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ЦК'!$A$1:$Y$575</definedName>
    <definedName name="_xlnm.Print_Area" localSheetId="3">'IV ЦК '!$A$1:$Y$579</definedName>
    <definedName name="_xlnm.Print_Area" localSheetId="4">'V ЦК'!$A$1:$Y$861</definedName>
    <definedName name="_xlnm.Print_Area" localSheetId="5">'VI ЦК'!$A$1:$Y$865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C24" i="8" l="1"/>
  <c r="D24" i="8"/>
  <c r="E24" i="8"/>
  <c r="B24" i="8"/>
  <c r="C23" i="8"/>
  <c r="D23" i="8"/>
  <c r="E23" i="8"/>
  <c r="B23" i="8"/>
  <c r="C22" i="8"/>
  <c r="D22" i="8"/>
  <c r="E22" i="8"/>
  <c r="B22" i="8"/>
  <c r="C21" i="8"/>
  <c r="D21" i="8"/>
  <c r="E21" i="8"/>
  <c r="B21" i="8"/>
  <c r="C145" i="21"/>
  <c r="D145" i="21"/>
  <c r="E145" i="21"/>
  <c r="F145" i="21"/>
  <c r="G145" i="21"/>
  <c r="H145" i="21"/>
  <c r="I145" i="21"/>
  <c r="J145" i="21"/>
  <c r="K145" i="21"/>
  <c r="L145" i="21"/>
  <c r="M145" i="21"/>
  <c r="N145" i="21"/>
  <c r="O145" i="21"/>
  <c r="P145" i="21"/>
  <c r="Q145" i="21"/>
  <c r="R145" i="21"/>
  <c r="S145" i="21"/>
  <c r="T145" i="21"/>
  <c r="U145" i="21"/>
  <c r="V145" i="21"/>
  <c r="W145" i="21"/>
  <c r="X145" i="21"/>
  <c r="Y145" i="21"/>
  <c r="C146" i="21"/>
  <c r="D146" i="21"/>
  <c r="E146" i="21"/>
  <c r="F146" i="21"/>
  <c r="G146" i="21"/>
  <c r="H146" i="21"/>
  <c r="I146" i="21"/>
  <c r="J146" i="21"/>
  <c r="K146" i="21"/>
  <c r="L146" i="21"/>
  <c r="M146" i="21"/>
  <c r="N146" i="21"/>
  <c r="O146" i="21"/>
  <c r="P146" i="21"/>
  <c r="Q146" i="21"/>
  <c r="R146" i="21"/>
  <c r="S146" i="21"/>
  <c r="T146" i="21"/>
  <c r="U146" i="21"/>
  <c r="V146" i="21"/>
  <c r="W146" i="21"/>
  <c r="X146" i="21"/>
  <c r="Y146" i="21"/>
  <c r="C147" i="21"/>
  <c r="D147" i="21"/>
  <c r="E147" i="21"/>
  <c r="F147" i="21"/>
  <c r="G147" i="21"/>
  <c r="H147" i="21"/>
  <c r="I147" i="21"/>
  <c r="J147" i="21"/>
  <c r="K147" i="21"/>
  <c r="L147" i="21"/>
  <c r="M147" i="21"/>
  <c r="N147" i="21"/>
  <c r="O147" i="21"/>
  <c r="P147" i="21"/>
  <c r="Q147" i="21"/>
  <c r="R147" i="21"/>
  <c r="S147" i="21"/>
  <c r="T147" i="21"/>
  <c r="U147" i="21"/>
  <c r="V147" i="21"/>
  <c r="W147" i="21"/>
  <c r="X147" i="21"/>
  <c r="Y147" i="21"/>
  <c r="C148" i="21"/>
  <c r="D148" i="21"/>
  <c r="E148" i="21"/>
  <c r="F148" i="21"/>
  <c r="G148" i="21"/>
  <c r="H148" i="21"/>
  <c r="I148" i="21"/>
  <c r="J148" i="21"/>
  <c r="K148" i="21"/>
  <c r="L148" i="21"/>
  <c r="M148" i="21"/>
  <c r="N148" i="21"/>
  <c r="O148" i="21"/>
  <c r="P148" i="21"/>
  <c r="Q148" i="21"/>
  <c r="R148" i="21"/>
  <c r="S148" i="21"/>
  <c r="T148" i="21"/>
  <c r="U148" i="21"/>
  <c r="V148" i="21"/>
  <c r="W148" i="21"/>
  <c r="X148" i="21"/>
  <c r="Y148" i="21"/>
  <c r="B145" i="21"/>
  <c r="B146" i="21"/>
  <c r="B147" i="21"/>
  <c r="B148" i="21"/>
  <c r="A148" i="21"/>
  <c r="A145" i="21"/>
  <c r="A146" i="21"/>
  <c r="A147" i="21"/>
  <c r="C19" i="8"/>
  <c r="D19" i="8"/>
  <c r="E19" i="8"/>
  <c r="B19" i="8"/>
  <c r="C18" i="8"/>
  <c r="D18" i="8"/>
  <c r="E18" i="8"/>
  <c r="B18" i="8"/>
  <c r="C17" i="8"/>
  <c r="D17" i="8"/>
  <c r="E17" i="8"/>
  <c r="B17" i="8"/>
  <c r="C16" i="8"/>
  <c r="D16" i="8"/>
  <c r="E16" i="8"/>
  <c r="B16" i="8"/>
  <c r="D11" i="1" l="1"/>
  <c r="E11" i="1"/>
  <c r="F11" i="1"/>
  <c r="C11" i="1"/>
  <c r="D10" i="1"/>
  <c r="E10" i="1"/>
  <c r="F10" i="1"/>
  <c r="C10" i="1"/>
  <c r="E9" i="1"/>
  <c r="F9" i="1"/>
  <c r="D9" i="1"/>
  <c r="C9" i="1"/>
  <c r="E8" i="1"/>
  <c r="F8" i="1"/>
  <c r="D8" i="1"/>
  <c r="C8" i="1"/>
  <c r="D3031" i="2" l="1"/>
  <c r="E3031" i="2"/>
  <c r="F3031" i="2"/>
  <c r="G3031" i="2"/>
  <c r="D791" i="2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B740" i="7" l="1"/>
  <c r="D793" i="2" l="1"/>
  <c r="C5" i="15" l="1"/>
  <c r="R865" i="24" l="1"/>
  <c r="P865" i="24"/>
  <c r="N865" i="24"/>
  <c r="L865" i="24"/>
  <c r="A15" i="24"/>
  <c r="A50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579" i="23"/>
  <c r="R579" i="23"/>
  <c r="P579" i="23"/>
  <c r="N579" i="23"/>
  <c r="A15" i="23"/>
  <c r="A50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0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55" i="24" s="1"/>
  <c r="E3025" i="2"/>
  <c r="N855" i="24" s="1"/>
  <c r="F3025" i="2"/>
  <c r="P855" i="24" s="1"/>
  <c r="G3025" i="2"/>
  <c r="R855" i="24" s="1"/>
  <c r="D3026" i="2"/>
  <c r="L856" i="24" s="1"/>
  <c r="E3026" i="2"/>
  <c r="N856" i="24" s="1"/>
  <c r="F3026" i="2"/>
  <c r="P856" i="24" s="1"/>
  <c r="G3026" i="2"/>
  <c r="R856" i="24" s="1"/>
  <c r="D3033" i="2"/>
  <c r="D3034" i="2" s="1"/>
  <c r="D31" i="2"/>
  <c r="E30" i="8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0" i="19"/>
  <c r="A85" i="19" s="1"/>
  <c r="A120" i="19" s="1"/>
  <c r="A156" i="19" s="1"/>
  <c r="A191" i="19" s="1"/>
  <c r="A226" i="19" s="1"/>
  <c r="A261" i="19" s="1"/>
  <c r="A297" i="19" s="1"/>
  <c r="A16" i="19"/>
  <c r="A51" i="19" s="1"/>
  <c r="A86" i="19" s="1"/>
  <c r="A121" i="19" s="1"/>
  <c r="A85" i="21"/>
  <c r="A120" i="21" s="1"/>
  <c r="A156" i="21" s="1"/>
  <c r="A191" i="21" s="1"/>
  <c r="A16" i="21"/>
  <c r="A17" i="21" s="1"/>
  <c r="P856" i="21"/>
  <c r="N855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5" i="23"/>
  <c r="A120" i="23" s="1"/>
  <c r="A156" i="23" s="1"/>
  <c r="A191" i="23" s="1"/>
  <c r="A16" i="23"/>
  <c r="A17" i="23" s="1"/>
  <c r="A18" i="21"/>
  <c r="A52" i="21"/>
  <c r="A51" i="21"/>
  <c r="A86" i="21" s="1"/>
  <c r="N856" i="21" l="1"/>
  <c r="R856" i="21"/>
  <c r="P855" i="21"/>
  <c r="R855" i="21"/>
  <c r="C30" i="8"/>
  <c r="B30" i="8"/>
  <c r="D30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G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7" i="21"/>
  <c r="A85" i="24"/>
  <c r="A120" i="24" s="1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55" i="21"/>
  <c r="L856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1" i="23"/>
  <c r="A121" i="21"/>
  <c r="A87" i="21"/>
  <c r="S86" i="21"/>
  <c r="A157" i="23"/>
  <c r="Y157" i="23" s="1"/>
  <c r="F16" i="1"/>
  <c r="D7" i="2" s="1"/>
  <c r="E7" i="2" s="1"/>
  <c r="G51" i="21"/>
  <c r="A226" i="21"/>
  <c r="A261" i="21" s="1"/>
  <c r="A192" i="21"/>
  <c r="T192" i="21" s="1"/>
  <c r="I191" i="21"/>
  <c r="J17" i="24"/>
  <c r="K121" i="21"/>
  <c r="G86" i="21"/>
  <c r="I18" i="21"/>
  <c r="A51" i="24"/>
  <c r="G51" i="24" s="1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5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2" i="23"/>
  <c r="V52" i="23" s="1"/>
  <c r="L121" i="21"/>
  <c r="M87" i="21"/>
  <c r="X86" i="21"/>
  <c r="J52" i="21"/>
  <c r="O191" i="21"/>
  <c r="Q18" i="21"/>
  <c r="A53" i="21"/>
  <c r="F157" i="23"/>
  <c r="A226" i="23"/>
  <c r="X120" i="23"/>
  <c r="Q120" i="23"/>
  <c r="A87" i="23"/>
  <c r="J51" i="23"/>
  <c r="W51" i="23"/>
  <c r="G51" i="23"/>
  <c r="A86" i="23"/>
  <c r="L85" i="24"/>
  <c r="R51" i="23"/>
  <c r="A17" i="19"/>
  <c r="A18" i="19" s="1"/>
  <c r="Q191" i="19"/>
  <c r="V156" i="21"/>
  <c r="B156" i="21"/>
  <c r="R120" i="21"/>
  <c r="W15" i="21"/>
  <c r="S15" i="21"/>
  <c r="G15" i="21"/>
  <c r="M17" i="21"/>
  <c r="I17" i="21"/>
  <c r="T16" i="21"/>
  <c r="X50" i="21"/>
  <c r="L50" i="21"/>
  <c r="H50" i="21"/>
  <c r="D50" i="21"/>
  <c r="S85" i="21"/>
  <c r="K85" i="21"/>
  <c r="X15" i="23"/>
  <c r="H15" i="23"/>
  <c r="X50" i="23"/>
  <c r="P50" i="23"/>
  <c r="F85" i="23"/>
  <c r="V85" i="23"/>
  <c r="B16" i="23"/>
  <c r="F16" i="23"/>
  <c r="N16" i="23"/>
  <c r="R16" i="23"/>
  <c r="V16" i="23"/>
  <c r="H85" i="24"/>
  <c r="R156" i="19"/>
  <c r="M191" i="19"/>
  <c r="X191" i="19"/>
  <c r="T226" i="19"/>
  <c r="C156" i="21"/>
  <c r="K156" i="21"/>
  <c r="S156" i="21"/>
  <c r="W156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0" i="21"/>
  <c r="S50" i="21"/>
  <c r="K50" i="21"/>
  <c r="G50" i="21"/>
  <c r="B85" i="21"/>
  <c r="V85" i="21"/>
  <c r="R85" i="21"/>
  <c r="J85" i="21"/>
  <c r="F85" i="21"/>
  <c r="C15" i="19"/>
  <c r="K15" i="23"/>
  <c r="S50" i="23"/>
  <c r="C50" i="23"/>
  <c r="O85" i="23"/>
  <c r="C16" i="23"/>
  <c r="G16" i="23"/>
  <c r="S16" i="23"/>
  <c r="W16" i="23"/>
  <c r="H16" i="24"/>
  <c r="D156" i="19"/>
  <c r="D191" i="19"/>
  <c r="I191" i="19"/>
  <c r="Y191" i="19"/>
  <c r="Y226" i="19"/>
  <c r="D261" i="19"/>
  <c r="E156" i="21"/>
  <c r="T156" i="21"/>
  <c r="X156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0" i="21"/>
  <c r="V50" i="21"/>
  <c r="R50" i="21"/>
  <c r="N50" i="21"/>
  <c r="J50" i="21"/>
  <c r="F50" i="21"/>
  <c r="U85" i="21"/>
  <c r="Q85" i="21"/>
  <c r="M85" i="21"/>
  <c r="I85" i="21"/>
  <c r="E85" i="21"/>
  <c r="B15" i="23"/>
  <c r="V15" i="23"/>
  <c r="R15" i="23"/>
  <c r="N15" i="23"/>
  <c r="J15" i="23"/>
  <c r="F15" i="23"/>
  <c r="B50" i="23"/>
  <c r="V50" i="23"/>
  <c r="R50" i="23"/>
  <c r="N50" i="23"/>
  <c r="J50" i="23"/>
  <c r="F50" i="23"/>
  <c r="D85" i="23"/>
  <c r="H85" i="23"/>
  <c r="L85" i="23"/>
  <c r="P85" i="23"/>
  <c r="T85" i="23"/>
  <c r="X85" i="23"/>
  <c r="D16" i="23"/>
  <c r="H16" i="23"/>
  <c r="L16" i="23"/>
  <c r="P16" i="23"/>
  <c r="T16" i="23"/>
  <c r="X16" i="23"/>
  <c r="E16" i="24"/>
  <c r="F85" i="24"/>
  <c r="F156" i="19"/>
  <c r="N156" i="19"/>
  <c r="V156" i="19"/>
  <c r="E191" i="19"/>
  <c r="K191" i="19"/>
  <c r="P191" i="19"/>
  <c r="U191" i="19"/>
  <c r="D226" i="19"/>
  <c r="O226" i="19"/>
  <c r="L261" i="19"/>
  <c r="G156" i="21"/>
  <c r="O156" i="21"/>
  <c r="U156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0" i="21"/>
  <c r="Q50" i="21"/>
  <c r="M50" i="21"/>
  <c r="I50" i="21"/>
  <c r="E50" i="21"/>
  <c r="X85" i="21"/>
  <c r="T85" i="21"/>
  <c r="P85" i="21"/>
  <c r="L85" i="21"/>
  <c r="H85" i="21"/>
  <c r="D85" i="21"/>
  <c r="Y15" i="23"/>
  <c r="U15" i="23"/>
  <c r="Q15" i="23"/>
  <c r="M15" i="23"/>
  <c r="I15" i="23"/>
  <c r="E15" i="23"/>
  <c r="Y50" i="23"/>
  <c r="U50" i="23"/>
  <c r="Q50" i="23"/>
  <c r="M50" i="23"/>
  <c r="I50" i="23"/>
  <c r="E50" i="23"/>
  <c r="B85" i="23"/>
  <c r="E85" i="23"/>
  <c r="I85" i="23"/>
  <c r="M85" i="23"/>
  <c r="Q85" i="23"/>
  <c r="U85" i="23"/>
  <c r="Y85" i="23"/>
  <c r="E16" i="23"/>
  <c r="I16" i="23"/>
  <c r="M16" i="23"/>
  <c r="Q16" i="23"/>
  <c r="U16" i="23"/>
  <c r="J16" i="24"/>
  <c r="C85" i="24"/>
  <c r="C226" i="19"/>
  <c r="D156" i="21"/>
  <c r="E17" i="19"/>
  <c r="Y16" i="23"/>
  <c r="H18" i="21"/>
  <c r="O18" i="21"/>
  <c r="V18" i="21"/>
  <c r="M18" i="21"/>
  <c r="B18" i="19"/>
  <c r="A19" i="19"/>
  <c r="O18" i="19"/>
  <c r="F157" i="21"/>
  <c r="U157" i="21"/>
  <c r="U87" i="21"/>
  <c r="E87" i="21"/>
  <c r="L87" i="21"/>
  <c r="S87" i="21"/>
  <c r="J87" i="21"/>
  <c r="U18" i="21"/>
  <c r="R18" i="21"/>
  <c r="S18" i="21"/>
  <c r="P18" i="21"/>
  <c r="A19" i="21"/>
  <c r="J157" i="21"/>
  <c r="U51" i="21"/>
  <c r="E51" i="21"/>
  <c r="L51" i="21"/>
  <c r="S51" i="21"/>
  <c r="J51" i="21"/>
  <c r="C191" i="21"/>
  <c r="S191" i="21"/>
  <c r="L191" i="21"/>
  <c r="E191" i="21"/>
  <c r="U191" i="21"/>
  <c r="N191" i="21"/>
  <c r="Q87" i="21"/>
  <c r="X87" i="21"/>
  <c r="H87" i="21"/>
  <c r="O87" i="21"/>
  <c r="V87" i="21"/>
  <c r="T18" i="21"/>
  <c r="E157" i="21"/>
  <c r="F18" i="19"/>
  <c r="Q18" i="19"/>
  <c r="C52" i="23"/>
  <c r="G52" i="23"/>
  <c r="K52" i="23"/>
  <c r="O52" i="23"/>
  <c r="S52" i="23"/>
  <c r="W52" i="23"/>
  <c r="C86" i="23"/>
  <c r="H86" i="23"/>
  <c r="P86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N51" i="24"/>
  <c r="D52" i="23"/>
  <c r="H52" i="23"/>
  <c r="L52" i="23"/>
  <c r="P52" i="23"/>
  <c r="T52" i="23"/>
  <c r="X52" i="23"/>
  <c r="Y86" i="23"/>
  <c r="U86" i="23"/>
  <c r="Q86" i="23"/>
  <c r="M86" i="23"/>
  <c r="I86" i="23"/>
  <c r="W86" i="23"/>
  <c r="S86" i="23"/>
  <c r="O86" i="23"/>
  <c r="K86" i="23"/>
  <c r="G86" i="23"/>
  <c r="L17" i="23"/>
  <c r="B52" i="23"/>
  <c r="F52" i="23"/>
  <c r="J52" i="23"/>
  <c r="N52" i="23"/>
  <c r="R52" i="23"/>
  <c r="B86" i="23"/>
  <c r="F86" i="23"/>
  <c r="N86" i="23"/>
  <c r="V86" i="23"/>
  <c r="R156" i="21"/>
  <c r="N156" i="21"/>
  <c r="J156" i="21"/>
  <c r="F156" i="21"/>
  <c r="U261" i="19"/>
  <c r="M261" i="19"/>
  <c r="E261" i="19"/>
  <c r="V226" i="19"/>
  <c r="P226" i="19"/>
  <c r="K226" i="19"/>
  <c r="F226" i="19"/>
  <c r="A157" i="19"/>
  <c r="E156" i="19"/>
  <c r="I156" i="19"/>
  <c r="M156" i="19"/>
  <c r="Q156" i="19"/>
  <c r="U156" i="19"/>
  <c r="Y156" i="19"/>
  <c r="C156" i="19"/>
  <c r="G156" i="19"/>
  <c r="K156" i="19"/>
  <c r="O156" i="19"/>
  <c r="S156" i="19"/>
  <c r="W156" i="19"/>
  <c r="J17" i="19"/>
  <c r="P156" i="21"/>
  <c r="L156" i="21"/>
  <c r="H156" i="21"/>
  <c r="Y261" i="19"/>
  <c r="Q261" i="19"/>
  <c r="I261" i="19"/>
  <c r="X226" i="19"/>
  <c r="S226" i="19"/>
  <c r="N226" i="19"/>
  <c r="H226" i="19"/>
  <c r="F191" i="19"/>
  <c r="J191" i="19"/>
  <c r="N191" i="19"/>
  <c r="R191" i="19"/>
  <c r="V191" i="19"/>
  <c r="B191" i="19"/>
  <c r="X261" i="19"/>
  <c r="P261" i="19"/>
  <c r="H261" i="19"/>
  <c r="E226" i="19"/>
  <c r="I226" i="19"/>
  <c r="M226" i="19"/>
  <c r="Q226" i="19"/>
  <c r="U226" i="19"/>
  <c r="B226" i="19"/>
  <c r="B35" i="8"/>
  <c r="F20" i="2"/>
  <c r="E21" i="2"/>
  <c r="F35" i="2"/>
  <c r="E36" i="2"/>
  <c r="F15" i="2"/>
  <c r="E16" i="2"/>
  <c r="F30" i="2"/>
  <c r="E31" i="2"/>
  <c r="N575" i="19"/>
  <c r="N575" i="23"/>
  <c r="L861" i="24"/>
  <c r="L861" i="21"/>
  <c r="F25" i="2"/>
  <c r="E26" i="2"/>
  <c r="E35" i="8"/>
  <c r="E3033" i="2"/>
  <c r="D35" i="8"/>
  <c r="M157" i="21"/>
  <c r="T157" i="21"/>
  <c r="K157" i="21"/>
  <c r="R157" i="21"/>
  <c r="N18" i="19"/>
  <c r="G18" i="19"/>
  <c r="P18" i="19"/>
  <c r="I18" i="19"/>
  <c r="I157" i="21"/>
  <c r="P157" i="21"/>
  <c r="W157" i="21"/>
  <c r="G157" i="21"/>
  <c r="N157" i="21"/>
  <c r="A158" i="21"/>
  <c r="R18" i="19"/>
  <c r="K18" i="19"/>
  <c r="D18" i="19"/>
  <c r="T18" i="19"/>
  <c r="M18" i="19"/>
  <c r="A53" i="19"/>
  <c r="Q157" i="21"/>
  <c r="X157" i="21"/>
  <c r="H157" i="21"/>
  <c r="O157" i="21"/>
  <c r="V157" i="21"/>
  <c r="J18" i="19"/>
  <c r="C18" i="19"/>
  <c r="S18" i="19"/>
  <c r="L18" i="19"/>
  <c r="E18" i="19"/>
  <c r="U18" i="19"/>
  <c r="X157" i="23"/>
  <c r="B157" i="23"/>
  <c r="G157" i="23"/>
  <c r="M157" i="23"/>
  <c r="R157" i="23"/>
  <c r="W157" i="23"/>
  <c r="C157" i="23"/>
  <c r="I157" i="23"/>
  <c r="N157" i="23"/>
  <c r="S157" i="23"/>
  <c r="P120" i="23"/>
  <c r="T120" i="23"/>
  <c r="F297" i="19"/>
  <c r="J297" i="19"/>
  <c r="N297" i="19"/>
  <c r="R297" i="19"/>
  <c r="V297" i="19"/>
  <c r="B297" i="19"/>
  <c r="C297" i="19"/>
  <c r="G297" i="19"/>
  <c r="K297" i="19"/>
  <c r="O297" i="19"/>
  <c r="S297" i="19"/>
  <c r="W297" i="19"/>
  <c r="A332" i="19"/>
  <c r="D297" i="19"/>
  <c r="H297" i="19"/>
  <c r="L297" i="19"/>
  <c r="P297" i="19"/>
  <c r="T297" i="19"/>
  <c r="X297" i="19"/>
  <c r="A298" i="19"/>
  <c r="E297" i="19"/>
  <c r="I297" i="19"/>
  <c r="M297" i="19"/>
  <c r="Q297" i="19"/>
  <c r="U297" i="19"/>
  <c r="Y297" i="19"/>
  <c r="W261" i="19"/>
  <c r="S261" i="19"/>
  <c r="O261" i="19"/>
  <c r="K261" i="19"/>
  <c r="G261" i="19"/>
  <c r="C261" i="19"/>
  <c r="F17" i="19"/>
  <c r="B261" i="19"/>
  <c r="V261" i="19"/>
  <c r="R261" i="19"/>
  <c r="N261" i="19"/>
  <c r="J261" i="19"/>
  <c r="F261" i="19"/>
  <c r="I17" i="19"/>
  <c r="B17" i="19"/>
  <c r="N17" i="19"/>
  <c r="C121" i="19"/>
  <c r="G121" i="19"/>
  <c r="K121" i="19"/>
  <c r="O121" i="19"/>
  <c r="S121" i="19"/>
  <c r="W121" i="19"/>
  <c r="D121" i="19"/>
  <c r="H121" i="19"/>
  <c r="L121" i="19"/>
  <c r="P121" i="19"/>
  <c r="T121" i="19"/>
  <c r="X121" i="19"/>
  <c r="E121" i="19"/>
  <c r="I121" i="19"/>
  <c r="M121" i="19"/>
  <c r="Q121" i="19"/>
  <c r="U121" i="19"/>
  <c r="Y121" i="19"/>
  <c r="B121" i="19"/>
  <c r="F121" i="19"/>
  <c r="J121" i="19"/>
  <c r="N121" i="19"/>
  <c r="R121" i="19"/>
  <c r="V121" i="19"/>
  <c r="B438" i="2"/>
  <c r="C120" i="19"/>
  <c r="B120" i="19"/>
  <c r="X120" i="19"/>
  <c r="T120" i="19"/>
  <c r="P120" i="19"/>
  <c r="L120" i="19"/>
  <c r="H120" i="19"/>
  <c r="D120" i="19"/>
  <c r="E86" i="19"/>
  <c r="I86" i="19"/>
  <c r="M86" i="19"/>
  <c r="Q86" i="19"/>
  <c r="U86" i="19"/>
  <c r="Y86" i="19"/>
  <c r="W85" i="19"/>
  <c r="S85" i="19"/>
  <c r="O85" i="19"/>
  <c r="K85" i="19"/>
  <c r="G85" i="19"/>
  <c r="B51" i="19"/>
  <c r="F51" i="19"/>
  <c r="J51" i="19"/>
  <c r="N51" i="19"/>
  <c r="R51" i="19"/>
  <c r="V51" i="19"/>
  <c r="B16" i="19"/>
  <c r="F16" i="19"/>
  <c r="J16" i="19"/>
  <c r="N16" i="19"/>
  <c r="R16" i="19"/>
  <c r="V16" i="19"/>
  <c r="C50" i="19"/>
  <c r="G50" i="19"/>
  <c r="K50" i="19"/>
  <c r="O50" i="19"/>
  <c r="S50" i="19"/>
  <c r="W50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0" i="19"/>
  <c r="S120" i="19"/>
  <c r="O120" i="19"/>
  <c r="K120" i="19"/>
  <c r="G120" i="19"/>
  <c r="B86" i="19"/>
  <c r="F86" i="19"/>
  <c r="J86" i="19"/>
  <c r="N86" i="19"/>
  <c r="R86" i="19"/>
  <c r="V86" i="19"/>
  <c r="B85" i="19"/>
  <c r="V85" i="19"/>
  <c r="R85" i="19"/>
  <c r="N85" i="19"/>
  <c r="J85" i="19"/>
  <c r="F85" i="19"/>
  <c r="C51" i="19"/>
  <c r="G51" i="19"/>
  <c r="K51" i="19"/>
  <c r="O51" i="19"/>
  <c r="S51" i="19"/>
  <c r="W51" i="19"/>
  <c r="C16" i="19"/>
  <c r="G16" i="19"/>
  <c r="K16" i="19"/>
  <c r="O16" i="19"/>
  <c r="S16" i="19"/>
  <c r="W16" i="19"/>
  <c r="D50" i="19"/>
  <c r="H50" i="19"/>
  <c r="L50" i="19"/>
  <c r="P50" i="19"/>
  <c r="T50" i="19"/>
  <c r="X50" i="19"/>
  <c r="X15" i="19"/>
  <c r="T15" i="19"/>
  <c r="P15" i="19"/>
  <c r="L15" i="19"/>
  <c r="H15" i="19"/>
  <c r="D15" i="19"/>
  <c r="V17" i="19"/>
  <c r="R17" i="19"/>
  <c r="V120" i="19"/>
  <c r="R120" i="19"/>
  <c r="N120" i="19"/>
  <c r="J120" i="19"/>
  <c r="F120" i="19"/>
  <c r="C86" i="19"/>
  <c r="G86" i="19"/>
  <c r="K86" i="19"/>
  <c r="O86" i="19"/>
  <c r="S86" i="19"/>
  <c r="W86" i="19"/>
  <c r="Y85" i="19"/>
  <c r="U85" i="19"/>
  <c r="Q85" i="19"/>
  <c r="M85" i="19"/>
  <c r="I85" i="19"/>
  <c r="E85" i="19"/>
  <c r="D51" i="19"/>
  <c r="H51" i="19"/>
  <c r="L51" i="19"/>
  <c r="P51" i="19"/>
  <c r="T51" i="19"/>
  <c r="X51" i="19"/>
  <c r="D16" i="19"/>
  <c r="H16" i="19"/>
  <c r="L16" i="19"/>
  <c r="P16" i="19"/>
  <c r="T16" i="19"/>
  <c r="X16" i="19"/>
  <c r="E50" i="19"/>
  <c r="I50" i="19"/>
  <c r="M50" i="19"/>
  <c r="Q50" i="19"/>
  <c r="U50" i="19"/>
  <c r="Y50" i="19"/>
  <c r="W15" i="19"/>
  <c r="S15" i="19"/>
  <c r="O15" i="19"/>
  <c r="K15" i="19"/>
  <c r="G15" i="19"/>
  <c r="Y17" i="19"/>
  <c r="U17" i="19"/>
  <c r="Q17" i="19"/>
  <c r="M17" i="19"/>
  <c r="Y120" i="19"/>
  <c r="U120" i="19"/>
  <c r="Q120" i="19"/>
  <c r="M120" i="19"/>
  <c r="I120" i="19"/>
  <c r="E120" i="19"/>
  <c r="D86" i="19"/>
  <c r="H86" i="19"/>
  <c r="L86" i="19"/>
  <c r="P86" i="19"/>
  <c r="T86" i="19"/>
  <c r="X86" i="19"/>
  <c r="X85" i="19"/>
  <c r="T85" i="19"/>
  <c r="P85" i="19"/>
  <c r="L85" i="19"/>
  <c r="H85" i="19"/>
  <c r="D85" i="19"/>
  <c r="E51" i="19"/>
  <c r="I51" i="19"/>
  <c r="M51" i="19"/>
  <c r="Q51" i="19"/>
  <c r="U51" i="19"/>
  <c r="Y51" i="19"/>
  <c r="E16" i="19"/>
  <c r="I16" i="19"/>
  <c r="M16" i="19"/>
  <c r="Q16" i="19"/>
  <c r="U16" i="19"/>
  <c r="Y16" i="19"/>
  <c r="F50" i="19"/>
  <c r="J50" i="19"/>
  <c r="N50" i="19"/>
  <c r="R50" i="19"/>
  <c r="V50" i="19"/>
  <c r="B50" i="19"/>
  <c r="V15" i="19"/>
  <c r="R15" i="19"/>
  <c r="N15" i="19"/>
  <c r="J15" i="19"/>
  <c r="F15" i="19"/>
  <c r="X17" i="19"/>
  <c r="T17" i="19"/>
  <c r="P17" i="19"/>
  <c r="L17" i="19"/>
  <c r="H17" i="19"/>
  <c r="D17" i="19"/>
  <c r="A52" i="19"/>
  <c r="P51" i="24" l="1"/>
  <c r="L51" i="24"/>
  <c r="E85" i="24"/>
  <c r="F51" i="24"/>
  <c r="V51" i="24"/>
  <c r="N16" i="24"/>
  <c r="U16" i="24"/>
  <c r="K16" i="24"/>
  <c r="F16" i="24"/>
  <c r="Q16" i="24"/>
  <c r="T16" i="24"/>
  <c r="G16" i="24"/>
  <c r="T51" i="24"/>
  <c r="R51" i="24"/>
  <c r="V16" i="24"/>
  <c r="I16" i="24"/>
  <c r="P16" i="24"/>
  <c r="L17" i="24"/>
  <c r="P85" i="24"/>
  <c r="X51" i="24"/>
  <c r="H51" i="24"/>
  <c r="J51" i="24"/>
  <c r="R16" i="24"/>
  <c r="M16" i="24"/>
  <c r="X16" i="24"/>
  <c r="W16" i="24"/>
  <c r="A52" i="24"/>
  <c r="D85" i="24"/>
  <c r="I51" i="24"/>
  <c r="L16" i="24"/>
  <c r="S16" i="24"/>
  <c r="A18" i="24"/>
  <c r="V17" i="24"/>
  <c r="C226" i="21"/>
  <c r="L226" i="21"/>
  <c r="Q156" i="23"/>
  <c r="D8" i="2"/>
  <c r="G191" i="21"/>
  <c r="L18" i="21"/>
  <c r="V50" i="24"/>
  <c r="R156" i="23"/>
  <c r="V191" i="21"/>
  <c r="W15" i="24"/>
  <c r="X15" i="24"/>
  <c r="T87" i="21"/>
  <c r="D87" i="21"/>
  <c r="R87" i="21"/>
  <c r="K85" i="23"/>
  <c r="G50" i="23"/>
  <c r="W50" i="23"/>
  <c r="O15" i="23"/>
  <c r="O50" i="21"/>
  <c r="J226" i="19"/>
  <c r="H191" i="19"/>
  <c r="J156" i="19"/>
  <c r="J16" i="23"/>
  <c r="R85" i="23"/>
  <c r="D50" i="23"/>
  <c r="T50" i="23"/>
  <c r="L15" i="23"/>
  <c r="C85" i="19"/>
  <c r="P156" i="19"/>
  <c r="R120" i="23"/>
  <c r="S191" i="23"/>
  <c r="N18" i="21"/>
  <c r="A192" i="23"/>
  <c r="V157" i="23"/>
  <c r="K157" i="23"/>
  <c r="U157" i="23"/>
  <c r="A158" i="23"/>
  <c r="R52" i="21"/>
  <c r="K50" i="24"/>
  <c r="K51" i="21"/>
  <c r="S52" i="21"/>
  <c r="I52" i="21"/>
  <c r="W226" i="19"/>
  <c r="T191" i="19"/>
  <c r="T156" i="19"/>
  <c r="O16" i="23"/>
  <c r="W85" i="23"/>
  <c r="G85" i="23"/>
  <c r="K50" i="23"/>
  <c r="C15" i="23"/>
  <c r="S15" i="23"/>
  <c r="N15" i="21"/>
  <c r="C191" i="19"/>
  <c r="O16" i="24"/>
  <c r="N85" i="23"/>
  <c r="H50" i="23"/>
  <c r="P15" i="23"/>
  <c r="P16" i="21"/>
  <c r="T261" i="19"/>
  <c r="N51" i="23"/>
  <c r="M120" i="23"/>
  <c r="K120" i="23"/>
  <c r="O191" i="23"/>
  <c r="K156" i="23"/>
  <c r="O52" i="21"/>
  <c r="W156" i="23"/>
  <c r="G156" i="23"/>
  <c r="M156" i="23"/>
  <c r="L156" i="23"/>
  <c r="Y191" i="23"/>
  <c r="J191" i="23"/>
  <c r="N191" i="23"/>
  <c r="E156" i="23"/>
  <c r="B120" i="23"/>
  <c r="G120" i="23"/>
  <c r="L120" i="23"/>
  <c r="J120" i="23"/>
  <c r="I120" i="23"/>
  <c r="H120" i="23"/>
  <c r="T51" i="23"/>
  <c r="U52" i="23"/>
  <c r="P51" i="23"/>
  <c r="S51" i="23"/>
  <c r="C51" i="23"/>
  <c r="B51" i="23"/>
  <c r="X51" i="23"/>
  <c r="X156" i="19"/>
  <c r="W191" i="19"/>
  <c r="S156" i="23"/>
  <c r="C156" i="23"/>
  <c r="H156" i="23"/>
  <c r="F156" i="23"/>
  <c r="B191" i="23"/>
  <c r="D191" i="23"/>
  <c r="H191" i="23"/>
  <c r="P156" i="23"/>
  <c r="U120" i="23"/>
  <c r="C120" i="23"/>
  <c r="F120" i="23"/>
  <c r="E120" i="23"/>
  <c r="D120" i="23"/>
  <c r="D51" i="23"/>
  <c r="Y51" i="23"/>
  <c r="E52" i="23"/>
  <c r="O51" i="23"/>
  <c r="H51" i="23"/>
  <c r="G191" i="19"/>
  <c r="G226" i="19"/>
  <c r="O156" i="23"/>
  <c r="X156" i="23"/>
  <c r="V156" i="23"/>
  <c r="T191" i="23"/>
  <c r="X191" i="23"/>
  <c r="C191" i="23"/>
  <c r="B156" i="23"/>
  <c r="O120" i="23"/>
  <c r="Y120" i="23"/>
  <c r="W120" i="23"/>
  <c r="V120" i="23"/>
  <c r="S120" i="23"/>
  <c r="I51" i="23"/>
  <c r="X17" i="23"/>
  <c r="E51" i="23"/>
  <c r="K51" i="23"/>
  <c r="M51" i="23"/>
  <c r="H156" i="19"/>
  <c r="L191" i="19"/>
  <c r="U15" i="24"/>
  <c r="G50" i="24"/>
  <c r="M15" i="21"/>
  <c r="M156" i="21"/>
  <c r="L226" i="19"/>
  <c r="O191" i="19"/>
  <c r="L156" i="19"/>
  <c r="K16" i="23"/>
  <c r="S85" i="23"/>
  <c r="C85" i="23"/>
  <c r="O50" i="23"/>
  <c r="G15" i="23"/>
  <c r="W15" i="23"/>
  <c r="N85" i="21"/>
  <c r="O16" i="21"/>
  <c r="S191" i="19"/>
  <c r="B156" i="19"/>
  <c r="J85" i="23"/>
  <c r="L50" i="23"/>
  <c r="D15" i="23"/>
  <c r="T15" i="23"/>
  <c r="O85" i="21"/>
  <c r="N120" i="21"/>
  <c r="R226" i="19"/>
  <c r="Q85" i="24"/>
  <c r="N120" i="23"/>
  <c r="J157" i="23"/>
  <c r="G87" i="21"/>
  <c r="N50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6" i="21"/>
  <c r="P52" i="21"/>
  <c r="K52" i="21"/>
  <c r="Q51" i="21"/>
  <c r="R191" i="21"/>
  <c r="G52" i="21"/>
  <c r="U17" i="24"/>
  <c r="O17" i="24"/>
  <c r="H121" i="21"/>
  <c r="N85" i="24"/>
  <c r="E226" i="21"/>
  <c r="S226" i="21"/>
  <c r="S121" i="21"/>
  <c r="H86" i="21"/>
  <c r="H52" i="21"/>
  <c r="J191" i="21"/>
  <c r="V51" i="21"/>
  <c r="K18" i="21"/>
  <c r="W17" i="24"/>
  <c r="O51" i="24"/>
  <c r="J85" i="24"/>
  <c r="Q17" i="24"/>
  <c r="P17" i="24"/>
  <c r="M85" i="24"/>
  <c r="I156" i="21"/>
  <c r="F120" i="21"/>
  <c r="V120" i="21"/>
  <c r="O15" i="21"/>
  <c r="U17" i="21"/>
  <c r="E17" i="21"/>
  <c r="L16" i="21"/>
  <c r="T50" i="21"/>
  <c r="M86" i="21"/>
  <c r="L52" i="21"/>
  <c r="W86" i="21"/>
  <c r="U52" i="21"/>
  <c r="T52" i="21"/>
  <c r="W85" i="24"/>
  <c r="M51" i="21"/>
  <c r="I17" i="24"/>
  <c r="J121" i="21"/>
  <c r="F86" i="21"/>
  <c r="E86" i="21"/>
  <c r="O85" i="24"/>
  <c r="U226" i="21"/>
  <c r="U121" i="21"/>
  <c r="K192" i="21"/>
  <c r="O86" i="21"/>
  <c r="X52" i="21"/>
  <c r="M191" i="21"/>
  <c r="W51" i="21"/>
  <c r="R17" i="24"/>
  <c r="W51" i="24"/>
  <c r="I85" i="24"/>
  <c r="K17" i="24"/>
  <c r="B85" i="24"/>
  <c r="D17" i="24"/>
  <c r="T17" i="24"/>
  <c r="Q156" i="21"/>
  <c r="J120" i="21"/>
  <c r="B120" i="21"/>
  <c r="K15" i="21"/>
  <c r="Q17" i="21"/>
  <c r="X16" i="21"/>
  <c r="H16" i="21"/>
  <c r="P50" i="21"/>
  <c r="W85" i="21"/>
  <c r="G85" i="21"/>
  <c r="L86" i="21"/>
  <c r="M52" i="21"/>
  <c r="R86" i="21"/>
  <c r="T86" i="21"/>
  <c r="G18" i="21"/>
  <c r="H51" i="21"/>
  <c r="D191" i="21"/>
  <c r="V52" i="21"/>
  <c r="S17" i="24"/>
  <c r="N17" i="24"/>
  <c r="N121" i="21"/>
  <c r="J86" i="21"/>
  <c r="R85" i="24"/>
  <c r="N226" i="21"/>
  <c r="E121" i="21"/>
  <c r="M192" i="21"/>
  <c r="R192" i="21"/>
  <c r="Q86" i="21"/>
  <c r="V86" i="21"/>
  <c r="Q52" i="21"/>
  <c r="P191" i="21"/>
  <c r="T51" i="21"/>
  <c r="J18" i="21"/>
  <c r="S51" i="24"/>
  <c r="M17" i="24"/>
  <c r="V85" i="24"/>
  <c r="T85" i="24"/>
  <c r="G85" i="24"/>
  <c r="H17" i="24"/>
  <c r="X17" i="24"/>
  <c r="U85" i="24"/>
  <c r="D15" i="24"/>
  <c r="U50" i="24"/>
  <c r="T191" i="21"/>
  <c r="G15" i="24"/>
  <c r="C85" i="21"/>
  <c r="H15" i="24"/>
  <c r="K86" i="21"/>
  <c r="S85" i="24"/>
  <c r="K85" i="24"/>
  <c r="R15" i="24"/>
  <c r="E15" i="24"/>
  <c r="L50" i="24"/>
  <c r="P86" i="21"/>
  <c r="N15" i="24"/>
  <c r="E50" i="24"/>
  <c r="P15" i="24"/>
  <c r="U86" i="21"/>
  <c r="N86" i="21"/>
  <c r="B191" i="21"/>
  <c r="X191" i="21"/>
  <c r="O51" i="21"/>
  <c r="F51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0" i="24"/>
  <c r="L15" i="24"/>
  <c r="N51" i="21"/>
  <c r="S50" i="24"/>
  <c r="R50" i="24"/>
  <c r="C50" i="21"/>
  <c r="D50" i="24"/>
  <c r="C15" i="21"/>
  <c r="J15" i="24"/>
  <c r="M15" i="24"/>
  <c r="T50" i="24"/>
  <c r="V15" i="24"/>
  <c r="I15" i="24"/>
  <c r="P50" i="24"/>
  <c r="N52" i="21"/>
  <c r="S15" i="24"/>
  <c r="B50" i="24"/>
  <c r="I50" i="24"/>
  <c r="L157" i="21"/>
  <c r="S157" i="21"/>
  <c r="O15" i="24"/>
  <c r="F50" i="24"/>
  <c r="X50" i="24"/>
  <c r="P51" i="21"/>
  <c r="O50" i="24"/>
  <c r="Q191" i="21"/>
  <c r="K191" i="21"/>
  <c r="F15" i="24"/>
  <c r="M50" i="24"/>
  <c r="I51" i="21"/>
  <c r="B817" i="2"/>
  <c r="B1537" i="2"/>
  <c r="C15" i="24"/>
  <c r="J50" i="24"/>
  <c r="T15" i="24"/>
  <c r="C50" i="24"/>
  <c r="W50" i="24"/>
  <c r="Q15" i="24"/>
  <c r="H50" i="24"/>
  <c r="R51" i="21"/>
  <c r="X51" i="21"/>
  <c r="W191" i="21"/>
  <c r="F191" i="21"/>
  <c r="H191" i="21"/>
  <c r="P17" i="23"/>
  <c r="U51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7" i="21"/>
  <c r="I87" i="21"/>
  <c r="K87" i="21"/>
  <c r="N87" i="21"/>
  <c r="Q51" i="23"/>
  <c r="L51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56" i="23"/>
  <c r="J156" i="23"/>
  <c r="W191" i="23"/>
  <c r="L191" i="23"/>
  <c r="P192" i="23"/>
  <c r="I191" i="23"/>
  <c r="D157" i="23"/>
  <c r="T157" i="23"/>
  <c r="D17" i="23"/>
  <c r="F51" i="23"/>
  <c r="U156" i="23"/>
  <c r="I156" i="23"/>
  <c r="Q157" i="23"/>
  <c r="V191" i="23"/>
  <c r="K191" i="23"/>
  <c r="G192" i="23"/>
  <c r="M191" i="23"/>
  <c r="H157" i="23"/>
  <c r="T156" i="23"/>
  <c r="D156" i="23"/>
  <c r="O157" i="23"/>
  <c r="R191" i="23"/>
  <c r="G191" i="23"/>
  <c r="H192" i="23"/>
  <c r="Q191" i="23"/>
  <c r="L157" i="23"/>
  <c r="N156" i="23"/>
  <c r="P191" i="23"/>
  <c r="F191" i="23"/>
  <c r="E191" i="23"/>
  <c r="U191" i="23"/>
  <c r="O192" i="23"/>
  <c r="E17" i="24"/>
  <c r="F17" i="24"/>
  <c r="W192" i="23"/>
  <c r="D226" i="21"/>
  <c r="X226" i="21"/>
  <c r="Y226" i="21"/>
  <c r="V226" i="21"/>
  <c r="O226" i="21"/>
  <c r="P226" i="21"/>
  <c r="Q226" i="21"/>
  <c r="B226" i="21"/>
  <c r="T226" i="21"/>
  <c r="F226" i="21"/>
  <c r="G226" i="21"/>
  <c r="A227" i="21"/>
  <c r="I226" i="21"/>
  <c r="J226" i="21"/>
  <c r="K226" i="21"/>
  <c r="H226" i="21"/>
  <c r="M226" i="21"/>
  <c r="R226" i="21"/>
  <c r="W226" i="21"/>
  <c r="I52" i="23"/>
  <c r="Y52" i="23"/>
  <c r="Q52" i="23"/>
  <c r="M52" i="23"/>
  <c r="P157" i="23"/>
  <c r="W52" i="21"/>
  <c r="X122" i="21"/>
  <c r="W87" i="21"/>
  <c r="E51" i="24"/>
  <c r="U51" i="24"/>
  <c r="K51" i="24"/>
  <c r="M51" i="24"/>
  <c r="A86" i="24"/>
  <c r="C51" i="24"/>
  <c r="Q51" i="24"/>
  <c r="B868" i="2"/>
  <c r="F122" i="21"/>
  <c r="F52" i="21"/>
  <c r="D122" i="21"/>
  <c r="D52" i="21"/>
  <c r="V51" i="23"/>
  <c r="T17" i="23"/>
  <c r="E52" i="21"/>
  <c r="X192" i="23"/>
  <c r="E157" i="23"/>
  <c r="B192" i="21"/>
  <c r="A193" i="21"/>
  <c r="V192" i="21"/>
  <c r="S192" i="21"/>
  <c r="P192" i="21"/>
  <c r="Q192" i="21"/>
  <c r="F192" i="21"/>
  <c r="G192" i="21"/>
  <c r="L192" i="21"/>
  <c r="U192" i="21"/>
  <c r="J192" i="21"/>
  <c r="O192" i="21"/>
  <c r="X192" i="21"/>
  <c r="N192" i="21"/>
  <c r="W192" i="21"/>
  <c r="E192" i="21"/>
  <c r="C192" i="21"/>
  <c r="H192" i="21"/>
  <c r="I192" i="21"/>
  <c r="F87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3" i="24"/>
  <c r="L18" i="24"/>
  <c r="W18" i="24"/>
  <c r="G18" i="24"/>
  <c r="R18" i="24"/>
  <c r="H18" i="24"/>
  <c r="S18" i="24"/>
  <c r="X18" i="24"/>
  <c r="N18" i="24"/>
  <c r="A19" i="24"/>
  <c r="W53" i="21"/>
  <c r="R53" i="21"/>
  <c r="Q53" i="21"/>
  <c r="P53" i="21"/>
  <c r="M53" i="21"/>
  <c r="L53" i="21"/>
  <c r="N53" i="21"/>
  <c r="G53" i="21"/>
  <c r="H53" i="21"/>
  <c r="S53" i="21"/>
  <c r="X53" i="21"/>
  <c r="I53" i="21"/>
  <c r="D53" i="21"/>
  <c r="O53" i="21"/>
  <c r="T53" i="21"/>
  <c r="J53" i="21"/>
  <c r="E53" i="21"/>
  <c r="A88" i="21"/>
  <c r="V53" i="21"/>
  <c r="K53" i="21"/>
  <c r="F53" i="21"/>
  <c r="U53" i="21"/>
  <c r="W87" i="23"/>
  <c r="S87" i="23"/>
  <c r="O87" i="23"/>
  <c r="K87" i="23"/>
  <c r="G87" i="23"/>
  <c r="C87" i="23"/>
  <c r="V87" i="23"/>
  <c r="R87" i="23"/>
  <c r="N87" i="23"/>
  <c r="J87" i="23"/>
  <c r="F87" i="23"/>
  <c r="B87" i="23"/>
  <c r="U87" i="23"/>
  <c r="M87" i="23"/>
  <c r="E87" i="23"/>
  <c r="T87" i="23"/>
  <c r="L87" i="23"/>
  <c r="D87" i="23"/>
  <c r="A122" i="23"/>
  <c r="Q87" i="23"/>
  <c r="P87" i="23"/>
  <c r="Y87" i="23"/>
  <c r="I87" i="23"/>
  <c r="X87" i="23"/>
  <c r="H87" i="23"/>
  <c r="D226" i="23"/>
  <c r="H226" i="23"/>
  <c r="L226" i="23"/>
  <c r="P226" i="23"/>
  <c r="T226" i="23"/>
  <c r="X226" i="23"/>
  <c r="F226" i="23"/>
  <c r="K226" i="23"/>
  <c r="Q226" i="23"/>
  <c r="V226" i="23"/>
  <c r="G226" i="23"/>
  <c r="M226" i="23"/>
  <c r="R226" i="23"/>
  <c r="W226" i="23"/>
  <c r="C226" i="23"/>
  <c r="N226" i="23"/>
  <c r="Y226" i="23"/>
  <c r="E226" i="23"/>
  <c r="O226" i="23"/>
  <c r="B226" i="23"/>
  <c r="I226" i="23"/>
  <c r="S226" i="23"/>
  <c r="J226" i="23"/>
  <c r="U226" i="23"/>
  <c r="A261" i="23"/>
  <c r="V18" i="19"/>
  <c r="H18" i="19"/>
  <c r="X86" i="23"/>
  <c r="J86" i="23"/>
  <c r="E86" i="23"/>
  <c r="T86" i="23"/>
  <c r="D86" i="23"/>
  <c r="A121" i="23"/>
  <c r="R86" i="23"/>
  <c r="L86" i="23"/>
  <c r="E52" i="24"/>
  <c r="I52" i="24"/>
  <c r="M52" i="24"/>
  <c r="Q52" i="24"/>
  <c r="U52" i="24"/>
  <c r="A87" i="24"/>
  <c r="G52" i="24"/>
  <c r="L52" i="24"/>
  <c r="R52" i="24"/>
  <c r="W52" i="24"/>
  <c r="H52" i="24"/>
  <c r="N52" i="24"/>
  <c r="S52" i="24"/>
  <c r="X52" i="24"/>
  <c r="J52" i="24"/>
  <c r="T52" i="24"/>
  <c r="D52" i="24"/>
  <c r="O52" i="24"/>
  <c r="F52" i="24"/>
  <c r="P52" i="24"/>
  <c r="K52" i="24"/>
  <c r="V52" i="24"/>
  <c r="X158" i="23"/>
  <c r="T158" i="23"/>
  <c r="P158" i="23"/>
  <c r="L158" i="23"/>
  <c r="H158" i="23"/>
  <c r="D158" i="23"/>
  <c r="Y158" i="23"/>
  <c r="S158" i="23"/>
  <c r="N158" i="23"/>
  <c r="I158" i="23"/>
  <c r="C158" i="23"/>
  <c r="A193" i="23"/>
  <c r="W158" i="23"/>
  <c r="R158" i="23"/>
  <c r="M158" i="23"/>
  <c r="G158" i="23"/>
  <c r="B158" i="23"/>
  <c r="A159" i="23"/>
  <c r="Q158" i="23"/>
  <c r="F158" i="23"/>
  <c r="O158" i="23"/>
  <c r="E158" i="23"/>
  <c r="V158" i="23"/>
  <c r="K158" i="23"/>
  <c r="U158" i="23"/>
  <c r="J158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6" i="24"/>
  <c r="F120" i="24"/>
  <c r="K120" i="24"/>
  <c r="P120" i="24"/>
  <c r="V120" i="24"/>
  <c r="S120" i="24"/>
  <c r="C120" i="24"/>
  <c r="X120" i="24"/>
  <c r="H120" i="24"/>
  <c r="N120" i="24"/>
  <c r="A262" i="21"/>
  <c r="Q261" i="21"/>
  <c r="J261" i="21"/>
  <c r="B261" i="21"/>
  <c r="O261" i="21"/>
  <c r="H261" i="21"/>
  <c r="X261" i="21"/>
  <c r="E261" i="21"/>
  <c r="Y261" i="21"/>
  <c r="V261" i="21"/>
  <c r="S261" i="21"/>
  <c r="P261" i="21"/>
  <c r="I261" i="21"/>
  <c r="F261" i="21"/>
  <c r="C261" i="21"/>
  <c r="W261" i="21"/>
  <c r="T261" i="21"/>
  <c r="M261" i="21"/>
  <c r="N261" i="21"/>
  <c r="G261" i="21"/>
  <c r="D261" i="21"/>
  <c r="A297" i="21"/>
  <c r="U261" i="21"/>
  <c r="R261" i="21"/>
  <c r="K261" i="21"/>
  <c r="L261" i="21"/>
  <c r="U19" i="24"/>
  <c r="E157" i="19"/>
  <c r="I157" i="19"/>
  <c r="M157" i="19"/>
  <c r="Q157" i="19"/>
  <c r="U157" i="19"/>
  <c r="Y157" i="19"/>
  <c r="C157" i="19"/>
  <c r="G157" i="19"/>
  <c r="K157" i="19"/>
  <c r="O157" i="19"/>
  <c r="S157" i="19"/>
  <c r="W157" i="19"/>
  <c r="A192" i="19"/>
  <c r="H157" i="19"/>
  <c r="P157" i="19"/>
  <c r="X157" i="19"/>
  <c r="B157" i="19"/>
  <c r="J157" i="19"/>
  <c r="R157" i="19"/>
  <c r="D157" i="19"/>
  <c r="L157" i="19"/>
  <c r="T157" i="19"/>
  <c r="A158" i="19"/>
  <c r="F157" i="19"/>
  <c r="N157" i="19"/>
  <c r="V157" i="19"/>
  <c r="V18" i="23"/>
  <c r="R18" i="23"/>
  <c r="N18" i="23"/>
  <c r="J18" i="23"/>
  <c r="F18" i="23"/>
  <c r="B18" i="23"/>
  <c r="A53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4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4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G30" i="2"/>
  <c r="G31" i="2" s="1"/>
  <c r="F31" i="2"/>
  <c r="G35" i="2"/>
  <c r="G36" i="2" s="1"/>
  <c r="F36" i="2"/>
  <c r="F21" i="2"/>
  <c r="G20" i="2"/>
  <c r="G21" i="2" s="1"/>
  <c r="A87" i="19"/>
  <c r="B52" i="19"/>
  <c r="F52" i="19"/>
  <c r="J52" i="19"/>
  <c r="N52" i="19"/>
  <c r="R52" i="19"/>
  <c r="V52" i="19"/>
  <c r="C52" i="19"/>
  <c r="G52" i="19"/>
  <c r="K52" i="19"/>
  <c r="O52" i="19"/>
  <c r="S52" i="19"/>
  <c r="W52" i="19"/>
  <c r="D52" i="19"/>
  <c r="H52" i="19"/>
  <c r="L52" i="19"/>
  <c r="P52" i="19"/>
  <c r="T52" i="19"/>
  <c r="X52" i="19"/>
  <c r="E52" i="19"/>
  <c r="I52" i="19"/>
  <c r="M52" i="19"/>
  <c r="Q52" i="19"/>
  <c r="U52" i="19"/>
  <c r="Y52" i="19"/>
  <c r="A159" i="21"/>
  <c r="N158" i="21"/>
  <c r="G158" i="21"/>
  <c r="W158" i="21"/>
  <c r="P158" i="21"/>
  <c r="I158" i="21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B462" i="2"/>
  <c r="D332" i="19"/>
  <c r="H332" i="19"/>
  <c r="L332" i="19"/>
  <c r="P332" i="19"/>
  <c r="T332" i="19"/>
  <c r="X332" i="19"/>
  <c r="E332" i="19"/>
  <c r="I332" i="19"/>
  <c r="M332" i="19"/>
  <c r="Q332" i="19"/>
  <c r="U332" i="19"/>
  <c r="Y332" i="19"/>
  <c r="A367" i="19"/>
  <c r="C332" i="19"/>
  <c r="K332" i="19"/>
  <c r="S332" i="19"/>
  <c r="F332" i="19"/>
  <c r="N332" i="19"/>
  <c r="V332" i="19"/>
  <c r="G332" i="19"/>
  <c r="O332" i="19"/>
  <c r="W332" i="19"/>
  <c r="J332" i="19"/>
  <c r="R332" i="19"/>
  <c r="B332" i="19"/>
  <c r="L53" i="19"/>
  <c r="E53" i="19"/>
  <c r="U53" i="19"/>
  <c r="J53" i="19"/>
  <c r="C53" i="19"/>
  <c r="S53" i="19"/>
  <c r="A88" i="19"/>
  <c r="P53" i="19"/>
  <c r="I53" i="19"/>
  <c r="Y53" i="19"/>
  <c r="N53" i="19"/>
  <c r="G53" i="19"/>
  <c r="W53" i="19"/>
  <c r="D53" i="19"/>
  <c r="T53" i="19"/>
  <c r="M53" i="19"/>
  <c r="B53" i="19"/>
  <c r="R53" i="19"/>
  <c r="K53" i="19"/>
  <c r="H53" i="19"/>
  <c r="X53" i="19"/>
  <c r="Q53" i="19"/>
  <c r="F53" i="19"/>
  <c r="V53" i="19"/>
  <c r="O53" i="19"/>
  <c r="C298" i="19"/>
  <c r="G298" i="19"/>
  <c r="K298" i="19"/>
  <c r="O298" i="19"/>
  <c r="S298" i="19"/>
  <c r="W298" i="19"/>
  <c r="A299" i="19"/>
  <c r="D298" i="19"/>
  <c r="H298" i="19"/>
  <c r="L298" i="19"/>
  <c r="P298" i="19"/>
  <c r="T298" i="19"/>
  <c r="X298" i="19"/>
  <c r="B298" i="19"/>
  <c r="J298" i="19"/>
  <c r="R298" i="19"/>
  <c r="A333" i="19"/>
  <c r="E298" i="19"/>
  <c r="M298" i="19"/>
  <c r="U298" i="19"/>
  <c r="F298" i="19"/>
  <c r="N298" i="19"/>
  <c r="V298" i="19"/>
  <c r="I298" i="19"/>
  <c r="Q298" i="19"/>
  <c r="Y298" i="19"/>
  <c r="B841" i="2" l="1"/>
  <c r="B16" i="21"/>
  <c r="D16" i="24"/>
  <c r="Y85" i="21"/>
  <c r="Y120" i="21"/>
  <c r="D51" i="24"/>
  <c r="C86" i="21"/>
  <c r="Y15" i="21"/>
  <c r="C157" i="21"/>
  <c r="B157" i="21"/>
  <c r="D16" i="21"/>
  <c r="C16" i="24"/>
  <c r="Y156" i="21"/>
  <c r="Y50" i="21"/>
  <c r="B16" i="24"/>
  <c r="B51" i="24"/>
  <c r="D157" i="21"/>
  <c r="C16" i="21"/>
  <c r="C51" i="21"/>
  <c r="Y191" i="21"/>
  <c r="C121" i="21"/>
  <c r="Y50" i="24"/>
  <c r="B86" i="21"/>
  <c r="D192" i="21"/>
  <c r="D51" i="21"/>
  <c r="Y15" i="24"/>
  <c r="D86" i="21"/>
  <c r="A227" i="23"/>
  <c r="D192" i="23"/>
  <c r="E192" i="23"/>
  <c r="U192" i="23"/>
  <c r="N192" i="23"/>
  <c r="S192" i="23"/>
  <c r="I192" i="23"/>
  <c r="Y192" i="23"/>
  <c r="R192" i="23"/>
  <c r="T192" i="23"/>
  <c r="K192" i="23"/>
  <c r="M192" i="23"/>
  <c r="F192" i="23"/>
  <c r="V192" i="23"/>
  <c r="C192" i="23"/>
  <c r="Q192" i="23"/>
  <c r="J192" i="23"/>
  <c r="B192" i="23"/>
  <c r="L19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1" i="21"/>
  <c r="Y85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6" i="24"/>
  <c r="P86" i="24"/>
  <c r="J86" i="24"/>
  <c r="T86" i="24"/>
  <c r="K86" i="24"/>
  <c r="V86" i="24"/>
  <c r="D86" i="24"/>
  <c r="O86" i="24"/>
  <c r="E86" i="24"/>
  <c r="U86" i="24"/>
  <c r="L86" i="24"/>
  <c r="C86" i="24"/>
  <c r="X86" i="24"/>
  <c r="I86" i="24"/>
  <c r="Y86" i="24"/>
  <c r="R86" i="24"/>
  <c r="H86" i="24"/>
  <c r="M86" i="24"/>
  <c r="B86" i="24"/>
  <c r="W86" i="24"/>
  <c r="N86" i="24"/>
  <c r="Q86" i="24"/>
  <c r="G86" i="24"/>
  <c r="A121" i="24"/>
  <c r="S86" i="24"/>
  <c r="B892" i="2"/>
  <c r="F18" i="21"/>
  <c r="E18" i="21"/>
  <c r="D18" i="21"/>
  <c r="X18" i="21"/>
  <c r="X18" i="19"/>
  <c r="W18" i="21"/>
  <c r="Y18" i="19"/>
  <c r="W18" i="19"/>
  <c r="B193" i="21"/>
  <c r="V193" i="21"/>
  <c r="S193" i="21"/>
  <c r="T193" i="21"/>
  <c r="Q193" i="21"/>
  <c r="C193" i="21"/>
  <c r="H193" i="21"/>
  <c r="M193" i="21"/>
  <c r="F193" i="21"/>
  <c r="K193" i="21"/>
  <c r="L193" i="21"/>
  <c r="U193" i="21"/>
  <c r="R193" i="21"/>
  <c r="D193" i="21"/>
  <c r="E193" i="21"/>
  <c r="J193" i="21"/>
  <c r="O193" i="21"/>
  <c r="X193" i="21"/>
  <c r="G193" i="21"/>
  <c r="W193" i="21"/>
  <c r="A194" i="21"/>
  <c r="P193" i="21"/>
  <c r="N193" i="21"/>
  <c r="I193" i="21"/>
  <c r="L227" i="21"/>
  <c r="S227" i="21"/>
  <c r="P227" i="21"/>
  <c r="J227" i="21"/>
  <c r="C227" i="21"/>
  <c r="W227" i="21"/>
  <c r="T227" i="21"/>
  <c r="U227" i="21"/>
  <c r="N227" i="21"/>
  <c r="K227" i="21"/>
  <c r="I227" i="21"/>
  <c r="B227" i="21"/>
  <c r="M227" i="21"/>
  <c r="G227" i="21"/>
  <c r="D227" i="21"/>
  <c r="E227" i="21"/>
  <c r="Y227" i="21"/>
  <c r="R227" i="21"/>
  <c r="X227" i="21"/>
  <c r="A228" i="21"/>
  <c r="Q227" i="21"/>
  <c r="O227" i="21"/>
  <c r="F227" i="21"/>
  <c r="H227" i="21"/>
  <c r="V227" i="21"/>
  <c r="Q297" i="21"/>
  <c r="F297" i="21"/>
  <c r="V297" i="21"/>
  <c r="K297" i="21"/>
  <c r="D297" i="21"/>
  <c r="T297" i="21"/>
  <c r="I297" i="21"/>
  <c r="A298" i="21"/>
  <c r="B297" i="21"/>
  <c r="S297" i="21"/>
  <c r="P297" i="21"/>
  <c r="U297" i="21"/>
  <c r="N297" i="21"/>
  <c r="G297" i="21"/>
  <c r="H297" i="21"/>
  <c r="A332" i="21"/>
  <c r="J297" i="21"/>
  <c r="W297" i="21"/>
  <c r="E297" i="21"/>
  <c r="R297" i="21"/>
  <c r="L297" i="21"/>
  <c r="M297" i="21"/>
  <c r="C297" i="21"/>
  <c r="X297" i="21"/>
  <c r="Y297" i="21"/>
  <c r="O297" i="21"/>
  <c r="F156" i="24"/>
  <c r="J156" i="24"/>
  <c r="N156" i="24"/>
  <c r="R156" i="24"/>
  <c r="V156" i="24"/>
  <c r="B156" i="24"/>
  <c r="E156" i="24"/>
  <c r="K156" i="24"/>
  <c r="P156" i="24"/>
  <c r="U156" i="24"/>
  <c r="A157" i="24"/>
  <c r="G156" i="24"/>
  <c r="L156" i="24"/>
  <c r="Q156" i="24"/>
  <c r="W156" i="24"/>
  <c r="C156" i="24"/>
  <c r="M156" i="24"/>
  <c r="X156" i="24"/>
  <c r="D156" i="24"/>
  <c r="O156" i="24"/>
  <c r="Y156" i="24"/>
  <c r="I156" i="24"/>
  <c r="A191" i="24"/>
  <c r="S156" i="24"/>
  <c r="T156" i="24"/>
  <c r="H156" i="24"/>
  <c r="V159" i="23"/>
  <c r="S159" i="23"/>
  <c r="K159" i="23"/>
  <c r="C159" i="23"/>
  <c r="A194" i="23"/>
  <c r="A160" i="23"/>
  <c r="W159" i="23"/>
  <c r="L159" i="23"/>
  <c r="Q159" i="23"/>
  <c r="B159" i="23"/>
  <c r="R159" i="23"/>
  <c r="H159" i="23"/>
  <c r="T159" i="23"/>
  <c r="E159" i="23"/>
  <c r="U159" i="23"/>
  <c r="F159" i="23"/>
  <c r="G159" i="23"/>
  <c r="P159" i="23"/>
  <c r="I159" i="23"/>
  <c r="Y159" i="23"/>
  <c r="J159" i="23"/>
  <c r="O159" i="23"/>
  <c r="X159" i="23"/>
  <c r="D159" i="23"/>
  <c r="M159" i="23"/>
  <c r="N159" i="23"/>
  <c r="D87" i="24"/>
  <c r="H87" i="24"/>
  <c r="L87" i="24"/>
  <c r="P87" i="24"/>
  <c r="T87" i="24"/>
  <c r="X87" i="24"/>
  <c r="E87" i="24"/>
  <c r="I87" i="24"/>
  <c r="M87" i="24"/>
  <c r="Q87" i="24"/>
  <c r="U87" i="24"/>
  <c r="F87" i="24"/>
  <c r="N87" i="24"/>
  <c r="V87" i="24"/>
  <c r="A122" i="24"/>
  <c r="G87" i="24"/>
  <c r="O87" i="24"/>
  <c r="W87" i="24"/>
  <c r="J87" i="24"/>
  <c r="K87" i="24"/>
  <c r="B87" i="24"/>
  <c r="R87" i="24"/>
  <c r="C87" i="24"/>
  <c r="S87" i="24"/>
  <c r="Y122" i="23"/>
  <c r="M122" i="23"/>
  <c r="H122" i="23"/>
  <c r="B122" i="23"/>
  <c r="X122" i="23"/>
  <c r="R122" i="23"/>
  <c r="C122" i="23"/>
  <c r="S122" i="23"/>
  <c r="G122" i="23"/>
  <c r="K122" i="23"/>
  <c r="O122" i="23"/>
  <c r="J122" i="23"/>
  <c r="F122" i="23"/>
  <c r="W122" i="23"/>
  <c r="I122" i="23"/>
  <c r="P122" i="23"/>
  <c r="L122" i="23"/>
  <c r="N122" i="23"/>
  <c r="U122" i="23"/>
  <c r="Q122" i="23"/>
  <c r="T122" i="23"/>
  <c r="E122" i="23"/>
  <c r="V122" i="23"/>
  <c r="D122" i="23"/>
  <c r="A123" i="21"/>
  <c r="D88" i="21"/>
  <c r="S88" i="21"/>
  <c r="E88" i="21"/>
  <c r="M88" i="21"/>
  <c r="R88" i="21"/>
  <c r="T88" i="21"/>
  <c r="J88" i="21"/>
  <c r="H88" i="21"/>
  <c r="P88" i="21"/>
  <c r="K88" i="21"/>
  <c r="O88" i="21"/>
  <c r="W88" i="21"/>
  <c r="U88" i="21"/>
  <c r="Q88" i="21"/>
  <c r="V88" i="21"/>
  <c r="G88" i="21"/>
  <c r="L88" i="21"/>
  <c r="X88" i="21"/>
  <c r="F88" i="21"/>
  <c r="I88" i="21"/>
  <c r="N88" i="21"/>
  <c r="G53" i="24"/>
  <c r="K53" i="24"/>
  <c r="O53" i="24"/>
  <c r="S53" i="24"/>
  <c r="W53" i="24"/>
  <c r="E53" i="24"/>
  <c r="J53" i="24"/>
  <c r="P53" i="24"/>
  <c r="U53" i="24"/>
  <c r="F53" i="24"/>
  <c r="L53" i="24"/>
  <c r="Q53" i="24"/>
  <c r="V53" i="24"/>
  <c r="M53" i="24"/>
  <c r="X53" i="24"/>
  <c r="A88" i="24"/>
  <c r="D53" i="24"/>
  <c r="N53" i="24"/>
  <c r="H53" i="24"/>
  <c r="R53" i="24"/>
  <c r="I53" i="24"/>
  <c r="T53" i="24"/>
  <c r="H262" i="21"/>
  <c r="X262" i="21"/>
  <c r="Q262" i="21"/>
  <c r="F262" i="21"/>
  <c r="V262" i="21"/>
  <c r="O262" i="21"/>
  <c r="L262" i="21"/>
  <c r="I262" i="21"/>
  <c r="B262" i="21"/>
  <c r="C262" i="21"/>
  <c r="W262" i="21"/>
  <c r="A263" i="21"/>
  <c r="T262" i="21"/>
  <c r="U262" i="21"/>
  <c r="N262" i="21"/>
  <c r="K262" i="21"/>
  <c r="M262" i="21"/>
  <c r="G262" i="21"/>
  <c r="D262" i="21"/>
  <c r="Y262" i="21"/>
  <c r="S262" i="21"/>
  <c r="P262" i="21"/>
  <c r="J262" i="21"/>
  <c r="E262" i="21"/>
  <c r="R262" i="21"/>
  <c r="W121" i="23"/>
  <c r="S121" i="23"/>
  <c r="O121" i="23"/>
  <c r="K121" i="23"/>
  <c r="G121" i="23"/>
  <c r="C121" i="23"/>
  <c r="V121" i="23"/>
  <c r="R121" i="23"/>
  <c r="N121" i="23"/>
  <c r="J121" i="23"/>
  <c r="F121" i="23"/>
  <c r="B121" i="23"/>
  <c r="U121" i="23"/>
  <c r="M121" i="23"/>
  <c r="E121" i="23"/>
  <c r="T121" i="23"/>
  <c r="L121" i="23"/>
  <c r="D121" i="23"/>
  <c r="Y121" i="23"/>
  <c r="I121" i="23"/>
  <c r="X121" i="23"/>
  <c r="H121" i="23"/>
  <c r="Q121" i="23"/>
  <c r="P121" i="23"/>
  <c r="D261" i="23"/>
  <c r="G261" i="23"/>
  <c r="R261" i="23"/>
  <c r="H261" i="23"/>
  <c r="S261" i="23"/>
  <c r="A297" i="23"/>
  <c r="W261" i="23"/>
  <c r="C261" i="23"/>
  <c r="X261" i="23"/>
  <c r="L261" i="23"/>
  <c r="N261" i="23"/>
  <c r="M261" i="23"/>
  <c r="Y261" i="23"/>
  <c r="I261" i="23"/>
  <c r="Q261" i="23"/>
  <c r="U261" i="23"/>
  <c r="P261" i="23"/>
  <c r="B261" i="23"/>
  <c r="K261" i="23"/>
  <c r="T261" i="23"/>
  <c r="E261" i="23"/>
  <c r="F261" i="23"/>
  <c r="O261" i="23"/>
  <c r="V261" i="23"/>
  <c r="J261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4" i="24"/>
  <c r="N19" i="24"/>
  <c r="C19" i="24"/>
  <c r="O19" i="24"/>
  <c r="H19" i="24"/>
  <c r="S19" i="24"/>
  <c r="J19" i="24"/>
  <c r="T19" i="24"/>
  <c r="D193" i="23"/>
  <c r="E193" i="23"/>
  <c r="K193" i="23"/>
  <c r="Q193" i="23"/>
  <c r="V193" i="23"/>
  <c r="A228" i="23"/>
  <c r="F193" i="23"/>
  <c r="M193" i="23"/>
  <c r="R193" i="23"/>
  <c r="W193" i="23"/>
  <c r="N193" i="23"/>
  <c r="Y193" i="23"/>
  <c r="C193" i="23"/>
  <c r="O193" i="23"/>
  <c r="S193" i="23"/>
  <c r="U193" i="23"/>
  <c r="I193" i="23"/>
  <c r="J193" i="23"/>
  <c r="P193" i="23"/>
  <c r="L193" i="23"/>
  <c r="X193" i="23"/>
  <c r="T193" i="23"/>
  <c r="H193" i="23"/>
  <c r="B193" i="23"/>
  <c r="G193" i="23"/>
  <c r="E192" i="19"/>
  <c r="D192" i="19"/>
  <c r="H192" i="19"/>
  <c r="P192" i="19"/>
  <c r="X192" i="19"/>
  <c r="A227" i="19"/>
  <c r="K192" i="19"/>
  <c r="T192" i="19"/>
  <c r="L192" i="19"/>
  <c r="W192" i="19"/>
  <c r="C192" i="19"/>
  <c r="O192" i="19"/>
  <c r="G192" i="19"/>
  <c r="S192" i="19"/>
  <c r="R192" i="19"/>
  <c r="B192" i="19"/>
  <c r="Q192" i="19"/>
  <c r="N192" i="19"/>
  <c r="M192" i="19"/>
  <c r="J192" i="19"/>
  <c r="Y192" i="19"/>
  <c r="I192" i="19"/>
  <c r="V192" i="19"/>
  <c r="F192" i="19"/>
  <c r="U192" i="19"/>
  <c r="L54" i="21"/>
  <c r="S54" i="21"/>
  <c r="C54" i="21"/>
  <c r="M54" i="21"/>
  <c r="H54" i="21"/>
  <c r="O54" i="21"/>
  <c r="I54" i="21"/>
  <c r="F54" i="21"/>
  <c r="A89" i="21"/>
  <c r="P54" i="21"/>
  <c r="G54" i="21"/>
  <c r="Q54" i="21"/>
  <c r="J54" i="21"/>
  <c r="N54" i="21"/>
  <c r="U54" i="21"/>
  <c r="T54" i="21"/>
  <c r="E54" i="21"/>
  <c r="D54" i="21"/>
  <c r="R54" i="21"/>
  <c r="K54" i="21"/>
  <c r="X53" i="23"/>
  <c r="T53" i="23"/>
  <c r="P53" i="23"/>
  <c r="L53" i="23"/>
  <c r="H53" i="23"/>
  <c r="D53" i="23"/>
  <c r="W53" i="23"/>
  <c r="S53" i="23"/>
  <c r="O53" i="23"/>
  <c r="K53" i="23"/>
  <c r="G53" i="23"/>
  <c r="C53" i="23"/>
  <c r="V53" i="23"/>
  <c r="R53" i="23"/>
  <c r="N53" i="23"/>
  <c r="J53" i="23"/>
  <c r="F53" i="23"/>
  <c r="B53" i="23"/>
  <c r="A88" i="23"/>
  <c r="Y53" i="23"/>
  <c r="U53" i="23"/>
  <c r="Q53" i="23"/>
  <c r="M53" i="23"/>
  <c r="I53" i="23"/>
  <c r="E53" i="23"/>
  <c r="J20" i="21"/>
  <c r="Q20" i="21"/>
  <c r="H20" i="21"/>
  <c r="O20" i="21"/>
  <c r="V20" i="21"/>
  <c r="M20" i="21"/>
  <c r="T20" i="21"/>
  <c r="K20" i="21"/>
  <c r="N20" i="21"/>
  <c r="S20" i="21"/>
  <c r="A55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5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4" i="23"/>
  <c r="C158" i="19"/>
  <c r="G158" i="19"/>
  <c r="K158" i="19"/>
  <c r="O158" i="19"/>
  <c r="S158" i="19"/>
  <c r="W158" i="19"/>
  <c r="E158" i="19"/>
  <c r="I158" i="19"/>
  <c r="M158" i="19"/>
  <c r="Q158" i="19"/>
  <c r="U158" i="19"/>
  <c r="Y158" i="19"/>
  <c r="F158" i="19"/>
  <c r="N158" i="19"/>
  <c r="V158" i="19"/>
  <c r="H158" i="19"/>
  <c r="P158" i="19"/>
  <c r="X158" i="19"/>
  <c r="A193" i="19"/>
  <c r="B158" i="19"/>
  <c r="J158" i="19"/>
  <c r="R158" i="19"/>
  <c r="A159" i="19"/>
  <c r="D158" i="19"/>
  <c r="L158" i="19"/>
  <c r="T158" i="19"/>
  <c r="H54" i="19"/>
  <c r="X54" i="19"/>
  <c r="Q54" i="19"/>
  <c r="F54" i="19"/>
  <c r="V54" i="19"/>
  <c r="O54" i="19"/>
  <c r="L54" i="19"/>
  <c r="E54" i="19"/>
  <c r="U54" i="19"/>
  <c r="J54" i="19"/>
  <c r="C54" i="19"/>
  <c r="S54" i="19"/>
  <c r="D54" i="19"/>
  <c r="T54" i="19"/>
  <c r="M54" i="19"/>
  <c r="B54" i="19"/>
  <c r="R54" i="19"/>
  <c r="K54" i="19"/>
  <c r="A89" i="19"/>
  <c r="N54" i="19"/>
  <c r="P54" i="19"/>
  <c r="G54" i="19"/>
  <c r="I54" i="19"/>
  <c r="W54" i="19"/>
  <c r="Y54" i="19"/>
  <c r="U20" i="24"/>
  <c r="E37" i="8"/>
  <c r="B37" i="8"/>
  <c r="C37" i="8"/>
  <c r="D37" i="8"/>
  <c r="N861" i="21"/>
  <c r="P575" i="23"/>
  <c r="P575" i="19"/>
  <c r="N861" i="24"/>
  <c r="C38" i="8"/>
  <c r="D38" i="8"/>
  <c r="E38" i="8"/>
  <c r="B38" i="8"/>
  <c r="F3034" i="2"/>
  <c r="G3033" i="2"/>
  <c r="G3034" i="2" s="1"/>
  <c r="D32" i="8"/>
  <c r="E32" i="8"/>
  <c r="B32" i="8"/>
  <c r="C32" i="8"/>
  <c r="E33" i="8"/>
  <c r="B33" i="8"/>
  <c r="C33" i="8"/>
  <c r="D33" i="8"/>
  <c r="F8" i="2"/>
  <c r="G7" i="2"/>
  <c r="G8" i="2" s="1"/>
  <c r="B333" i="19"/>
  <c r="F333" i="19"/>
  <c r="J333" i="19"/>
  <c r="N333" i="19"/>
  <c r="R333" i="19"/>
  <c r="V333" i="19"/>
  <c r="A368" i="19"/>
  <c r="C333" i="19"/>
  <c r="G333" i="19"/>
  <c r="K333" i="19"/>
  <c r="O333" i="19"/>
  <c r="S333" i="19"/>
  <c r="W333" i="19"/>
  <c r="I333" i="19"/>
  <c r="Q333" i="19"/>
  <c r="Y333" i="19"/>
  <c r="E333" i="19"/>
  <c r="M333" i="19"/>
  <c r="U333" i="19"/>
  <c r="H333" i="19"/>
  <c r="P333" i="19"/>
  <c r="X333" i="19"/>
  <c r="T333" i="19"/>
  <c r="D333" i="19"/>
  <c r="L333" i="19"/>
  <c r="E88" i="19"/>
  <c r="U88" i="19"/>
  <c r="J88" i="19"/>
  <c r="C88" i="19"/>
  <c r="S88" i="19"/>
  <c r="L88" i="19"/>
  <c r="I88" i="19"/>
  <c r="Y88" i="19"/>
  <c r="N88" i="19"/>
  <c r="G88" i="19"/>
  <c r="W88" i="19"/>
  <c r="P88" i="19"/>
  <c r="M88" i="19"/>
  <c r="B88" i="19"/>
  <c r="R88" i="19"/>
  <c r="K88" i="19"/>
  <c r="D88" i="19"/>
  <c r="T88" i="19"/>
  <c r="A123" i="19"/>
  <c r="Q88" i="19"/>
  <c r="F88" i="19"/>
  <c r="V88" i="19"/>
  <c r="O88" i="19"/>
  <c r="H88" i="19"/>
  <c r="X88" i="19"/>
  <c r="C367" i="19"/>
  <c r="G367" i="19"/>
  <c r="K367" i="19"/>
  <c r="O367" i="19"/>
  <c r="S367" i="19"/>
  <c r="W367" i="19"/>
  <c r="A402" i="19"/>
  <c r="D367" i="19"/>
  <c r="H367" i="19"/>
  <c r="L367" i="19"/>
  <c r="P367" i="19"/>
  <c r="T367" i="19"/>
  <c r="X367" i="19"/>
  <c r="J367" i="19"/>
  <c r="R367" i="19"/>
  <c r="B367" i="19"/>
  <c r="F367" i="19"/>
  <c r="N367" i="19"/>
  <c r="V367" i="19"/>
  <c r="I367" i="19"/>
  <c r="Q367" i="19"/>
  <c r="Y367" i="19"/>
  <c r="E367" i="19"/>
  <c r="M367" i="19"/>
  <c r="U367" i="19"/>
  <c r="B486" i="2"/>
  <c r="R159" i="21"/>
  <c r="K159" i="21"/>
  <c r="D159" i="21"/>
  <c r="T159" i="21"/>
  <c r="M159" i="21"/>
  <c r="F159" i="21"/>
  <c r="V159" i="21"/>
  <c r="O159" i="21"/>
  <c r="H159" i="21"/>
  <c r="X159" i="21"/>
  <c r="Q159" i="21"/>
  <c r="J159" i="21"/>
  <c r="S159" i="21"/>
  <c r="L159" i="21"/>
  <c r="E159" i="21"/>
  <c r="U159" i="21"/>
  <c r="A160" i="21"/>
  <c r="N159" i="21"/>
  <c r="G159" i="21"/>
  <c r="W159" i="21"/>
  <c r="P159" i="21"/>
  <c r="I159" i="21"/>
  <c r="B299" i="19"/>
  <c r="F299" i="19"/>
  <c r="J299" i="19"/>
  <c r="N299" i="19"/>
  <c r="R299" i="19"/>
  <c r="V299" i="19"/>
  <c r="C299" i="19"/>
  <c r="G299" i="19"/>
  <c r="K299" i="19"/>
  <c r="O299" i="19"/>
  <c r="S299" i="19"/>
  <c r="W299" i="19"/>
  <c r="I299" i="19"/>
  <c r="Q299" i="19"/>
  <c r="Y299" i="19"/>
  <c r="E299" i="19"/>
  <c r="M299" i="19"/>
  <c r="U299" i="19"/>
  <c r="A300" i="19"/>
  <c r="H299" i="19"/>
  <c r="P299" i="19"/>
  <c r="X299" i="19"/>
  <c r="L299" i="19"/>
  <c r="T299" i="19"/>
  <c r="A334" i="19"/>
  <c r="D299" i="19"/>
  <c r="E87" i="19"/>
  <c r="I87" i="19"/>
  <c r="M87" i="19"/>
  <c r="Q87" i="19"/>
  <c r="U87" i="19"/>
  <c r="Y87" i="19"/>
  <c r="A122" i="19"/>
  <c r="B87" i="19"/>
  <c r="F87" i="19"/>
  <c r="J87" i="19"/>
  <c r="N87" i="19"/>
  <c r="R87" i="19"/>
  <c r="V87" i="19"/>
  <c r="C87" i="19"/>
  <c r="G87" i="19"/>
  <c r="K87" i="19"/>
  <c r="O87" i="19"/>
  <c r="S87" i="19"/>
  <c r="W87" i="19"/>
  <c r="D87" i="19"/>
  <c r="H87" i="19"/>
  <c r="L87" i="19"/>
  <c r="P87" i="19"/>
  <c r="T87" i="19"/>
  <c r="X87" i="19"/>
  <c r="D227" i="23" l="1"/>
  <c r="A262" i="23"/>
  <c r="M227" i="23"/>
  <c r="R227" i="23"/>
  <c r="F227" i="23"/>
  <c r="E227" i="23"/>
  <c r="J227" i="23"/>
  <c r="Y227" i="23"/>
  <c r="B227" i="23"/>
  <c r="Q227" i="23"/>
  <c r="N227" i="23"/>
  <c r="U227" i="23"/>
  <c r="I227" i="23"/>
  <c r="P227" i="23"/>
  <c r="O227" i="23"/>
  <c r="T227" i="23"/>
  <c r="V227" i="23"/>
  <c r="S227" i="23"/>
  <c r="X227" i="23"/>
  <c r="W227" i="23"/>
  <c r="C227" i="23"/>
  <c r="H227" i="23"/>
  <c r="G227" i="23"/>
  <c r="L227" i="23"/>
  <c r="K227" i="23"/>
  <c r="B865" i="2"/>
  <c r="C52" i="21"/>
  <c r="C17" i="21"/>
  <c r="Y16" i="21"/>
  <c r="Y157" i="21"/>
  <c r="B17" i="21"/>
  <c r="Y16" i="24"/>
  <c r="C87" i="21"/>
  <c r="C17" i="24"/>
  <c r="Y86" i="21"/>
  <c r="B87" i="21"/>
  <c r="B17" i="24"/>
  <c r="B52" i="24"/>
  <c r="B158" i="21"/>
  <c r="B52" i="21"/>
  <c r="Y121" i="21"/>
  <c r="C52" i="24"/>
  <c r="C158" i="21"/>
  <c r="Y51" i="21"/>
  <c r="Y51" i="24"/>
  <c r="Y192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4" i="21"/>
  <c r="T194" i="21"/>
  <c r="H194" i="21"/>
  <c r="V194" i="21"/>
  <c r="O194" i="21"/>
  <c r="U194" i="21"/>
  <c r="X194" i="21"/>
  <c r="R194" i="21"/>
  <c r="M194" i="21"/>
  <c r="E194" i="21"/>
  <c r="S194" i="21"/>
  <c r="I194" i="21"/>
  <c r="N194" i="21"/>
  <c r="K194" i="21"/>
  <c r="J194" i="21"/>
  <c r="P194" i="21"/>
  <c r="F194" i="21"/>
  <c r="L194" i="21"/>
  <c r="D194" i="21"/>
  <c r="G194" i="21"/>
  <c r="A195" i="21"/>
  <c r="Q194" i="21"/>
  <c r="W194" i="21"/>
  <c r="C194" i="21"/>
  <c r="W19" i="19"/>
  <c r="X19" i="19"/>
  <c r="Y19" i="19"/>
  <c r="B916" i="2"/>
  <c r="D19" i="21"/>
  <c r="E19" i="21"/>
  <c r="G228" i="21"/>
  <c r="Y228" i="21"/>
  <c r="X228" i="21"/>
  <c r="L228" i="21"/>
  <c r="E228" i="21"/>
  <c r="H228" i="21"/>
  <c r="J228" i="21"/>
  <c r="W228" i="21"/>
  <c r="N228" i="21"/>
  <c r="U228" i="21"/>
  <c r="M228" i="21"/>
  <c r="V228" i="21"/>
  <c r="B228" i="21"/>
  <c r="P228" i="21"/>
  <c r="C228" i="21"/>
  <c r="R228" i="21"/>
  <c r="F228" i="21"/>
  <c r="S228" i="21"/>
  <c r="A229" i="21"/>
  <c r="I228" i="21"/>
  <c r="D228" i="21"/>
  <c r="O228" i="21"/>
  <c r="K228" i="21"/>
  <c r="Q228" i="21"/>
  <c r="T228" i="21"/>
  <c r="A264" i="21"/>
  <c r="P263" i="21"/>
  <c r="I263" i="21"/>
  <c r="Y263" i="21"/>
  <c r="N263" i="21"/>
  <c r="G263" i="21"/>
  <c r="W263" i="21"/>
  <c r="H263" i="21"/>
  <c r="E263" i="21"/>
  <c r="B263" i="21"/>
  <c r="V263" i="21"/>
  <c r="S263" i="21"/>
  <c r="L263" i="21"/>
  <c r="Q263" i="21"/>
  <c r="R263" i="21"/>
  <c r="T263" i="21"/>
  <c r="U263" i="21"/>
  <c r="C263" i="21"/>
  <c r="X263" i="21"/>
  <c r="F263" i="21"/>
  <c r="K263" i="21"/>
  <c r="D263" i="21"/>
  <c r="M263" i="21"/>
  <c r="J263" i="21"/>
  <c r="O263" i="21"/>
  <c r="E194" i="23"/>
  <c r="N194" i="23"/>
  <c r="C194" i="23"/>
  <c r="J194" i="23"/>
  <c r="T194" i="23"/>
  <c r="A229" i="23"/>
  <c r="X194" i="23"/>
  <c r="Y194" i="23"/>
  <c r="I194" i="23"/>
  <c r="U194" i="23"/>
  <c r="Q194" i="23"/>
  <c r="M194" i="23"/>
  <c r="H194" i="23"/>
  <c r="D194" i="23"/>
  <c r="G194" i="23"/>
  <c r="V194" i="23"/>
  <c r="W194" i="23"/>
  <c r="B194" i="23"/>
  <c r="P194" i="23"/>
  <c r="R194" i="23"/>
  <c r="K194" i="23"/>
  <c r="S194" i="23"/>
  <c r="O194" i="23"/>
  <c r="L194" i="23"/>
  <c r="F194" i="23"/>
  <c r="E191" i="24"/>
  <c r="I191" i="24"/>
  <c r="M191" i="24"/>
  <c r="Q191" i="24"/>
  <c r="U191" i="24"/>
  <c r="Y191" i="24"/>
  <c r="F191" i="24"/>
  <c r="J191" i="24"/>
  <c r="N191" i="24"/>
  <c r="R191" i="24"/>
  <c r="V191" i="24"/>
  <c r="B191" i="24"/>
  <c r="A226" i="24"/>
  <c r="G191" i="24"/>
  <c r="O191" i="24"/>
  <c r="W191" i="24"/>
  <c r="H191" i="24"/>
  <c r="P191" i="24"/>
  <c r="X191" i="24"/>
  <c r="C191" i="24"/>
  <c r="S191" i="24"/>
  <c r="D191" i="24"/>
  <c r="T191" i="24"/>
  <c r="K191" i="24"/>
  <c r="L191" i="24"/>
  <c r="A192" i="24"/>
  <c r="D157" i="24"/>
  <c r="H157" i="24"/>
  <c r="L157" i="24"/>
  <c r="P157" i="24"/>
  <c r="T157" i="24"/>
  <c r="X157" i="24"/>
  <c r="E157" i="24"/>
  <c r="I157" i="24"/>
  <c r="M157" i="24"/>
  <c r="Q157" i="24"/>
  <c r="U157" i="24"/>
  <c r="Y157" i="24"/>
  <c r="F157" i="24"/>
  <c r="N157" i="24"/>
  <c r="V157" i="24"/>
  <c r="G157" i="24"/>
  <c r="O157" i="24"/>
  <c r="W157" i="24"/>
  <c r="J157" i="24"/>
  <c r="K157" i="24"/>
  <c r="B157" i="24"/>
  <c r="R157" i="24"/>
  <c r="A158" i="24"/>
  <c r="C157" i="24"/>
  <c r="S157" i="24"/>
  <c r="E54" i="24"/>
  <c r="I54" i="24"/>
  <c r="M54" i="24"/>
  <c r="Q54" i="24"/>
  <c r="F54" i="24"/>
  <c r="J54" i="24"/>
  <c r="N54" i="24"/>
  <c r="R54" i="24"/>
  <c r="G54" i="24"/>
  <c r="O54" i="24"/>
  <c r="H54" i="24"/>
  <c r="P54" i="24"/>
  <c r="C54" i="24"/>
  <c r="S54" i="24"/>
  <c r="D54" i="24"/>
  <c r="T54" i="24"/>
  <c r="K54" i="24"/>
  <c r="A89" i="24"/>
  <c r="L54" i="24"/>
  <c r="U54" i="24"/>
  <c r="F297" i="23"/>
  <c r="L297" i="23"/>
  <c r="Q297" i="23"/>
  <c r="V297" i="23"/>
  <c r="H297" i="23"/>
  <c r="M297" i="23"/>
  <c r="R297" i="23"/>
  <c r="X297" i="23"/>
  <c r="I297" i="23"/>
  <c r="T297" i="23"/>
  <c r="A332" i="23"/>
  <c r="J297" i="23"/>
  <c r="U297" i="23"/>
  <c r="A298" i="23"/>
  <c r="D297" i="23"/>
  <c r="Y297" i="23"/>
  <c r="E297" i="23"/>
  <c r="B297" i="23"/>
  <c r="N297" i="23"/>
  <c r="P297" i="23"/>
  <c r="K297" i="23"/>
  <c r="O297" i="23"/>
  <c r="C297" i="23"/>
  <c r="S297" i="23"/>
  <c r="G297" i="23"/>
  <c r="W297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32" i="21"/>
  <c r="T332" i="21"/>
  <c r="I332" i="21"/>
  <c r="Y332" i="21"/>
  <c r="N332" i="21"/>
  <c r="C332" i="21"/>
  <c r="S332" i="21"/>
  <c r="L332" i="21"/>
  <c r="E332" i="21"/>
  <c r="A333" i="21"/>
  <c r="V332" i="21"/>
  <c r="O332" i="21"/>
  <c r="A367" i="21"/>
  <c r="F332" i="21"/>
  <c r="G332" i="21"/>
  <c r="H332" i="21"/>
  <c r="M332" i="21"/>
  <c r="J332" i="21"/>
  <c r="K332" i="21"/>
  <c r="P332" i="21"/>
  <c r="Q332" i="21"/>
  <c r="R332" i="21"/>
  <c r="W332" i="21"/>
  <c r="X332" i="21"/>
  <c r="U332" i="21"/>
  <c r="B332" i="21"/>
  <c r="G298" i="21"/>
  <c r="W298" i="21"/>
  <c r="P298" i="21"/>
  <c r="I298" i="21"/>
  <c r="Y298" i="21"/>
  <c r="N298" i="21"/>
  <c r="C298" i="21"/>
  <c r="D298" i="21"/>
  <c r="X298" i="21"/>
  <c r="U298" i="21"/>
  <c r="R298" i="21"/>
  <c r="H298" i="21"/>
  <c r="M298" i="21"/>
  <c r="J298" i="21"/>
  <c r="K298" i="21"/>
  <c r="L298" i="21"/>
  <c r="Q298" i="21"/>
  <c r="V298" i="21"/>
  <c r="O298" i="21"/>
  <c r="T298" i="21"/>
  <c r="B298" i="21"/>
  <c r="A299" i="21"/>
  <c r="S298" i="21"/>
  <c r="E298" i="21"/>
  <c r="F298" i="21"/>
  <c r="I20" i="24"/>
  <c r="M20" i="24"/>
  <c r="Q20" i="24"/>
  <c r="A55" i="24"/>
  <c r="J20" i="24"/>
  <c r="N20" i="24"/>
  <c r="R20" i="24"/>
  <c r="A21" i="24"/>
  <c r="K20" i="24"/>
  <c r="S20" i="24"/>
  <c r="L20" i="24"/>
  <c r="T20" i="24"/>
  <c r="H20" i="24"/>
  <c r="O20" i="24"/>
  <c r="P20" i="24"/>
  <c r="E228" i="23"/>
  <c r="C228" i="23"/>
  <c r="N228" i="23"/>
  <c r="X228" i="23"/>
  <c r="D228" i="23"/>
  <c r="O228" i="23"/>
  <c r="H228" i="23"/>
  <c r="J228" i="23"/>
  <c r="A263" i="23"/>
  <c r="S228" i="23"/>
  <c r="T228" i="23"/>
  <c r="Y228" i="23"/>
  <c r="I228" i="23"/>
  <c r="U228" i="23"/>
  <c r="Q228" i="23"/>
  <c r="M228" i="23"/>
  <c r="L228" i="23"/>
  <c r="V228" i="23"/>
  <c r="G228" i="23"/>
  <c r="P228" i="23"/>
  <c r="W228" i="23"/>
  <c r="B228" i="23"/>
  <c r="K228" i="23"/>
  <c r="R228" i="23"/>
  <c r="F228" i="23"/>
  <c r="E88" i="24"/>
  <c r="I88" i="24"/>
  <c r="M88" i="24"/>
  <c r="Q88" i="24"/>
  <c r="U88" i="24"/>
  <c r="B88" i="24"/>
  <c r="F88" i="24"/>
  <c r="J88" i="24"/>
  <c r="N88" i="24"/>
  <c r="R88" i="24"/>
  <c r="V88" i="24"/>
  <c r="C88" i="24"/>
  <c r="K88" i="24"/>
  <c r="S88" i="24"/>
  <c r="D88" i="24"/>
  <c r="L88" i="24"/>
  <c r="T88" i="24"/>
  <c r="A123" i="24"/>
  <c r="O88" i="24"/>
  <c r="P88" i="24"/>
  <c r="G88" i="24"/>
  <c r="W88" i="24"/>
  <c r="H88" i="24"/>
  <c r="X88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0" i="23"/>
  <c r="G160" i="23"/>
  <c r="X160" i="23"/>
  <c r="M160" i="23"/>
  <c r="C160" i="23"/>
  <c r="W160" i="23"/>
  <c r="S160" i="23"/>
  <c r="A161" i="23"/>
  <c r="L160" i="23"/>
  <c r="H160" i="23"/>
  <c r="A195" i="23"/>
  <c r="N160" i="23"/>
  <c r="B160" i="23"/>
  <c r="R160" i="23"/>
  <c r="F160" i="23"/>
  <c r="J160" i="23"/>
  <c r="T160" i="23"/>
  <c r="D160" i="23"/>
  <c r="Y160" i="23"/>
  <c r="E160" i="23"/>
  <c r="I160" i="23"/>
  <c r="K160" i="23"/>
  <c r="O160" i="23"/>
  <c r="P160" i="23"/>
  <c r="V160" i="23"/>
  <c r="U160" i="23"/>
  <c r="U21" i="24"/>
  <c r="T21" i="24"/>
  <c r="V21" i="24"/>
  <c r="D55" i="19"/>
  <c r="T55" i="19"/>
  <c r="M55" i="19"/>
  <c r="B55" i="19"/>
  <c r="R55" i="19"/>
  <c r="K55" i="19"/>
  <c r="H55" i="19"/>
  <c r="X55" i="19"/>
  <c r="Q55" i="19"/>
  <c r="F55" i="19"/>
  <c r="V55" i="19"/>
  <c r="O55" i="19"/>
  <c r="L55" i="19"/>
  <c r="E55" i="19"/>
  <c r="U55" i="19"/>
  <c r="J55" i="19"/>
  <c r="C55" i="19"/>
  <c r="S55" i="19"/>
  <c r="A90" i="19"/>
  <c r="P55" i="19"/>
  <c r="I55" i="19"/>
  <c r="Y55" i="19"/>
  <c r="N55" i="19"/>
  <c r="G55" i="19"/>
  <c r="W55" i="19"/>
  <c r="J89" i="21"/>
  <c r="C89" i="21"/>
  <c r="S89" i="21"/>
  <c r="L89" i="21"/>
  <c r="E89" i="21"/>
  <c r="U89" i="21"/>
  <c r="A124" i="21"/>
  <c r="N89" i="21"/>
  <c r="G89" i="21"/>
  <c r="P89" i="21"/>
  <c r="I89" i="21"/>
  <c r="R89" i="21"/>
  <c r="K89" i="21"/>
  <c r="D89" i="21"/>
  <c r="T89" i="21"/>
  <c r="M89" i="21"/>
  <c r="F89" i="21"/>
  <c r="O89" i="21"/>
  <c r="H89" i="21"/>
  <c r="Q89" i="21"/>
  <c r="W54" i="23"/>
  <c r="V54" i="23"/>
  <c r="Q54" i="23"/>
  <c r="M54" i="23"/>
  <c r="I54" i="23"/>
  <c r="E54" i="23"/>
  <c r="U54" i="23"/>
  <c r="P54" i="23"/>
  <c r="L54" i="23"/>
  <c r="H54" i="23"/>
  <c r="D54" i="23"/>
  <c r="A89" i="23"/>
  <c r="Y54" i="23"/>
  <c r="T54" i="23"/>
  <c r="O54" i="23"/>
  <c r="K54" i="23"/>
  <c r="G54" i="23"/>
  <c r="C54" i="23"/>
  <c r="X54" i="23"/>
  <c r="R54" i="23"/>
  <c r="N54" i="23"/>
  <c r="J54" i="23"/>
  <c r="F54" i="23"/>
  <c r="B54" i="23"/>
  <c r="S54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6" i="19"/>
  <c r="L21" i="19"/>
  <c r="S21" i="19"/>
  <c r="C21" i="19"/>
  <c r="J21" i="19"/>
  <c r="Q21" i="19"/>
  <c r="W88" i="23"/>
  <c r="M88" i="23"/>
  <c r="E88" i="23"/>
  <c r="A123" i="23"/>
  <c r="U88" i="23"/>
  <c r="L88" i="23"/>
  <c r="C88" i="23"/>
  <c r="S88" i="23"/>
  <c r="D88" i="23"/>
  <c r="T88" i="23"/>
  <c r="H88" i="23"/>
  <c r="X88" i="23"/>
  <c r="O88" i="23"/>
  <c r="G88" i="23"/>
  <c r="K88" i="23"/>
  <c r="P88" i="23"/>
  <c r="R88" i="23"/>
  <c r="F88" i="23"/>
  <c r="I88" i="23"/>
  <c r="N88" i="23"/>
  <c r="Q88" i="23"/>
  <c r="B88" i="23"/>
  <c r="V88" i="23"/>
  <c r="Y88" i="23"/>
  <c r="J88" i="23"/>
  <c r="E159" i="19"/>
  <c r="F159" i="19"/>
  <c r="V159" i="19"/>
  <c r="A160" i="19"/>
  <c r="J159" i="19"/>
  <c r="A194" i="19"/>
  <c r="N159" i="19"/>
  <c r="R159" i="19"/>
  <c r="B159" i="19"/>
  <c r="L159" i="19"/>
  <c r="W159" i="19"/>
  <c r="G159" i="19"/>
  <c r="Q159" i="19"/>
  <c r="X159" i="19"/>
  <c r="H159" i="19"/>
  <c r="S159" i="19"/>
  <c r="C159" i="19"/>
  <c r="M159" i="19"/>
  <c r="T159" i="19"/>
  <c r="D159" i="19"/>
  <c r="O159" i="19"/>
  <c r="Y159" i="19"/>
  <c r="I159" i="19"/>
  <c r="P159" i="19"/>
  <c r="K159" i="19"/>
  <c r="U159" i="19"/>
  <c r="C193" i="19"/>
  <c r="I193" i="19"/>
  <c r="Q193" i="19"/>
  <c r="Y193" i="19"/>
  <c r="E193" i="19"/>
  <c r="N193" i="19"/>
  <c r="F193" i="19"/>
  <c r="R193" i="19"/>
  <c r="A228" i="19"/>
  <c r="J193" i="19"/>
  <c r="U193" i="19"/>
  <c r="B193" i="19"/>
  <c r="M193" i="19"/>
  <c r="V193" i="19"/>
  <c r="T193" i="19"/>
  <c r="D193" i="19"/>
  <c r="S193" i="19"/>
  <c r="P193" i="19"/>
  <c r="O193" i="19"/>
  <c r="L193" i="19"/>
  <c r="K193" i="19"/>
  <c r="X193" i="19"/>
  <c r="H193" i="19"/>
  <c r="W193" i="19"/>
  <c r="G19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5" i="23"/>
  <c r="I20" i="23"/>
  <c r="Y20" i="23"/>
  <c r="N20" i="23"/>
  <c r="M20" i="23"/>
  <c r="B20" i="23"/>
  <c r="R20" i="23"/>
  <c r="Q20" i="23"/>
  <c r="F20" i="23"/>
  <c r="E20" i="23"/>
  <c r="U20" i="23"/>
  <c r="J20" i="23"/>
  <c r="B227" i="19"/>
  <c r="F227" i="19"/>
  <c r="J227" i="19"/>
  <c r="N227" i="19"/>
  <c r="R227" i="19"/>
  <c r="V227" i="19"/>
  <c r="E227" i="19"/>
  <c r="K227" i="19"/>
  <c r="P227" i="19"/>
  <c r="U227" i="19"/>
  <c r="Y227" i="19"/>
  <c r="G227" i="19"/>
  <c r="L227" i="19"/>
  <c r="Q227" i="19"/>
  <c r="W227" i="19"/>
  <c r="C227" i="19"/>
  <c r="H227" i="19"/>
  <c r="M227" i="19"/>
  <c r="S227" i="19"/>
  <c r="X227" i="19"/>
  <c r="D227" i="19"/>
  <c r="I227" i="19"/>
  <c r="O227" i="19"/>
  <c r="T227" i="19"/>
  <c r="A262" i="19"/>
  <c r="A124" i="19"/>
  <c r="Q89" i="19"/>
  <c r="F89" i="19"/>
  <c r="V89" i="19"/>
  <c r="O89" i="19"/>
  <c r="H89" i="19"/>
  <c r="X89" i="19"/>
  <c r="E89" i="19"/>
  <c r="U89" i="19"/>
  <c r="J89" i="19"/>
  <c r="C89" i="19"/>
  <c r="S89" i="19"/>
  <c r="L89" i="19"/>
  <c r="I89" i="19"/>
  <c r="Y89" i="19"/>
  <c r="N89" i="19"/>
  <c r="G89" i="19"/>
  <c r="W89" i="19"/>
  <c r="P89" i="19"/>
  <c r="M89" i="19"/>
  <c r="B89" i="19"/>
  <c r="R89" i="19"/>
  <c r="K89" i="19"/>
  <c r="D89" i="19"/>
  <c r="T89" i="19"/>
  <c r="A22" i="21"/>
  <c r="K21" i="21"/>
  <c r="P21" i="21"/>
  <c r="A56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5" i="21"/>
  <c r="T55" i="21"/>
  <c r="J55" i="21"/>
  <c r="O55" i="21"/>
  <c r="I55" i="21"/>
  <c r="P55" i="21"/>
  <c r="V55" i="21"/>
  <c r="K55" i="21"/>
  <c r="U55" i="21"/>
  <c r="L55" i="21"/>
  <c r="R55" i="21"/>
  <c r="S55" i="21"/>
  <c r="W55" i="21"/>
  <c r="A90" i="21"/>
  <c r="Q55" i="21"/>
  <c r="X55" i="21"/>
  <c r="H55" i="21"/>
  <c r="N55" i="21"/>
  <c r="T575" i="23"/>
  <c r="R861" i="21"/>
  <c r="R861" i="24"/>
  <c r="T575" i="19"/>
  <c r="R575" i="19"/>
  <c r="P861" i="24"/>
  <c r="R575" i="23"/>
  <c r="P861" i="21"/>
  <c r="C122" i="19"/>
  <c r="G122" i="19"/>
  <c r="K122" i="19"/>
  <c r="O122" i="19"/>
  <c r="S122" i="19"/>
  <c r="W122" i="19"/>
  <c r="D122" i="19"/>
  <c r="H122" i="19"/>
  <c r="L122" i="19"/>
  <c r="P122" i="19"/>
  <c r="T122" i="19"/>
  <c r="X122" i="19"/>
  <c r="E122" i="19"/>
  <c r="I122" i="19"/>
  <c r="M122" i="19"/>
  <c r="Q122" i="19"/>
  <c r="U122" i="19"/>
  <c r="Y122" i="19"/>
  <c r="B122" i="19"/>
  <c r="F122" i="19"/>
  <c r="J122" i="19"/>
  <c r="N122" i="19"/>
  <c r="R122" i="19"/>
  <c r="V122" i="19"/>
  <c r="E300" i="19"/>
  <c r="I300" i="19"/>
  <c r="M300" i="19"/>
  <c r="Q300" i="19"/>
  <c r="U300" i="19"/>
  <c r="Y300" i="19"/>
  <c r="B300" i="19"/>
  <c r="F300" i="19"/>
  <c r="J300" i="19"/>
  <c r="N300" i="19"/>
  <c r="R300" i="19"/>
  <c r="V300" i="19"/>
  <c r="D300" i="19"/>
  <c r="L300" i="19"/>
  <c r="T300" i="19"/>
  <c r="A301" i="19"/>
  <c r="C300" i="19"/>
  <c r="K300" i="19"/>
  <c r="S300" i="19"/>
  <c r="A335" i="19"/>
  <c r="O300" i="19"/>
  <c r="P300" i="19"/>
  <c r="G300" i="19"/>
  <c r="W300" i="19"/>
  <c r="H300" i="19"/>
  <c r="X300" i="19"/>
  <c r="B510" i="2"/>
  <c r="C123" i="19"/>
  <c r="S123" i="19"/>
  <c r="L123" i="19"/>
  <c r="E123" i="19"/>
  <c r="U123" i="19"/>
  <c r="J123" i="19"/>
  <c r="G123" i="19"/>
  <c r="W123" i="19"/>
  <c r="P123" i="19"/>
  <c r="I123" i="19"/>
  <c r="Y123" i="19"/>
  <c r="N123" i="19"/>
  <c r="K123" i="19"/>
  <c r="D123" i="19"/>
  <c r="T123" i="19"/>
  <c r="M123" i="19"/>
  <c r="B123" i="19"/>
  <c r="R123" i="19"/>
  <c r="O123" i="19"/>
  <c r="H123" i="19"/>
  <c r="X123" i="19"/>
  <c r="Q123" i="19"/>
  <c r="F123" i="19"/>
  <c r="V123" i="19"/>
  <c r="F160" i="21"/>
  <c r="O160" i="21"/>
  <c r="H160" i="21"/>
  <c r="Q160" i="21"/>
  <c r="J160" i="21"/>
  <c r="C160" i="21"/>
  <c r="S160" i="21"/>
  <c r="L160" i="21"/>
  <c r="E160" i="21"/>
  <c r="U160" i="21"/>
  <c r="A161" i="21"/>
  <c r="N160" i="21"/>
  <c r="G160" i="21"/>
  <c r="P160" i="21"/>
  <c r="I160" i="21"/>
  <c r="R160" i="21"/>
  <c r="K160" i="21"/>
  <c r="D160" i="21"/>
  <c r="T160" i="21"/>
  <c r="M160" i="21"/>
  <c r="E334" i="19"/>
  <c r="I334" i="19"/>
  <c r="M334" i="19"/>
  <c r="Q334" i="19"/>
  <c r="U334" i="19"/>
  <c r="Y334" i="19"/>
  <c r="A369" i="19"/>
  <c r="B334" i="19"/>
  <c r="F334" i="19"/>
  <c r="J334" i="19"/>
  <c r="N334" i="19"/>
  <c r="R334" i="19"/>
  <c r="V334" i="19"/>
  <c r="D334" i="19"/>
  <c r="L334" i="19"/>
  <c r="T334" i="19"/>
  <c r="C334" i="19"/>
  <c r="K334" i="19"/>
  <c r="S334" i="19"/>
  <c r="G334" i="19"/>
  <c r="W334" i="19"/>
  <c r="H334" i="19"/>
  <c r="X334" i="19"/>
  <c r="O334" i="19"/>
  <c r="P334" i="19"/>
  <c r="F402" i="19"/>
  <c r="J402" i="19"/>
  <c r="N402" i="19"/>
  <c r="R402" i="19"/>
  <c r="V402" i="19"/>
  <c r="B402" i="19"/>
  <c r="A438" i="19"/>
  <c r="C402" i="19"/>
  <c r="G402" i="19"/>
  <c r="K402" i="19"/>
  <c r="O402" i="19"/>
  <c r="S402" i="19"/>
  <c r="W402" i="19"/>
  <c r="E402" i="19"/>
  <c r="M402" i="19"/>
  <c r="U402" i="19"/>
  <c r="D402" i="19"/>
  <c r="L402" i="19"/>
  <c r="T402" i="19"/>
  <c r="P402" i="19"/>
  <c r="Q402" i="19"/>
  <c r="H402" i="19"/>
  <c r="X402" i="19"/>
  <c r="I402" i="19"/>
  <c r="Y402" i="19"/>
  <c r="E368" i="19"/>
  <c r="I368" i="19"/>
  <c r="M368" i="19"/>
  <c r="Q368" i="19"/>
  <c r="U368" i="19"/>
  <c r="Y368" i="19"/>
  <c r="B368" i="19"/>
  <c r="F368" i="19"/>
  <c r="J368" i="19"/>
  <c r="N368" i="19"/>
  <c r="R368" i="19"/>
  <c r="V368" i="19"/>
  <c r="A403" i="19"/>
  <c r="D368" i="19"/>
  <c r="L368" i="19"/>
  <c r="T368" i="19"/>
  <c r="C368" i="19"/>
  <c r="K368" i="19"/>
  <c r="S368" i="19"/>
  <c r="G368" i="19"/>
  <c r="W368" i="19"/>
  <c r="H368" i="19"/>
  <c r="X368" i="19"/>
  <c r="O368" i="19"/>
  <c r="P368" i="19"/>
  <c r="B889" i="2" l="1"/>
  <c r="C18" i="21"/>
  <c r="Y52" i="21"/>
  <c r="Y17" i="21"/>
  <c r="Y17" i="24"/>
  <c r="Y87" i="21"/>
  <c r="Y158" i="21"/>
  <c r="B18" i="21"/>
  <c r="B18" i="24"/>
  <c r="C18" i="24"/>
  <c r="C53" i="21"/>
  <c r="B53" i="21"/>
  <c r="Y52" i="24"/>
  <c r="Y193" i="21"/>
  <c r="Y87" i="24"/>
  <c r="B159" i="21"/>
  <c r="Y122" i="21"/>
  <c r="B53" i="24"/>
  <c r="C159" i="21"/>
  <c r="B88" i="21"/>
  <c r="C88" i="21"/>
  <c r="C53" i="24"/>
  <c r="P262" i="23"/>
  <c r="W262" i="23"/>
  <c r="G262" i="23"/>
  <c r="L262" i="23"/>
  <c r="S262" i="23"/>
  <c r="X262" i="23"/>
  <c r="H262" i="23"/>
  <c r="O262" i="23"/>
  <c r="T262" i="23"/>
  <c r="D262" i="23"/>
  <c r="K262" i="23"/>
  <c r="M262" i="23"/>
  <c r="Y262" i="23"/>
  <c r="J262" i="23"/>
  <c r="U262" i="23"/>
  <c r="F262" i="23"/>
  <c r="R262" i="23"/>
  <c r="C262" i="23"/>
  <c r="B262" i="23"/>
  <c r="Q262" i="23"/>
  <c r="V262" i="23"/>
  <c r="E262" i="23"/>
  <c r="N262" i="23"/>
  <c r="I262" i="23"/>
  <c r="K229" i="21"/>
  <c r="B229" i="21"/>
  <c r="I229" i="21"/>
  <c r="A230" i="21"/>
  <c r="G229" i="21"/>
  <c r="E229" i="21"/>
  <c r="N229" i="21"/>
  <c r="D229" i="21"/>
  <c r="R229" i="21"/>
  <c r="F229" i="21"/>
  <c r="P229" i="21"/>
  <c r="X229" i="21"/>
  <c r="J229" i="21"/>
  <c r="T229" i="21"/>
  <c r="O229" i="21"/>
  <c r="C229" i="21"/>
  <c r="U229" i="21"/>
  <c r="Y229" i="21"/>
  <c r="H229" i="21"/>
  <c r="M229" i="21"/>
  <c r="L229" i="21"/>
  <c r="W229" i="21"/>
  <c r="V229" i="21"/>
  <c r="S229" i="21"/>
  <c r="Q229" i="21"/>
  <c r="W20" i="19"/>
  <c r="X20" i="24"/>
  <c r="X20" i="21"/>
  <c r="X20" i="19"/>
  <c r="W20" i="21"/>
  <c r="W20" i="24"/>
  <c r="U195" i="21"/>
  <c r="S195" i="21"/>
  <c r="J195" i="21"/>
  <c r="B195" i="21"/>
  <c r="M195" i="21"/>
  <c r="Q195" i="21"/>
  <c r="L195" i="21"/>
  <c r="K195" i="21"/>
  <c r="O195" i="21"/>
  <c r="A196" i="21"/>
  <c r="F195" i="21"/>
  <c r="E195" i="21"/>
  <c r="H195" i="21"/>
  <c r="T195" i="21"/>
  <c r="R195" i="21"/>
  <c r="G195" i="21"/>
  <c r="C195" i="21"/>
  <c r="I195" i="21"/>
  <c r="N195" i="21"/>
  <c r="D195" i="21"/>
  <c r="P195" i="21"/>
  <c r="B940" i="2"/>
  <c r="D195" i="23"/>
  <c r="F195" i="23"/>
  <c r="K195" i="23"/>
  <c r="Q195" i="23"/>
  <c r="Y195" i="23"/>
  <c r="B195" i="23"/>
  <c r="G195" i="23"/>
  <c r="M195" i="23"/>
  <c r="R195" i="23"/>
  <c r="I195" i="23"/>
  <c r="S195" i="23"/>
  <c r="J195" i="23"/>
  <c r="W195" i="23"/>
  <c r="C195" i="23"/>
  <c r="N195" i="23"/>
  <c r="E195" i="23"/>
  <c r="O195" i="23"/>
  <c r="A230" i="23"/>
  <c r="P195" i="23"/>
  <c r="L195" i="23"/>
  <c r="X195" i="23"/>
  <c r="H195" i="23"/>
  <c r="T195" i="23"/>
  <c r="V195" i="23"/>
  <c r="U195" i="23"/>
  <c r="D263" i="23"/>
  <c r="Q263" i="23"/>
  <c r="F263" i="23"/>
  <c r="V263" i="23"/>
  <c r="Y263" i="23"/>
  <c r="I263" i="23"/>
  <c r="N263" i="23"/>
  <c r="O263" i="23"/>
  <c r="L263" i="23"/>
  <c r="K263" i="23"/>
  <c r="X263" i="23"/>
  <c r="H263" i="23"/>
  <c r="W263" i="23"/>
  <c r="G263" i="23"/>
  <c r="T263" i="23"/>
  <c r="S263" i="23"/>
  <c r="C263" i="23"/>
  <c r="P263" i="23"/>
  <c r="M263" i="23"/>
  <c r="J263" i="23"/>
  <c r="E263" i="23"/>
  <c r="B263" i="23"/>
  <c r="U263" i="23"/>
  <c r="R263" i="23"/>
  <c r="H333" i="21"/>
  <c r="X333" i="21"/>
  <c r="Q333" i="21"/>
  <c r="F333" i="21"/>
  <c r="V333" i="21"/>
  <c r="O333" i="21"/>
  <c r="L333" i="21"/>
  <c r="E333" i="21"/>
  <c r="U333" i="21"/>
  <c r="J333" i="21"/>
  <c r="C333" i="21"/>
  <c r="S333" i="21"/>
  <c r="P333" i="21"/>
  <c r="I333" i="21"/>
  <c r="Y333" i="21"/>
  <c r="N333" i="21"/>
  <c r="G333" i="21"/>
  <c r="W333" i="21"/>
  <c r="D333" i="21"/>
  <c r="T333" i="21"/>
  <c r="M333" i="21"/>
  <c r="B333" i="21"/>
  <c r="R333" i="21"/>
  <c r="K333" i="21"/>
  <c r="A334" i="21"/>
  <c r="D89" i="24"/>
  <c r="H89" i="24"/>
  <c r="L89" i="24"/>
  <c r="P89" i="24"/>
  <c r="T89" i="24"/>
  <c r="A124" i="24"/>
  <c r="E89" i="24"/>
  <c r="I89" i="24"/>
  <c r="M89" i="24"/>
  <c r="Q89" i="24"/>
  <c r="B89" i="24"/>
  <c r="J89" i="24"/>
  <c r="R89" i="24"/>
  <c r="C89" i="24"/>
  <c r="K89" i="24"/>
  <c r="S89" i="24"/>
  <c r="F89" i="24"/>
  <c r="G89" i="24"/>
  <c r="N89" i="24"/>
  <c r="O89" i="24"/>
  <c r="U89" i="24"/>
  <c r="C192" i="24"/>
  <c r="G192" i="24"/>
  <c r="K192" i="24"/>
  <c r="O192" i="24"/>
  <c r="S192" i="24"/>
  <c r="W192" i="24"/>
  <c r="D192" i="24"/>
  <c r="H192" i="24"/>
  <c r="L192" i="24"/>
  <c r="P192" i="24"/>
  <c r="T192" i="24"/>
  <c r="X192" i="24"/>
  <c r="I192" i="24"/>
  <c r="Q192" i="24"/>
  <c r="Y192" i="24"/>
  <c r="B192" i="24"/>
  <c r="J192" i="24"/>
  <c r="R192" i="24"/>
  <c r="E192" i="24"/>
  <c r="U192" i="24"/>
  <c r="F192" i="24"/>
  <c r="V192" i="24"/>
  <c r="M192" i="24"/>
  <c r="N192" i="24"/>
  <c r="A193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5" i="24"/>
  <c r="O55" i="24"/>
  <c r="S55" i="24"/>
  <c r="A90" i="24"/>
  <c r="H55" i="24"/>
  <c r="L55" i="24"/>
  <c r="P55" i="24"/>
  <c r="T55" i="24"/>
  <c r="I55" i="24"/>
  <c r="Q55" i="24"/>
  <c r="J55" i="24"/>
  <c r="R55" i="24"/>
  <c r="M55" i="24"/>
  <c r="N55" i="24"/>
  <c r="U55" i="24"/>
  <c r="X55" i="24"/>
  <c r="W55" i="24"/>
  <c r="V55" i="24"/>
  <c r="I367" i="21"/>
  <c r="Y367" i="21"/>
  <c r="N367" i="21"/>
  <c r="C367" i="21"/>
  <c r="S367" i="21"/>
  <c r="H367" i="21"/>
  <c r="X367" i="21"/>
  <c r="M367" i="21"/>
  <c r="A402" i="21"/>
  <c r="R367" i="21"/>
  <c r="G367" i="21"/>
  <c r="W367" i="21"/>
  <c r="L367" i="21"/>
  <c r="Q367" i="21"/>
  <c r="F367" i="21"/>
  <c r="V367" i="21"/>
  <c r="K367" i="21"/>
  <c r="A368" i="21"/>
  <c r="P367" i="21"/>
  <c r="E367" i="21"/>
  <c r="U367" i="21"/>
  <c r="J367" i="21"/>
  <c r="B367" i="21"/>
  <c r="O367" i="21"/>
  <c r="D367" i="21"/>
  <c r="T367" i="21"/>
  <c r="F332" i="23"/>
  <c r="J332" i="23"/>
  <c r="N332" i="23"/>
  <c r="R332" i="23"/>
  <c r="V332" i="23"/>
  <c r="B332" i="23"/>
  <c r="C332" i="23"/>
  <c r="G332" i="23"/>
  <c r="K332" i="23"/>
  <c r="O332" i="23"/>
  <c r="S332" i="23"/>
  <c r="W332" i="23"/>
  <c r="H332" i="23"/>
  <c r="P332" i="23"/>
  <c r="X332" i="23"/>
  <c r="I332" i="23"/>
  <c r="Q332" i="23"/>
  <c r="Y332" i="23"/>
  <c r="D332" i="23"/>
  <c r="L332" i="23"/>
  <c r="T332" i="23"/>
  <c r="E332" i="23"/>
  <c r="M332" i="23"/>
  <c r="U332" i="23"/>
  <c r="A367" i="23"/>
  <c r="C158" i="24"/>
  <c r="G158" i="24"/>
  <c r="K158" i="24"/>
  <c r="O158" i="24"/>
  <c r="S158" i="24"/>
  <c r="W158" i="24"/>
  <c r="D158" i="24"/>
  <c r="H158" i="24"/>
  <c r="L158" i="24"/>
  <c r="P158" i="24"/>
  <c r="T158" i="24"/>
  <c r="X158" i="24"/>
  <c r="I158" i="24"/>
  <c r="Q158" i="24"/>
  <c r="Y158" i="24"/>
  <c r="A159" i="24"/>
  <c r="B158" i="24"/>
  <c r="J158" i="24"/>
  <c r="R158" i="24"/>
  <c r="E158" i="24"/>
  <c r="U158" i="24"/>
  <c r="F158" i="24"/>
  <c r="V158" i="24"/>
  <c r="M158" i="24"/>
  <c r="N158" i="24"/>
  <c r="D226" i="24"/>
  <c r="H226" i="24"/>
  <c r="L226" i="24"/>
  <c r="P226" i="24"/>
  <c r="T226" i="24"/>
  <c r="X226" i="24"/>
  <c r="A261" i="24"/>
  <c r="E226" i="24"/>
  <c r="I226" i="24"/>
  <c r="M226" i="24"/>
  <c r="Q226" i="24"/>
  <c r="U226" i="24"/>
  <c r="Y226" i="24"/>
  <c r="A227" i="24"/>
  <c r="J226" i="24"/>
  <c r="R226" i="24"/>
  <c r="B226" i="24"/>
  <c r="C226" i="24"/>
  <c r="K226" i="24"/>
  <c r="S226" i="24"/>
  <c r="N226" i="24"/>
  <c r="O226" i="24"/>
  <c r="F226" i="24"/>
  <c r="V226" i="24"/>
  <c r="G226" i="24"/>
  <c r="W226" i="24"/>
  <c r="D229" i="23"/>
  <c r="E229" i="23"/>
  <c r="N229" i="23"/>
  <c r="F229" i="23"/>
  <c r="R229" i="23"/>
  <c r="J229" i="23"/>
  <c r="M229" i="23"/>
  <c r="U229" i="23"/>
  <c r="A264" i="23"/>
  <c r="B229" i="23"/>
  <c r="V229" i="23"/>
  <c r="W229" i="23"/>
  <c r="G229" i="23"/>
  <c r="T229" i="23"/>
  <c r="S229" i="23"/>
  <c r="C229" i="23"/>
  <c r="P229" i="23"/>
  <c r="O229" i="23"/>
  <c r="L229" i="23"/>
  <c r="K229" i="23"/>
  <c r="X229" i="23"/>
  <c r="H229" i="23"/>
  <c r="Y229" i="23"/>
  <c r="Q229" i="23"/>
  <c r="I229" i="23"/>
  <c r="D299" i="21"/>
  <c r="T299" i="21"/>
  <c r="M299" i="21"/>
  <c r="B299" i="21"/>
  <c r="R299" i="21"/>
  <c r="K299" i="21"/>
  <c r="A300" i="21"/>
  <c r="L299" i="21"/>
  <c r="E299" i="21"/>
  <c r="U299" i="21"/>
  <c r="J299" i="21"/>
  <c r="C299" i="21"/>
  <c r="S299" i="21"/>
  <c r="I299" i="21"/>
  <c r="N299" i="21"/>
  <c r="W299" i="21"/>
  <c r="H299" i="21"/>
  <c r="Q299" i="21"/>
  <c r="V299" i="21"/>
  <c r="P299" i="21"/>
  <c r="Y299" i="21"/>
  <c r="G299" i="21"/>
  <c r="X299" i="21"/>
  <c r="F299" i="21"/>
  <c r="O299" i="21"/>
  <c r="D298" i="23"/>
  <c r="C298" i="23"/>
  <c r="N298" i="23"/>
  <c r="Y298" i="23"/>
  <c r="G298" i="23"/>
  <c r="R298" i="23"/>
  <c r="S298" i="23"/>
  <c r="B298" i="23"/>
  <c r="W298" i="23"/>
  <c r="I298" i="23"/>
  <c r="A333" i="23"/>
  <c r="M298" i="23"/>
  <c r="A299" i="23"/>
  <c r="X298" i="23"/>
  <c r="H298" i="23"/>
  <c r="T298" i="23"/>
  <c r="P298" i="23"/>
  <c r="L298" i="23"/>
  <c r="F298" i="23"/>
  <c r="E298" i="23"/>
  <c r="V298" i="23"/>
  <c r="U298" i="23"/>
  <c r="Q298" i="23"/>
  <c r="O298" i="23"/>
  <c r="K298" i="23"/>
  <c r="J298" i="23"/>
  <c r="Y161" i="23"/>
  <c r="H161" i="23"/>
  <c r="Q161" i="23"/>
  <c r="P161" i="23"/>
  <c r="I161" i="23"/>
  <c r="A196" i="23"/>
  <c r="A162" i="23"/>
  <c r="J161" i="23"/>
  <c r="K161" i="23"/>
  <c r="D161" i="23"/>
  <c r="E161" i="23"/>
  <c r="N161" i="23"/>
  <c r="O161" i="23"/>
  <c r="L161" i="23"/>
  <c r="M161" i="23"/>
  <c r="B161" i="23"/>
  <c r="R161" i="23"/>
  <c r="C161" i="23"/>
  <c r="S161" i="23"/>
  <c r="T161" i="23"/>
  <c r="F161" i="23"/>
  <c r="G161" i="23"/>
  <c r="X161" i="23"/>
  <c r="W161" i="23"/>
  <c r="V161" i="23"/>
  <c r="U161" i="23"/>
  <c r="F21" i="24"/>
  <c r="J21" i="24"/>
  <c r="N21" i="24"/>
  <c r="R21" i="24"/>
  <c r="G21" i="24"/>
  <c r="K21" i="24"/>
  <c r="O21" i="24"/>
  <c r="S21" i="24"/>
  <c r="A56" i="24"/>
  <c r="D21" i="24"/>
  <c r="L21" i="24"/>
  <c r="E21" i="24"/>
  <c r="M21" i="24"/>
  <c r="P21" i="24"/>
  <c r="Q21" i="24"/>
  <c r="H21" i="24"/>
  <c r="A22" i="24"/>
  <c r="I21" i="24"/>
  <c r="A265" i="21"/>
  <c r="P264" i="21"/>
  <c r="I264" i="21"/>
  <c r="Y264" i="21"/>
  <c r="N264" i="21"/>
  <c r="G264" i="21"/>
  <c r="W264" i="21"/>
  <c r="D264" i="21"/>
  <c r="T264" i="21"/>
  <c r="M264" i="21"/>
  <c r="B264" i="21"/>
  <c r="R264" i="21"/>
  <c r="K264" i="21"/>
  <c r="H264" i="21"/>
  <c r="X264" i="21"/>
  <c r="Q264" i="21"/>
  <c r="F264" i="21"/>
  <c r="V264" i="21"/>
  <c r="O264" i="21"/>
  <c r="L264" i="21"/>
  <c r="E264" i="21"/>
  <c r="U264" i="21"/>
  <c r="J264" i="21"/>
  <c r="C264" i="21"/>
  <c r="S264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24" i="19"/>
  <c r="D124" i="19"/>
  <c r="T124" i="19"/>
  <c r="M124" i="19"/>
  <c r="B124" i="19"/>
  <c r="R124" i="19"/>
  <c r="O124" i="19"/>
  <c r="H124" i="19"/>
  <c r="X124" i="19"/>
  <c r="Q124" i="19"/>
  <c r="F124" i="19"/>
  <c r="V124" i="19"/>
  <c r="C124" i="19"/>
  <c r="S124" i="19"/>
  <c r="L124" i="19"/>
  <c r="E124" i="19"/>
  <c r="U124" i="19"/>
  <c r="J124" i="19"/>
  <c r="G124" i="19"/>
  <c r="W124" i="19"/>
  <c r="P124" i="19"/>
  <c r="I124" i="19"/>
  <c r="Y124" i="19"/>
  <c r="N124" i="19"/>
  <c r="X21" i="23"/>
  <c r="R21" i="23"/>
  <c r="J21" i="23"/>
  <c r="B21" i="23"/>
  <c r="A56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0" i="19"/>
  <c r="D160" i="19"/>
  <c r="T160" i="19"/>
  <c r="A161" i="19"/>
  <c r="H160" i="19"/>
  <c r="X160" i="19"/>
  <c r="L160" i="19"/>
  <c r="P160" i="19"/>
  <c r="A195" i="19"/>
  <c r="J160" i="19"/>
  <c r="M160" i="19"/>
  <c r="K160" i="19"/>
  <c r="V160" i="19"/>
  <c r="F160" i="19"/>
  <c r="Y160" i="19"/>
  <c r="I160" i="19"/>
  <c r="W160" i="19"/>
  <c r="G160" i="19"/>
  <c r="R160" i="19"/>
  <c r="B160" i="19"/>
  <c r="U160" i="19"/>
  <c r="E160" i="19"/>
  <c r="S160" i="19"/>
  <c r="N160" i="19"/>
  <c r="Q160" i="19"/>
  <c r="O160" i="19"/>
  <c r="W89" i="23"/>
  <c r="X89" i="23"/>
  <c r="R89" i="23"/>
  <c r="M89" i="23"/>
  <c r="H89" i="23"/>
  <c r="B89" i="23"/>
  <c r="V89" i="23"/>
  <c r="Q89" i="23"/>
  <c r="L89" i="23"/>
  <c r="F89" i="23"/>
  <c r="U89" i="23"/>
  <c r="P89" i="23"/>
  <c r="J89" i="23"/>
  <c r="E89" i="23"/>
  <c r="Y89" i="23"/>
  <c r="T89" i="23"/>
  <c r="N89" i="23"/>
  <c r="I89" i="23"/>
  <c r="D89" i="23"/>
  <c r="A124" i="23"/>
  <c r="K89" i="23"/>
  <c r="C89" i="23"/>
  <c r="G89" i="23"/>
  <c r="O89" i="23"/>
  <c r="S89" i="23"/>
  <c r="E90" i="19"/>
  <c r="U90" i="19"/>
  <c r="J90" i="19"/>
  <c r="C90" i="19"/>
  <c r="S90" i="19"/>
  <c r="L90" i="19"/>
  <c r="I90" i="19"/>
  <c r="Y90" i="19"/>
  <c r="N90" i="19"/>
  <c r="G90" i="19"/>
  <c r="W90" i="19"/>
  <c r="P90" i="19"/>
  <c r="M90" i="19"/>
  <c r="B90" i="19"/>
  <c r="R90" i="19"/>
  <c r="K90" i="19"/>
  <c r="D90" i="19"/>
  <c r="T90" i="19"/>
  <c r="A125" i="19"/>
  <c r="Q90" i="19"/>
  <c r="F90" i="19"/>
  <c r="V90" i="19"/>
  <c r="O90" i="19"/>
  <c r="H90" i="19"/>
  <c r="X90" i="19"/>
  <c r="D262" i="19"/>
  <c r="H262" i="19"/>
  <c r="L262" i="19"/>
  <c r="P262" i="19"/>
  <c r="T262" i="19"/>
  <c r="X262" i="19"/>
  <c r="E262" i="19"/>
  <c r="I262" i="19"/>
  <c r="M262" i="19"/>
  <c r="Q262" i="19"/>
  <c r="U262" i="19"/>
  <c r="Y262" i="19"/>
  <c r="B262" i="19"/>
  <c r="F262" i="19"/>
  <c r="J262" i="19"/>
  <c r="N262" i="19"/>
  <c r="R262" i="19"/>
  <c r="V262" i="19"/>
  <c r="C262" i="19"/>
  <c r="G262" i="19"/>
  <c r="K262" i="19"/>
  <c r="O262" i="19"/>
  <c r="S262" i="19"/>
  <c r="W262" i="19"/>
  <c r="Y228" i="19"/>
  <c r="E228" i="19"/>
  <c r="I228" i="19"/>
  <c r="M228" i="19"/>
  <c r="B228" i="19"/>
  <c r="G228" i="19"/>
  <c r="L228" i="19"/>
  <c r="Q228" i="19"/>
  <c r="U228" i="19"/>
  <c r="C228" i="19"/>
  <c r="H228" i="19"/>
  <c r="N228" i="19"/>
  <c r="R228" i="19"/>
  <c r="V228" i="19"/>
  <c r="D228" i="19"/>
  <c r="J228" i="19"/>
  <c r="O228" i="19"/>
  <c r="S228" i="19"/>
  <c r="W228" i="19"/>
  <c r="A263" i="19"/>
  <c r="F228" i="19"/>
  <c r="K228" i="19"/>
  <c r="P228" i="19"/>
  <c r="T228" i="19"/>
  <c r="X228" i="19"/>
  <c r="V123" i="23"/>
  <c r="R123" i="23"/>
  <c r="N123" i="23"/>
  <c r="J123" i="23"/>
  <c r="F123" i="23"/>
  <c r="B123" i="23"/>
  <c r="Y123" i="23"/>
  <c r="U123" i="23"/>
  <c r="Q123" i="23"/>
  <c r="M123" i="23"/>
  <c r="I123" i="23"/>
  <c r="E123" i="23"/>
  <c r="X123" i="23"/>
  <c r="T123" i="23"/>
  <c r="P123" i="23"/>
  <c r="L123" i="23"/>
  <c r="H123" i="23"/>
  <c r="D123" i="23"/>
  <c r="W123" i="23"/>
  <c r="S123" i="23"/>
  <c r="O123" i="23"/>
  <c r="K123" i="23"/>
  <c r="G123" i="23"/>
  <c r="C123" i="23"/>
  <c r="B22" i="19"/>
  <c r="E22" i="19"/>
  <c r="L22" i="19"/>
  <c r="S22" i="19"/>
  <c r="C22" i="19"/>
  <c r="J22" i="19"/>
  <c r="A23" i="19"/>
  <c r="Q22" i="19"/>
  <c r="H22" i="19"/>
  <c r="O22" i="19"/>
  <c r="F22" i="19"/>
  <c r="A57" i="19"/>
  <c r="M22" i="19"/>
  <c r="D22" i="19"/>
  <c r="K22" i="19"/>
  <c r="R22" i="19"/>
  <c r="I22" i="19"/>
  <c r="P22" i="19"/>
  <c r="G22" i="19"/>
  <c r="N22" i="19"/>
  <c r="R90" i="21"/>
  <c r="K90" i="21"/>
  <c r="T90" i="21"/>
  <c r="M90" i="21"/>
  <c r="V90" i="21"/>
  <c r="O90" i="21"/>
  <c r="H90" i="21"/>
  <c r="X90" i="21"/>
  <c r="Q90" i="21"/>
  <c r="J90" i="21"/>
  <c r="S90" i="21"/>
  <c r="L90" i="21"/>
  <c r="U90" i="21"/>
  <c r="W90" i="21"/>
  <c r="A125" i="21"/>
  <c r="P90" i="21"/>
  <c r="N90" i="21"/>
  <c r="I90" i="21"/>
  <c r="R56" i="21"/>
  <c r="I56" i="21"/>
  <c r="O56" i="21"/>
  <c r="L56" i="21"/>
  <c r="D56" i="21"/>
  <c r="A91" i="21"/>
  <c r="N56" i="21"/>
  <c r="U56" i="21"/>
  <c r="E56" i="21"/>
  <c r="K56" i="21"/>
  <c r="X56" i="21"/>
  <c r="P56" i="21"/>
  <c r="J56" i="21"/>
  <c r="Q56" i="21"/>
  <c r="W56" i="21"/>
  <c r="G56" i="21"/>
  <c r="H56" i="21"/>
  <c r="V56" i="21"/>
  <c r="F56" i="21"/>
  <c r="M56" i="21"/>
  <c r="S56" i="21"/>
  <c r="T56" i="21"/>
  <c r="A57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5" i="23"/>
  <c r="R55" i="23"/>
  <c r="N55" i="23"/>
  <c r="J55" i="23"/>
  <c r="F55" i="23"/>
  <c r="B55" i="23"/>
  <c r="A90" i="23"/>
  <c r="Y55" i="23"/>
  <c r="U55" i="23"/>
  <c r="Q55" i="23"/>
  <c r="M55" i="23"/>
  <c r="I55" i="23"/>
  <c r="E55" i="23"/>
  <c r="X55" i="23"/>
  <c r="T55" i="23"/>
  <c r="P55" i="23"/>
  <c r="L55" i="23"/>
  <c r="H55" i="23"/>
  <c r="D55" i="23"/>
  <c r="W55" i="23"/>
  <c r="S55" i="23"/>
  <c r="O55" i="23"/>
  <c r="K55" i="23"/>
  <c r="G55" i="23"/>
  <c r="C55" i="23"/>
  <c r="E194" i="19"/>
  <c r="G194" i="19"/>
  <c r="O194" i="19"/>
  <c r="W194" i="19"/>
  <c r="H194" i="19"/>
  <c r="P194" i="19"/>
  <c r="X194" i="19"/>
  <c r="A229" i="19"/>
  <c r="C194" i="19"/>
  <c r="K194" i="19"/>
  <c r="S194" i="19"/>
  <c r="D194" i="19"/>
  <c r="L194" i="19"/>
  <c r="T194" i="19"/>
  <c r="R194" i="19"/>
  <c r="B194" i="19"/>
  <c r="Y194" i="19"/>
  <c r="I194" i="19"/>
  <c r="N194" i="19"/>
  <c r="U194" i="19"/>
  <c r="J194" i="19"/>
  <c r="Q194" i="19"/>
  <c r="V194" i="19"/>
  <c r="F194" i="19"/>
  <c r="M194" i="19"/>
  <c r="D56" i="19"/>
  <c r="T56" i="19"/>
  <c r="M56" i="19"/>
  <c r="B56" i="19"/>
  <c r="R56" i="19"/>
  <c r="K5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Y56" i="19"/>
  <c r="A91" i="19"/>
  <c r="N56" i="19"/>
  <c r="P56" i="19"/>
  <c r="G56" i="19"/>
  <c r="I56" i="19"/>
  <c r="W56" i="19"/>
  <c r="D438" i="19"/>
  <c r="H438" i="19"/>
  <c r="L438" i="19"/>
  <c r="P438" i="19"/>
  <c r="T438" i="19"/>
  <c r="X438" i="19"/>
  <c r="A439" i="19"/>
  <c r="E438" i="19"/>
  <c r="I438" i="19"/>
  <c r="M438" i="19"/>
  <c r="Q438" i="19"/>
  <c r="U438" i="19"/>
  <c r="Y438" i="19"/>
  <c r="G438" i="19"/>
  <c r="O438" i="19"/>
  <c r="W438" i="19"/>
  <c r="F438" i="19"/>
  <c r="N438" i="19"/>
  <c r="V438" i="19"/>
  <c r="R438" i="19"/>
  <c r="C438" i="19"/>
  <c r="S438" i="19"/>
  <c r="J438" i="19"/>
  <c r="B438" i="19"/>
  <c r="K438" i="19"/>
  <c r="A473" i="19"/>
  <c r="D369" i="19"/>
  <c r="H369" i="19"/>
  <c r="L369" i="19"/>
  <c r="P369" i="19"/>
  <c r="T369" i="19"/>
  <c r="X369" i="19"/>
  <c r="C369" i="19"/>
  <c r="G369" i="19"/>
  <c r="K369" i="19"/>
  <c r="O369" i="19"/>
  <c r="S369" i="19"/>
  <c r="W369" i="19"/>
  <c r="E369" i="19"/>
  <c r="M369" i="19"/>
  <c r="U369" i="19"/>
  <c r="F369" i="19"/>
  <c r="N369" i="19"/>
  <c r="V369" i="19"/>
  <c r="I369" i="19"/>
  <c r="Q369" i="19"/>
  <c r="Y369" i="19"/>
  <c r="B369" i="19"/>
  <c r="J369" i="19"/>
  <c r="R369" i="19"/>
  <c r="A404" i="19"/>
  <c r="A162" i="21"/>
  <c r="N161" i="21"/>
  <c r="W161" i="21"/>
  <c r="P161" i="21"/>
  <c r="I161" i="21"/>
  <c r="R161" i="21"/>
  <c r="K161" i="21"/>
  <c r="T161" i="21"/>
  <c r="M161" i="21"/>
  <c r="V161" i="21"/>
  <c r="O161" i="21"/>
  <c r="H161" i="21"/>
  <c r="X161" i="21"/>
  <c r="Q161" i="21"/>
  <c r="J161" i="21"/>
  <c r="S161" i="21"/>
  <c r="L161" i="21"/>
  <c r="U161" i="21"/>
  <c r="D335" i="19"/>
  <c r="H335" i="19"/>
  <c r="L335" i="19"/>
  <c r="P335" i="19"/>
  <c r="T335" i="19"/>
  <c r="X335" i="19"/>
  <c r="C335" i="19"/>
  <c r="G335" i="19"/>
  <c r="K335" i="19"/>
  <c r="O335" i="19"/>
  <c r="S335" i="19"/>
  <c r="W335" i="19"/>
  <c r="E335" i="19"/>
  <c r="M335" i="19"/>
  <c r="U335" i="19"/>
  <c r="A370" i="19"/>
  <c r="F335" i="19"/>
  <c r="N335" i="19"/>
  <c r="V335" i="19"/>
  <c r="I335" i="19"/>
  <c r="Q335" i="19"/>
  <c r="Y335" i="19"/>
  <c r="B335" i="19"/>
  <c r="J335" i="19"/>
  <c r="R335" i="19"/>
  <c r="D301" i="19"/>
  <c r="H301" i="19"/>
  <c r="L301" i="19"/>
  <c r="P301" i="19"/>
  <c r="T301" i="19"/>
  <c r="X301" i="19"/>
  <c r="A302" i="19"/>
  <c r="C301" i="19"/>
  <c r="G301" i="19"/>
  <c r="K301" i="19"/>
  <c r="O301" i="19"/>
  <c r="S301" i="19"/>
  <c r="W301" i="19"/>
  <c r="A336" i="19"/>
  <c r="E301" i="19"/>
  <c r="M301" i="19"/>
  <c r="U301" i="19"/>
  <c r="F301" i="19"/>
  <c r="N301" i="19"/>
  <c r="V301" i="19"/>
  <c r="I301" i="19"/>
  <c r="Q301" i="19"/>
  <c r="Y301" i="19"/>
  <c r="B301" i="19"/>
  <c r="J301" i="19"/>
  <c r="R301" i="19"/>
  <c r="B534" i="2"/>
  <c r="D403" i="19"/>
  <c r="H403" i="19"/>
  <c r="L403" i="19"/>
  <c r="P403" i="19"/>
  <c r="T403" i="19"/>
  <c r="X403" i="19"/>
  <c r="C403" i="19"/>
  <c r="G403" i="19"/>
  <c r="K403" i="19"/>
  <c r="O403" i="19"/>
  <c r="S403" i="19"/>
  <c r="W403" i="19"/>
  <c r="E403" i="19"/>
  <c r="M403" i="19"/>
  <c r="U403" i="19"/>
  <c r="F403" i="19"/>
  <c r="N403" i="19"/>
  <c r="V403" i="19"/>
  <c r="I403" i="19"/>
  <c r="Q403" i="19"/>
  <c r="Y403" i="19"/>
  <c r="B403" i="19"/>
  <c r="J403" i="19"/>
  <c r="R403" i="19"/>
  <c r="B913" i="2" l="1"/>
  <c r="Y18" i="24"/>
  <c r="Y53" i="21"/>
  <c r="B19" i="21"/>
  <c r="Y18" i="21"/>
  <c r="Y88" i="21"/>
  <c r="B54" i="21"/>
  <c r="Y159" i="21"/>
  <c r="B19" i="24"/>
  <c r="Y53" i="24"/>
  <c r="Y88" i="24"/>
  <c r="B160" i="21"/>
  <c r="Y194" i="21"/>
  <c r="Y123" i="21"/>
  <c r="B54" i="24"/>
  <c r="B89" i="21"/>
  <c r="D230" i="21"/>
  <c r="A231" i="21"/>
  <c r="Q230" i="21"/>
  <c r="L230" i="21"/>
  <c r="G230" i="21"/>
  <c r="B230" i="21"/>
  <c r="T230" i="21"/>
  <c r="O230" i="21"/>
  <c r="J230" i="21"/>
  <c r="E230" i="21"/>
  <c r="W230" i="21"/>
  <c r="R230" i="21"/>
  <c r="M230" i="21"/>
  <c r="H230" i="21"/>
  <c r="C230" i="21"/>
  <c r="Y230" i="21"/>
  <c r="P230" i="21"/>
  <c r="V230" i="21"/>
  <c r="K230" i="21"/>
  <c r="F230" i="21"/>
  <c r="X230" i="21"/>
  <c r="S230" i="21"/>
  <c r="N230" i="21"/>
  <c r="I230" i="21"/>
  <c r="U230" i="21"/>
  <c r="B964" i="2"/>
  <c r="D21" i="21"/>
  <c r="F21" i="21"/>
  <c r="E21" i="21"/>
  <c r="X21" i="24"/>
  <c r="W21" i="19"/>
  <c r="X21" i="21"/>
  <c r="W21" i="24"/>
  <c r="X21" i="19"/>
  <c r="W21" i="21"/>
  <c r="W196" i="21"/>
  <c r="U196" i="21"/>
  <c r="V196" i="21"/>
  <c r="X196" i="21"/>
  <c r="L196" i="21"/>
  <c r="S196" i="21"/>
  <c r="G196" i="21"/>
  <c r="A197" i="21"/>
  <c r="I196" i="21"/>
  <c r="B196" i="21"/>
  <c r="M196" i="21"/>
  <c r="P196" i="21"/>
  <c r="D196" i="21"/>
  <c r="N196" i="21"/>
  <c r="T196" i="21"/>
  <c r="R196" i="21"/>
  <c r="F196" i="21"/>
  <c r="Q196" i="21"/>
  <c r="E196" i="21"/>
  <c r="K196" i="21"/>
  <c r="O196" i="21"/>
  <c r="C196" i="21"/>
  <c r="J196" i="21"/>
  <c r="H196" i="21"/>
  <c r="L265" i="21"/>
  <c r="E265" i="21"/>
  <c r="Y265" i="21"/>
  <c r="N265" i="21"/>
  <c r="K265" i="21"/>
  <c r="D265" i="21"/>
  <c r="T265" i="21"/>
  <c r="M265" i="21"/>
  <c r="F265" i="21"/>
  <c r="C265" i="21"/>
  <c r="S265" i="21"/>
  <c r="X265" i="21"/>
  <c r="J265" i="21"/>
  <c r="W265" i="21"/>
  <c r="A266" i="21"/>
  <c r="I265" i="21"/>
  <c r="R265" i="21"/>
  <c r="H265" i="21"/>
  <c r="Q265" i="21"/>
  <c r="G265" i="21"/>
  <c r="P265" i="21"/>
  <c r="B265" i="21"/>
  <c r="O265" i="21"/>
  <c r="V265" i="21"/>
  <c r="U265" i="21"/>
  <c r="E56" i="24"/>
  <c r="I56" i="24"/>
  <c r="M56" i="24"/>
  <c r="Q56" i="24"/>
  <c r="F56" i="24"/>
  <c r="J56" i="24"/>
  <c r="N56" i="24"/>
  <c r="R56" i="24"/>
  <c r="G56" i="24"/>
  <c r="O56" i="24"/>
  <c r="H56" i="24"/>
  <c r="P56" i="24"/>
  <c r="K56" i="24"/>
  <c r="S56" i="24"/>
  <c r="D56" i="24"/>
  <c r="L56" i="24"/>
  <c r="A91" i="24"/>
  <c r="W56" i="24"/>
  <c r="T56" i="24"/>
  <c r="V56" i="24"/>
  <c r="X56" i="24"/>
  <c r="U56" i="24"/>
  <c r="B333" i="23"/>
  <c r="G333" i="23"/>
  <c r="L333" i="23"/>
  <c r="R333" i="23"/>
  <c r="W333" i="23"/>
  <c r="A368" i="23"/>
  <c r="M333" i="23"/>
  <c r="C333" i="23"/>
  <c r="H333" i="23"/>
  <c r="N333" i="23"/>
  <c r="S333" i="23"/>
  <c r="X333" i="23"/>
  <c r="Q333" i="23"/>
  <c r="K333" i="23"/>
  <c r="V333" i="23"/>
  <c r="I333" i="23"/>
  <c r="D333" i="23"/>
  <c r="O333" i="23"/>
  <c r="U333" i="23"/>
  <c r="F333" i="23"/>
  <c r="P333" i="23"/>
  <c r="Y333" i="23"/>
  <c r="J333" i="23"/>
  <c r="T333" i="23"/>
  <c r="E333" i="23"/>
  <c r="D264" i="23"/>
  <c r="J264" i="23"/>
  <c r="O264" i="23"/>
  <c r="T264" i="23"/>
  <c r="E264" i="23"/>
  <c r="U264" i="23"/>
  <c r="F264" i="23"/>
  <c r="K264" i="23"/>
  <c r="P264" i="23"/>
  <c r="V264" i="23"/>
  <c r="I264" i="23"/>
  <c r="Y264" i="23"/>
  <c r="H264" i="23"/>
  <c r="S264" i="23"/>
  <c r="Q264" i="23"/>
  <c r="B264" i="23"/>
  <c r="L264" i="23"/>
  <c r="W264" i="23"/>
  <c r="C264" i="23"/>
  <c r="N264" i="23"/>
  <c r="X264" i="23"/>
  <c r="G264" i="23"/>
  <c r="R264" i="23"/>
  <c r="M264" i="23"/>
  <c r="E261" i="24"/>
  <c r="I261" i="24"/>
  <c r="M261" i="24"/>
  <c r="Q261" i="24"/>
  <c r="U261" i="24"/>
  <c r="Y261" i="24"/>
  <c r="F261" i="24"/>
  <c r="J261" i="24"/>
  <c r="N261" i="24"/>
  <c r="R261" i="24"/>
  <c r="V261" i="24"/>
  <c r="B261" i="24"/>
  <c r="A297" i="24"/>
  <c r="C261" i="24"/>
  <c r="K261" i="24"/>
  <c r="S261" i="24"/>
  <c r="A262" i="24"/>
  <c r="D261" i="24"/>
  <c r="L261" i="24"/>
  <c r="T261" i="24"/>
  <c r="G261" i="24"/>
  <c r="W261" i="24"/>
  <c r="H261" i="24"/>
  <c r="X261" i="24"/>
  <c r="O261" i="24"/>
  <c r="P261" i="24"/>
  <c r="E159" i="24"/>
  <c r="B159" i="24"/>
  <c r="R159" i="24"/>
  <c r="F159" i="24"/>
  <c r="V159" i="24"/>
  <c r="J159" i="24"/>
  <c r="N159" i="24"/>
  <c r="A160" i="24"/>
  <c r="X159" i="24"/>
  <c r="H159" i="24"/>
  <c r="S159" i="24"/>
  <c r="C159" i="24"/>
  <c r="Q159" i="24"/>
  <c r="T159" i="24"/>
  <c r="D159" i="24"/>
  <c r="O159" i="24"/>
  <c r="M159" i="24"/>
  <c r="P159" i="24"/>
  <c r="K159" i="24"/>
  <c r="Y159" i="24"/>
  <c r="I159" i="24"/>
  <c r="L159" i="24"/>
  <c r="W159" i="24"/>
  <c r="G159" i="24"/>
  <c r="U159" i="24"/>
  <c r="H367" i="23"/>
  <c r="P367" i="23"/>
  <c r="S367" i="23"/>
  <c r="C367" i="23"/>
  <c r="A402" i="23"/>
  <c r="E367" i="23"/>
  <c r="U367" i="23"/>
  <c r="N367" i="23"/>
  <c r="G367" i="23"/>
  <c r="L367" i="23"/>
  <c r="I367" i="23"/>
  <c r="Y367" i="23"/>
  <c r="R367" i="23"/>
  <c r="D367" i="23"/>
  <c r="M367" i="23"/>
  <c r="F367" i="23"/>
  <c r="V367" i="23"/>
  <c r="W367" i="23"/>
  <c r="K367" i="23"/>
  <c r="X367" i="23"/>
  <c r="Q367" i="23"/>
  <c r="J367" i="23"/>
  <c r="B367" i="23"/>
  <c r="O367" i="23"/>
  <c r="T367" i="23"/>
  <c r="D193" i="24"/>
  <c r="H193" i="24"/>
  <c r="L193" i="24"/>
  <c r="P193" i="24"/>
  <c r="T193" i="24"/>
  <c r="X193" i="24"/>
  <c r="E193" i="24"/>
  <c r="I193" i="24"/>
  <c r="M193" i="24"/>
  <c r="Q193" i="24"/>
  <c r="U193" i="24"/>
  <c r="Y193" i="24"/>
  <c r="B193" i="24"/>
  <c r="J193" i="24"/>
  <c r="R193" i="24"/>
  <c r="C193" i="24"/>
  <c r="K193" i="24"/>
  <c r="S193" i="24"/>
  <c r="A194" i="24"/>
  <c r="N193" i="24"/>
  <c r="O193" i="24"/>
  <c r="F193" i="24"/>
  <c r="V193" i="24"/>
  <c r="G193" i="24"/>
  <c r="W193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0" i="21"/>
  <c r="R300" i="21"/>
  <c r="G300" i="21"/>
  <c r="W300" i="21"/>
  <c r="P300" i="21"/>
  <c r="I300" i="21"/>
  <c r="Y300" i="21"/>
  <c r="J300" i="21"/>
  <c r="A301" i="21"/>
  <c r="O300" i="21"/>
  <c r="H300" i="21"/>
  <c r="X300" i="21"/>
  <c r="Q300" i="21"/>
  <c r="C300" i="21"/>
  <c r="L300" i="21"/>
  <c r="U300" i="21"/>
  <c r="F300" i="21"/>
  <c r="K300" i="21"/>
  <c r="T300" i="21"/>
  <c r="N300" i="21"/>
  <c r="S300" i="21"/>
  <c r="E300" i="21"/>
  <c r="V300" i="21"/>
  <c r="D300" i="21"/>
  <c r="M300" i="21"/>
  <c r="D227" i="24"/>
  <c r="H227" i="24"/>
  <c r="L227" i="24"/>
  <c r="P227" i="24"/>
  <c r="T227" i="24"/>
  <c r="X227" i="24"/>
  <c r="A228" i="24"/>
  <c r="E227" i="24"/>
  <c r="I227" i="24"/>
  <c r="M227" i="24"/>
  <c r="Q227" i="24"/>
  <c r="U227" i="24"/>
  <c r="Y227" i="24"/>
  <c r="B227" i="24"/>
  <c r="J227" i="24"/>
  <c r="R227" i="24"/>
  <c r="C227" i="24"/>
  <c r="K227" i="24"/>
  <c r="S227" i="24"/>
  <c r="N227" i="24"/>
  <c r="O227" i="24"/>
  <c r="F227" i="24"/>
  <c r="V227" i="24"/>
  <c r="G227" i="24"/>
  <c r="W227" i="24"/>
  <c r="F368" i="21"/>
  <c r="V368" i="21"/>
  <c r="O368" i="21"/>
  <c r="D368" i="21"/>
  <c r="T368" i="21"/>
  <c r="M368" i="21"/>
  <c r="N368" i="21"/>
  <c r="G368" i="21"/>
  <c r="W368" i="21"/>
  <c r="L368" i="21"/>
  <c r="E368" i="21"/>
  <c r="U368" i="21"/>
  <c r="R368" i="21"/>
  <c r="A369" i="21"/>
  <c r="I368" i="21"/>
  <c r="C368" i="21"/>
  <c r="H368" i="21"/>
  <c r="Q368" i="21"/>
  <c r="B368" i="21"/>
  <c r="K368" i="21"/>
  <c r="P368" i="21"/>
  <c r="Y368" i="21"/>
  <c r="J368" i="21"/>
  <c r="S368" i="21"/>
  <c r="X368" i="21"/>
  <c r="R162" i="23"/>
  <c r="K162" i="23"/>
  <c r="J162" i="23"/>
  <c r="S162" i="23"/>
  <c r="B162" i="23"/>
  <c r="A163" i="23"/>
  <c r="N162" i="23"/>
  <c r="Y162" i="23"/>
  <c r="E162" i="23"/>
  <c r="D162" i="23"/>
  <c r="Q162" i="23"/>
  <c r="P162" i="23"/>
  <c r="A197" i="23"/>
  <c r="F162" i="23"/>
  <c r="M162" i="23"/>
  <c r="L162" i="23"/>
  <c r="G162" i="23"/>
  <c r="C162" i="23"/>
  <c r="I162" i="23"/>
  <c r="H162" i="23"/>
  <c r="O162" i="23"/>
  <c r="V162" i="23"/>
  <c r="X162" i="23"/>
  <c r="U162" i="23"/>
  <c r="T162" i="23"/>
  <c r="W162" i="23"/>
  <c r="S299" i="23"/>
  <c r="M299" i="23"/>
  <c r="A300" i="23"/>
  <c r="Q299" i="23"/>
  <c r="L299" i="23"/>
  <c r="Y299" i="23"/>
  <c r="E299" i="23"/>
  <c r="I299" i="23"/>
  <c r="H299" i="23"/>
  <c r="U299" i="23"/>
  <c r="J299" i="23"/>
  <c r="K299" i="23"/>
  <c r="R299" i="23"/>
  <c r="X299" i="23"/>
  <c r="W299" i="23"/>
  <c r="O299" i="23"/>
  <c r="P299" i="23"/>
  <c r="G299" i="23"/>
  <c r="N299" i="23"/>
  <c r="B299" i="23"/>
  <c r="T299" i="23"/>
  <c r="V299" i="23"/>
  <c r="C299" i="23"/>
  <c r="D299" i="23"/>
  <c r="F299" i="23"/>
  <c r="A334" i="23"/>
  <c r="K402" i="21"/>
  <c r="A438" i="21"/>
  <c r="P402" i="21"/>
  <c r="I402" i="21"/>
  <c r="Y402" i="21"/>
  <c r="N402" i="21"/>
  <c r="C402" i="21"/>
  <c r="S402" i="21"/>
  <c r="H402" i="21"/>
  <c r="X402" i="21"/>
  <c r="Q402" i="21"/>
  <c r="F402" i="21"/>
  <c r="V402" i="21"/>
  <c r="G402" i="21"/>
  <c r="L402" i="21"/>
  <c r="U402" i="21"/>
  <c r="B402" i="21"/>
  <c r="O402" i="21"/>
  <c r="T402" i="21"/>
  <c r="A403" i="21"/>
  <c r="W402" i="21"/>
  <c r="E402" i="21"/>
  <c r="J402" i="21"/>
  <c r="D402" i="21"/>
  <c r="M402" i="21"/>
  <c r="R402" i="21"/>
  <c r="E90" i="24"/>
  <c r="C90" i="24"/>
  <c r="H90" i="24"/>
  <c r="G90" i="24"/>
  <c r="N90" i="24"/>
  <c r="S90" i="24"/>
  <c r="A125" i="24"/>
  <c r="B90" i="24"/>
  <c r="J90" i="24"/>
  <c r="O90" i="24"/>
  <c r="T90" i="24"/>
  <c r="D90" i="24"/>
  <c r="P90" i="24"/>
  <c r="F90" i="24"/>
  <c r="R90" i="24"/>
  <c r="K90" i="24"/>
  <c r="L90" i="24"/>
  <c r="Q90" i="24"/>
  <c r="M90" i="24"/>
  <c r="I90" i="24"/>
  <c r="X90" i="24"/>
  <c r="W90" i="24"/>
  <c r="U90" i="24"/>
  <c r="V90" i="24"/>
  <c r="N334" i="21"/>
  <c r="G334" i="21"/>
  <c r="W334" i="21"/>
  <c r="P334" i="21"/>
  <c r="I334" i="21"/>
  <c r="Y334" i="21"/>
  <c r="F334" i="21"/>
  <c r="V334" i="21"/>
  <c r="O334" i="21"/>
  <c r="H334" i="21"/>
  <c r="X334" i="21"/>
  <c r="Q334" i="21"/>
  <c r="J334" i="21"/>
  <c r="S334" i="21"/>
  <c r="E334" i="21"/>
  <c r="R334" i="21"/>
  <c r="D334" i="21"/>
  <c r="M334" i="21"/>
  <c r="C334" i="21"/>
  <c r="L334" i="21"/>
  <c r="U334" i="21"/>
  <c r="B334" i="21"/>
  <c r="K334" i="21"/>
  <c r="T334" i="21"/>
  <c r="A335" i="21"/>
  <c r="D230" i="23"/>
  <c r="J230" i="23"/>
  <c r="O230" i="23"/>
  <c r="T230" i="23"/>
  <c r="F230" i="23"/>
  <c r="K230" i="23"/>
  <c r="P230" i="23"/>
  <c r="W230" i="23"/>
  <c r="A265" i="23"/>
  <c r="H230" i="23"/>
  <c r="S230" i="23"/>
  <c r="Q230" i="23"/>
  <c r="B230" i="23"/>
  <c r="L230" i="23"/>
  <c r="X230" i="23"/>
  <c r="E230" i="23"/>
  <c r="Y230" i="23"/>
  <c r="C230" i="23"/>
  <c r="N230" i="23"/>
  <c r="I230" i="23"/>
  <c r="G230" i="23"/>
  <c r="R230" i="23"/>
  <c r="M230" i="23"/>
  <c r="U230" i="23"/>
  <c r="V230" i="23"/>
  <c r="F22" i="24"/>
  <c r="K22" i="24"/>
  <c r="P22" i="24"/>
  <c r="X22" i="24"/>
  <c r="G22" i="24"/>
  <c r="L22" i="24"/>
  <c r="R22" i="24"/>
  <c r="A57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196" i="23"/>
  <c r="P196" i="23"/>
  <c r="Q196" i="23"/>
  <c r="T196" i="23"/>
  <c r="E196" i="23"/>
  <c r="Y196" i="23"/>
  <c r="F196" i="23"/>
  <c r="I196" i="23"/>
  <c r="M196" i="23"/>
  <c r="B196" i="23"/>
  <c r="A231" i="23"/>
  <c r="S196" i="23"/>
  <c r="O196" i="23"/>
  <c r="G196" i="23"/>
  <c r="C196" i="23"/>
  <c r="D196" i="23"/>
  <c r="K196" i="23"/>
  <c r="L196" i="23"/>
  <c r="H196" i="23"/>
  <c r="R196" i="23"/>
  <c r="N196" i="23"/>
  <c r="W196" i="23"/>
  <c r="U196" i="23"/>
  <c r="X196" i="23"/>
  <c r="V196" i="23"/>
  <c r="H57" i="19"/>
  <c r="X57" i="19"/>
  <c r="Q57" i="19"/>
  <c r="F57" i="19"/>
  <c r="V57" i="19"/>
  <c r="O57" i="19"/>
  <c r="L57" i="19"/>
  <c r="E57" i="19"/>
  <c r="U57" i="19"/>
  <c r="J57" i="19"/>
  <c r="C57" i="19"/>
  <c r="S57" i="19"/>
  <c r="A92" i="19"/>
  <c r="P57" i="19"/>
  <c r="I57" i="19"/>
  <c r="Y57" i="19"/>
  <c r="N57" i="19"/>
  <c r="G57" i="19"/>
  <c r="W57" i="19"/>
  <c r="D57" i="19"/>
  <c r="T57" i="19"/>
  <c r="M57" i="19"/>
  <c r="B57" i="19"/>
  <c r="R57" i="19"/>
  <c r="K57" i="19"/>
  <c r="C263" i="19"/>
  <c r="G263" i="19"/>
  <c r="K263" i="19"/>
  <c r="O263" i="19"/>
  <c r="S263" i="19"/>
  <c r="W263" i="19"/>
  <c r="D263" i="19"/>
  <c r="H263" i="19"/>
  <c r="L263" i="19"/>
  <c r="P263" i="19"/>
  <c r="T263" i="19"/>
  <c r="X263" i="19"/>
  <c r="E263" i="19"/>
  <c r="I263" i="19"/>
  <c r="M263" i="19"/>
  <c r="Q263" i="19"/>
  <c r="U263" i="19"/>
  <c r="Y263" i="19"/>
  <c r="B263" i="19"/>
  <c r="F263" i="19"/>
  <c r="J263" i="19"/>
  <c r="N263" i="19"/>
  <c r="R263" i="19"/>
  <c r="V263" i="19"/>
  <c r="F195" i="19"/>
  <c r="G195" i="19"/>
  <c r="R195" i="19"/>
  <c r="J195" i="19"/>
  <c r="S195" i="19"/>
  <c r="B195" i="19"/>
  <c r="K195" i="19"/>
  <c r="W195" i="19"/>
  <c r="C195" i="19"/>
  <c r="O195" i="19"/>
  <c r="N195" i="19"/>
  <c r="D195" i="19"/>
  <c r="T195" i="19"/>
  <c r="M195" i="19"/>
  <c r="A230" i="19"/>
  <c r="H195" i="19"/>
  <c r="X195" i="19"/>
  <c r="Q195" i="19"/>
  <c r="L195" i="19"/>
  <c r="E195" i="19"/>
  <c r="U195" i="19"/>
  <c r="V195" i="19"/>
  <c r="P195" i="19"/>
  <c r="I195" i="19"/>
  <c r="Y19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7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0" i="23"/>
  <c r="R90" i="23"/>
  <c r="N90" i="23"/>
  <c r="J90" i="23"/>
  <c r="W90" i="23"/>
  <c r="S90" i="23"/>
  <c r="O90" i="23"/>
  <c r="K90" i="23"/>
  <c r="G90" i="23"/>
  <c r="C90" i="23"/>
  <c r="X90" i="23"/>
  <c r="P90" i="23"/>
  <c r="H90" i="23"/>
  <c r="B90" i="23"/>
  <c r="U90" i="23"/>
  <c r="M90" i="23"/>
  <c r="F90" i="23"/>
  <c r="T90" i="23"/>
  <c r="L90" i="23"/>
  <c r="E90" i="23"/>
  <c r="A125" i="23"/>
  <c r="Y90" i="23"/>
  <c r="Q90" i="23"/>
  <c r="I90" i="23"/>
  <c r="D90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58" i="21"/>
  <c r="Q23" i="21"/>
  <c r="C23" i="21"/>
  <c r="F23" i="21"/>
  <c r="A126" i="21"/>
  <c r="N91" i="21"/>
  <c r="G91" i="21"/>
  <c r="W91" i="21"/>
  <c r="P91" i="21"/>
  <c r="I91" i="21"/>
  <c r="R91" i="21"/>
  <c r="K91" i="21"/>
  <c r="D91" i="21"/>
  <c r="T91" i="21"/>
  <c r="M91" i="21"/>
  <c r="F91" i="21"/>
  <c r="V91" i="21"/>
  <c r="O91" i="21"/>
  <c r="H91" i="21"/>
  <c r="X91" i="21"/>
  <c r="Q91" i="21"/>
  <c r="J91" i="21"/>
  <c r="S91" i="21"/>
  <c r="L91" i="21"/>
  <c r="E91" i="21"/>
  <c r="U91" i="21"/>
  <c r="C161" i="19"/>
  <c r="J161" i="19"/>
  <c r="A196" i="19"/>
  <c r="R161" i="19"/>
  <c r="B161" i="19"/>
  <c r="P161" i="19"/>
  <c r="E161" i="19"/>
  <c r="U161" i="19"/>
  <c r="V161" i="19"/>
  <c r="S161" i="19"/>
  <c r="D161" i="19"/>
  <c r="T161" i="19"/>
  <c r="I161" i="19"/>
  <c r="Y161" i="19"/>
  <c r="W161" i="19"/>
  <c r="N161" i="19"/>
  <c r="K161" i="19"/>
  <c r="H161" i="19"/>
  <c r="X161" i="19"/>
  <c r="M161" i="19"/>
  <c r="O161" i="19"/>
  <c r="F161" i="19"/>
  <c r="L161" i="19"/>
  <c r="A162" i="19"/>
  <c r="Q161" i="19"/>
  <c r="G161" i="19"/>
  <c r="I91" i="19"/>
  <c r="Y91" i="19"/>
  <c r="N91" i="19"/>
  <c r="G91" i="19"/>
  <c r="W91" i="19"/>
  <c r="P91" i="19"/>
  <c r="M91" i="19"/>
  <c r="B91" i="19"/>
  <c r="R91" i="19"/>
  <c r="K91" i="19"/>
  <c r="D91" i="19"/>
  <c r="T91" i="19"/>
  <c r="A126" i="19"/>
  <c r="Q91" i="19"/>
  <c r="F91" i="19"/>
  <c r="V91" i="19"/>
  <c r="O91" i="19"/>
  <c r="H91" i="19"/>
  <c r="X91" i="19"/>
  <c r="E91" i="19"/>
  <c r="U91" i="19"/>
  <c r="J91" i="19"/>
  <c r="C91" i="19"/>
  <c r="S91" i="19"/>
  <c r="L91" i="19"/>
  <c r="H57" i="21"/>
  <c r="N57" i="21"/>
  <c r="S57" i="21"/>
  <c r="U57" i="21"/>
  <c r="V57" i="21"/>
  <c r="I57" i="21"/>
  <c r="K57" i="21"/>
  <c r="Q57" i="21"/>
  <c r="T57" i="21"/>
  <c r="F57" i="21"/>
  <c r="R57" i="21"/>
  <c r="W57" i="21"/>
  <c r="D57" i="21"/>
  <c r="J57" i="21"/>
  <c r="A92" i="21"/>
  <c r="L57" i="21"/>
  <c r="X57" i="21"/>
  <c r="G57" i="21"/>
  <c r="M57" i="21"/>
  <c r="P57" i="21"/>
  <c r="O57" i="21"/>
  <c r="E57" i="21"/>
  <c r="C125" i="19"/>
  <c r="S125" i="19"/>
  <c r="L125" i="19"/>
  <c r="E125" i="19"/>
  <c r="U125" i="19"/>
  <c r="J125" i="19"/>
  <c r="G125" i="19"/>
  <c r="W125" i="19"/>
  <c r="P125" i="19"/>
  <c r="I125" i="19"/>
  <c r="Y125" i="19"/>
  <c r="N125" i="19"/>
  <c r="K125" i="19"/>
  <c r="D125" i="19"/>
  <c r="T125" i="19"/>
  <c r="M125" i="19"/>
  <c r="B125" i="19"/>
  <c r="R125" i="19"/>
  <c r="O125" i="19"/>
  <c r="H125" i="19"/>
  <c r="X125" i="19"/>
  <c r="Q125" i="19"/>
  <c r="F125" i="19"/>
  <c r="V125" i="19"/>
  <c r="X56" i="23"/>
  <c r="P56" i="23"/>
  <c r="H56" i="23"/>
  <c r="Y56" i="23"/>
  <c r="M56" i="23"/>
  <c r="D56" i="23"/>
  <c r="V56" i="23"/>
  <c r="U56" i="23"/>
  <c r="L56" i="23"/>
  <c r="T56" i="23"/>
  <c r="I56" i="23"/>
  <c r="A91" i="23"/>
  <c r="Q56" i="23"/>
  <c r="E56" i="23"/>
  <c r="K56" i="23"/>
  <c r="B56" i="23"/>
  <c r="R56" i="23"/>
  <c r="C56" i="23"/>
  <c r="S56" i="23"/>
  <c r="J56" i="23"/>
  <c r="G56" i="23"/>
  <c r="W56" i="23"/>
  <c r="N56" i="23"/>
  <c r="O56" i="23"/>
  <c r="F56" i="23"/>
  <c r="B229" i="19"/>
  <c r="F229" i="19"/>
  <c r="J229" i="19"/>
  <c r="N229" i="19"/>
  <c r="R229" i="19"/>
  <c r="V229" i="19"/>
  <c r="C229" i="19"/>
  <c r="G229" i="19"/>
  <c r="K229" i="19"/>
  <c r="O229" i="19"/>
  <c r="S229" i="19"/>
  <c r="W229" i="19"/>
  <c r="D229" i="19"/>
  <c r="H229" i="19"/>
  <c r="L229" i="19"/>
  <c r="P229" i="19"/>
  <c r="T229" i="19"/>
  <c r="X229" i="19"/>
  <c r="Y229" i="19"/>
  <c r="E229" i="19"/>
  <c r="I229" i="19"/>
  <c r="M229" i="19"/>
  <c r="Q229" i="19"/>
  <c r="U229" i="19"/>
  <c r="A264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58" i="19"/>
  <c r="J23" i="19"/>
  <c r="Q23" i="19"/>
  <c r="H23" i="19"/>
  <c r="O23" i="19"/>
  <c r="V23" i="19"/>
  <c r="F23" i="19"/>
  <c r="M23" i="19"/>
  <c r="T23" i="19"/>
  <c r="D23" i="19"/>
  <c r="K23" i="19"/>
  <c r="X124" i="23"/>
  <c r="V124" i="23"/>
  <c r="U124" i="23"/>
  <c r="K124" i="23"/>
  <c r="O124" i="23"/>
  <c r="Y124" i="23"/>
  <c r="I124" i="23"/>
  <c r="T124" i="23"/>
  <c r="E124" i="23"/>
  <c r="P124" i="23"/>
  <c r="D124" i="23"/>
  <c r="F124" i="23"/>
  <c r="N124" i="23"/>
  <c r="B124" i="23"/>
  <c r="R124" i="23"/>
  <c r="J124" i="23"/>
  <c r="W124" i="23"/>
  <c r="S124" i="23"/>
  <c r="G124" i="23"/>
  <c r="C124" i="23"/>
  <c r="L124" i="23"/>
  <c r="H124" i="23"/>
  <c r="Q124" i="23"/>
  <c r="M124" i="23"/>
  <c r="B558" i="2"/>
  <c r="E302" i="19"/>
  <c r="I302" i="19"/>
  <c r="M302" i="19"/>
  <c r="Q302" i="19"/>
  <c r="U302" i="19"/>
  <c r="Y302" i="19"/>
  <c r="F302" i="19"/>
  <c r="K302" i="19"/>
  <c r="P302" i="19"/>
  <c r="V302" i="19"/>
  <c r="A337" i="19"/>
  <c r="B302" i="19"/>
  <c r="G302" i="19"/>
  <c r="L302" i="19"/>
  <c r="R302" i="19"/>
  <c r="W302" i="19"/>
  <c r="A303" i="19"/>
  <c r="C302" i="19"/>
  <c r="H302" i="19"/>
  <c r="N302" i="19"/>
  <c r="S302" i="19"/>
  <c r="X302" i="19"/>
  <c r="D302" i="19"/>
  <c r="J302" i="19"/>
  <c r="O302" i="19"/>
  <c r="T302" i="19"/>
  <c r="E370" i="19"/>
  <c r="I370" i="19"/>
  <c r="M370" i="19"/>
  <c r="Q370" i="19"/>
  <c r="U370" i="19"/>
  <c r="Y370" i="19"/>
  <c r="C370" i="19"/>
  <c r="H370" i="19"/>
  <c r="N370" i="19"/>
  <c r="S370" i="19"/>
  <c r="X370" i="19"/>
  <c r="D370" i="19"/>
  <c r="J370" i="19"/>
  <c r="O370" i="19"/>
  <c r="T370" i="19"/>
  <c r="F370" i="19"/>
  <c r="K370" i="19"/>
  <c r="P370" i="19"/>
  <c r="V370" i="19"/>
  <c r="B370" i="19"/>
  <c r="G370" i="19"/>
  <c r="L370" i="19"/>
  <c r="R370" i="19"/>
  <c r="W370" i="19"/>
  <c r="A405" i="19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R162" i="21"/>
  <c r="K162" i="21"/>
  <c r="D162" i="21"/>
  <c r="T162" i="21"/>
  <c r="M162" i="21"/>
  <c r="D473" i="19"/>
  <c r="H473" i="19"/>
  <c r="L473" i="19"/>
  <c r="P473" i="19"/>
  <c r="T473" i="19"/>
  <c r="X473" i="19"/>
  <c r="A508" i="19"/>
  <c r="C473" i="19"/>
  <c r="G473" i="19"/>
  <c r="K473" i="19"/>
  <c r="O473" i="19"/>
  <c r="S473" i="19"/>
  <c r="W473" i="19"/>
  <c r="I473" i="19"/>
  <c r="Q473" i="19"/>
  <c r="Y473" i="19"/>
  <c r="J473" i="19"/>
  <c r="R473" i="19"/>
  <c r="B473" i="19"/>
  <c r="E473" i="19"/>
  <c r="M473" i="19"/>
  <c r="U473" i="19"/>
  <c r="A474" i="19"/>
  <c r="F473" i="19"/>
  <c r="N473" i="19"/>
  <c r="V473" i="19"/>
  <c r="E336" i="19"/>
  <c r="I336" i="19"/>
  <c r="M336" i="19"/>
  <c r="Q336" i="19"/>
  <c r="U336" i="19"/>
  <c r="Y336" i="19"/>
  <c r="A371" i="19"/>
  <c r="C336" i="19"/>
  <c r="H336" i="19"/>
  <c r="N336" i="19"/>
  <c r="S336" i="19"/>
  <c r="X336" i="19"/>
  <c r="D336" i="19"/>
  <c r="J336" i="19"/>
  <c r="O336" i="19"/>
  <c r="T336" i="19"/>
  <c r="F336" i="19"/>
  <c r="K336" i="19"/>
  <c r="P336" i="19"/>
  <c r="V336" i="19"/>
  <c r="B336" i="19"/>
  <c r="G336" i="19"/>
  <c r="L336" i="19"/>
  <c r="R336" i="19"/>
  <c r="W336" i="19"/>
  <c r="E404" i="19"/>
  <c r="I404" i="19"/>
  <c r="M404" i="19"/>
  <c r="Q404" i="19"/>
  <c r="U404" i="19"/>
  <c r="Y404" i="19"/>
  <c r="F404" i="19"/>
  <c r="K404" i="19"/>
  <c r="P404" i="19"/>
  <c r="V404" i="19"/>
  <c r="B404" i="19"/>
  <c r="G404" i="19"/>
  <c r="L404" i="19"/>
  <c r="R404" i="19"/>
  <c r="W404" i="19"/>
  <c r="C404" i="19"/>
  <c r="H404" i="19"/>
  <c r="N404" i="19"/>
  <c r="S404" i="19"/>
  <c r="X404" i="19"/>
  <c r="D404" i="19"/>
  <c r="J404" i="19"/>
  <c r="O404" i="19"/>
  <c r="T404" i="19"/>
  <c r="C439" i="19"/>
  <c r="G439" i="19"/>
  <c r="K439" i="19"/>
  <c r="O439" i="19"/>
  <c r="D439" i="19"/>
  <c r="H439" i="19"/>
  <c r="L439" i="19"/>
  <c r="P439" i="19"/>
  <c r="T439" i="19"/>
  <c r="B439" i="19"/>
  <c r="J439" i="19"/>
  <c r="R439" i="19"/>
  <c r="W439" i="19"/>
  <c r="I439" i="19"/>
  <c r="Q439" i="19"/>
  <c r="V439" i="19"/>
  <c r="A440" i="19"/>
  <c r="M439" i="19"/>
  <c r="X439" i="19"/>
  <c r="N439" i="19"/>
  <c r="Y439" i="19"/>
  <c r="E439" i="19"/>
  <c r="S439" i="19"/>
  <c r="F439" i="19"/>
  <c r="U439" i="19"/>
  <c r="B937" i="2" l="1"/>
  <c r="V19" i="21"/>
  <c r="V19" i="24"/>
  <c r="X19" i="24"/>
  <c r="Y19" i="24"/>
  <c r="V54" i="21"/>
  <c r="Y54" i="21"/>
  <c r="X54" i="21"/>
  <c r="W54" i="21"/>
  <c r="B20" i="21"/>
  <c r="W19" i="24"/>
  <c r="Y19" i="21"/>
  <c r="X54" i="24"/>
  <c r="E20" i="24"/>
  <c r="C20" i="24"/>
  <c r="D55" i="21"/>
  <c r="C55" i="21"/>
  <c r="W160" i="21"/>
  <c r="X89" i="21"/>
  <c r="B55" i="21"/>
  <c r="G55" i="21"/>
  <c r="X160" i="21"/>
  <c r="W19" i="21"/>
  <c r="W54" i="24"/>
  <c r="V54" i="24"/>
  <c r="B20" i="24"/>
  <c r="G20" i="24"/>
  <c r="Y89" i="21"/>
  <c r="V89" i="21"/>
  <c r="E55" i="21"/>
  <c r="V160" i="21"/>
  <c r="X19" i="21"/>
  <c r="Y54" i="24"/>
  <c r="F20" i="24"/>
  <c r="D20" i="24"/>
  <c r="W89" i="21"/>
  <c r="F55" i="21"/>
  <c r="Y160" i="21"/>
  <c r="X195" i="21"/>
  <c r="G20" i="21"/>
  <c r="W89" i="24"/>
  <c r="X89" i="24"/>
  <c r="C55" i="24"/>
  <c r="F55" i="24"/>
  <c r="Y124" i="21"/>
  <c r="V124" i="21"/>
  <c r="F90" i="21"/>
  <c r="G90" i="21"/>
  <c r="F161" i="21"/>
  <c r="V195" i="21"/>
  <c r="Y195" i="21"/>
  <c r="C20" i="21"/>
  <c r="G55" i="24"/>
  <c r="B55" i="24"/>
  <c r="W124" i="21"/>
  <c r="D90" i="21"/>
  <c r="G161" i="21"/>
  <c r="D161" i="21"/>
  <c r="W195" i="21"/>
  <c r="F20" i="21"/>
  <c r="Y89" i="24"/>
  <c r="V89" i="24"/>
  <c r="D55" i="24"/>
  <c r="E55" i="24"/>
  <c r="B90" i="21"/>
  <c r="E90" i="21"/>
  <c r="B161" i="21"/>
  <c r="E161" i="21"/>
  <c r="D20" i="21"/>
  <c r="E20" i="21"/>
  <c r="X124" i="21"/>
  <c r="C90" i="21"/>
  <c r="C161" i="21"/>
  <c r="U197" i="21"/>
  <c r="W197" i="21"/>
  <c r="V197" i="21"/>
  <c r="T197" i="21"/>
  <c r="X197" i="21"/>
  <c r="D197" i="21"/>
  <c r="R197" i="21"/>
  <c r="C197" i="21"/>
  <c r="I197" i="21"/>
  <c r="N197" i="21"/>
  <c r="E197" i="21"/>
  <c r="O197" i="21"/>
  <c r="P197" i="21"/>
  <c r="F197" i="21"/>
  <c r="H197" i="21"/>
  <c r="J197" i="21"/>
  <c r="L197" i="21"/>
  <c r="A198" i="21"/>
  <c r="S197" i="21"/>
  <c r="G197" i="21"/>
  <c r="B197" i="21"/>
  <c r="M197" i="21"/>
  <c r="K197" i="21"/>
  <c r="Q19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1" i="21"/>
  <c r="P231" i="21"/>
  <c r="T231" i="21"/>
  <c r="R231" i="21"/>
  <c r="L231" i="21"/>
  <c r="W231" i="21"/>
  <c r="K231" i="21"/>
  <c r="N231" i="21"/>
  <c r="M231" i="21"/>
  <c r="J231" i="21"/>
  <c r="D231" i="21"/>
  <c r="B231" i="21"/>
  <c r="X231" i="21"/>
  <c r="H231" i="21"/>
  <c r="C231" i="21"/>
  <c r="F231" i="21"/>
  <c r="O231" i="21"/>
  <c r="Q231" i="21"/>
  <c r="V231" i="21"/>
  <c r="E231" i="21"/>
  <c r="S231" i="21"/>
  <c r="G231" i="21"/>
  <c r="I231" i="21"/>
  <c r="A232" i="21"/>
  <c r="U231" i="21"/>
  <c r="D57" i="24"/>
  <c r="E57" i="24"/>
  <c r="J57" i="24"/>
  <c r="O57" i="24"/>
  <c r="F57" i="24"/>
  <c r="K57" i="24"/>
  <c r="Q57" i="24"/>
  <c r="G57" i="24"/>
  <c r="M57" i="24"/>
  <c r="R57" i="24"/>
  <c r="A92" i="24"/>
  <c r="P57" i="24"/>
  <c r="I57" i="24"/>
  <c r="L57" i="24"/>
  <c r="N57" i="24"/>
  <c r="X57" i="24"/>
  <c r="H57" i="24"/>
  <c r="S57" i="24"/>
  <c r="T57" i="24"/>
  <c r="V57" i="24"/>
  <c r="W57" i="24"/>
  <c r="U57" i="24"/>
  <c r="D194" i="24"/>
  <c r="H194" i="24"/>
  <c r="L194" i="24"/>
  <c r="P194" i="24"/>
  <c r="T194" i="24"/>
  <c r="X194" i="24"/>
  <c r="A195" i="24"/>
  <c r="E194" i="24"/>
  <c r="I194" i="24"/>
  <c r="M194" i="24"/>
  <c r="Q194" i="24"/>
  <c r="U194" i="24"/>
  <c r="Y194" i="24"/>
  <c r="F194" i="24"/>
  <c r="N194" i="24"/>
  <c r="V194" i="24"/>
  <c r="G194" i="24"/>
  <c r="O194" i="24"/>
  <c r="W194" i="24"/>
  <c r="B194" i="24"/>
  <c r="J194" i="24"/>
  <c r="R194" i="24"/>
  <c r="C194" i="24"/>
  <c r="K194" i="24"/>
  <c r="S19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58" i="24"/>
  <c r="P23" i="24"/>
  <c r="N23" i="24"/>
  <c r="A24" i="24"/>
  <c r="L23" i="24"/>
  <c r="H23" i="24"/>
  <c r="Q438" i="21"/>
  <c r="J438" i="21"/>
  <c r="B438" i="21"/>
  <c r="O438" i="21"/>
  <c r="D438" i="21"/>
  <c r="T438" i="21"/>
  <c r="I438" i="21"/>
  <c r="Y438" i="21"/>
  <c r="R438" i="21"/>
  <c r="G438" i="21"/>
  <c r="W438" i="21"/>
  <c r="L438" i="21"/>
  <c r="A439" i="21"/>
  <c r="M438" i="21"/>
  <c r="V438" i="21"/>
  <c r="A473" i="21"/>
  <c r="U438" i="21"/>
  <c r="C438" i="21"/>
  <c r="H438" i="21"/>
  <c r="F438" i="21"/>
  <c r="K438" i="21"/>
  <c r="P438" i="21"/>
  <c r="E438" i="21"/>
  <c r="N438" i="21"/>
  <c r="S438" i="21"/>
  <c r="X438" i="21"/>
  <c r="T163" i="23"/>
  <c r="S163" i="23"/>
  <c r="H163" i="23"/>
  <c r="P163" i="23"/>
  <c r="G163" i="23"/>
  <c r="X163" i="23"/>
  <c r="O163" i="23"/>
  <c r="K163" i="23"/>
  <c r="A198" i="23"/>
  <c r="C163" i="23"/>
  <c r="F163" i="23"/>
  <c r="Q163" i="23"/>
  <c r="R163" i="23"/>
  <c r="B163" i="23"/>
  <c r="M163" i="23"/>
  <c r="D163" i="23"/>
  <c r="N163" i="23"/>
  <c r="A164" i="23"/>
  <c r="I163" i="23"/>
  <c r="L163" i="23"/>
  <c r="J163" i="23"/>
  <c r="Y163" i="23"/>
  <c r="E163" i="23"/>
  <c r="W163" i="23"/>
  <c r="V163" i="23"/>
  <c r="U163" i="23"/>
  <c r="Q301" i="21"/>
  <c r="J301" i="21"/>
  <c r="C301" i="21"/>
  <c r="S301" i="21"/>
  <c r="L301" i="21"/>
  <c r="I301" i="21"/>
  <c r="B301" i="21"/>
  <c r="R301" i="21"/>
  <c r="K301" i="21"/>
  <c r="D301" i="21"/>
  <c r="T301" i="21"/>
  <c r="F301" i="21"/>
  <c r="O301" i="21"/>
  <c r="X301" i="21"/>
  <c r="E301" i="21"/>
  <c r="N301" i="21"/>
  <c r="W301" i="21"/>
  <c r="M301" i="21"/>
  <c r="A302" i="21"/>
  <c r="H301" i="21"/>
  <c r="Y301" i="21"/>
  <c r="G301" i="21"/>
  <c r="P301" i="21"/>
  <c r="V301" i="21"/>
  <c r="U301" i="21"/>
  <c r="D160" i="24"/>
  <c r="H160" i="24"/>
  <c r="L160" i="24"/>
  <c r="P160" i="24"/>
  <c r="T160" i="24"/>
  <c r="E160" i="24"/>
  <c r="I160" i="24"/>
  <c r="M160" i="24"/>
  <c r="Q160" i="24"/>
  <c r="W160" i="24"/>
  <c r="F160" i="24"/>
  <c r="N160" i="24"/>
  <c r="X160" i="24"/>
  <c r="G160" i="24"/>
  <c r="O160" i="24"/>
  <c r="Y160" i="24"/>
  <c r="B160" i="24"/>
  <c r="J160" i="24"/>
  <c r="R160" i="24"/>
  <c r="C160" i="24"/>
  <c r="K160" i="24"/>
  <c r="S160" i="24"/>
  <c r="A161" i="24"/>
  <c r="V160" i="24"/>
  <c r="U160" i="24"/>
  <c r="C91" i="24"/>
  <c r="B91" i="24"/>
  <c r="G91" i="24"/>
  <c r="K91" i="24"/>
  <c r="O91" i="24"/>
  <c r="S91" i="24"/>
  <c r="D91" i="24"/>
  <c r="H91" i="24"/>
  <c r="L91" i="24"/>
  <c r="P91" i="24"/>
  <c r="E91" i="24"/>
  <c r="I91" i="24"/>
  <c r="M91" i="24"/>
  <c r="Q91" i="24"/>
  <c r="A126" i="24"/>
  <c r="F91" i="24"/>
  <c r="J91" i="24"/>
  <c r="N91" i="24"/>
  <c r="R91" i="24"/>
  <c r="V91" i="24"/>
  <c r="T91" i="24"/>
  <c r="W91" i="24"/>
  <c r="X91" i="24"/>
  <c r="U91" i="24"/>
  <c r="D266" i="21"/>
  <c r="T266" i="21"/>
  <c r="Q266" i="21"/>
  <c r="J266" i="21"/>
  <c r="G266" i="21"/>
  <c r="L266" i="21"/>
  <c r="I266" i="21"/>
  <c r="B266" i="21"/>
  <c r="R266" i="21"/>
  <c r="O266" i="21"/>
  <c r="A267" i="21"/>
  <c r="M266" i="21"/>
  <c r="C266" i="21"/>
  <c r="H266" i="21"/>
  <c r="Y266" i="21"/>
  <c r="K266" i="21"/>
  <c r="P266" i="21"/>
  <c r="F266" i="21"/>
  <c r="S266" i="21"/>
  <c r="E266" i="21"/>
  <c r="N266" i="21"/>
  <c r="X266" i="21"/>
  <c r="V266" i="21"/>
  <c r="W266" i="21"/>
  <c r="U266" i="21"/>
  <c r="Y265" i="23"/>
  <c r="O265" i="23"/>
  <c r="J265" i="23"/>
  <c r="K265" i="23"/>
  <c r="H265" i="23"/>
  <c r="X265" i="23"/>
  <c r="L265" i="23"/>
  <c r="P265" i="23"/>
  <c r="D265" i="23"/>
  <c r="T265" i="23"/>
  <c r="F265" i="23"/>
  <c r="N265" i="23"/>
  <c r="I265" i="23"/>
  <c r="C265" i="23"/>
  <c r="M265" i="23"/>
  <c r="V265" i="23"/>
  <c r="Q265" i="23"/>
  <c r="S265" i="23"/>
  <c r="B265" i="23"/>
  <c r="E265" i="23"/>
  <c r="G265" i="23"/>
  <c r="W265" i="23"/>
  <c r="R265" i="23"/>
  <c r="U265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00" i="23"/>
  <c r="G300" i="23"/>
  <c r="A335" i="23"/>
  <c r="S300" i="23"/>
  <c r="J300" i="23"/>
  <c r="K300" i="23"/>
  <c r="D300" i="23"/>
  <c r="T300" i="23"/>
  <c r="M300" i="23"/>
  <c r="C300" i="23"/>
  <c r="Y300" i="23"/>
  <c r="O300" i="23"/>
  <c r="Q300" i="23"/>
  <c r="H300" i="23"/>
  <c r="X300" i="23"/>
  <c r="R300" i="23"/>
  <c r="I300" i="23"/>
  <c r="A301" i="23"/>
  <c r="U300" i="23"/>
  <c r="V300" i="23"/>
  <c r="L300" i="23"/>
  <c r="B300" i="23"/>
  <c r="W300" i="23"/>
  <c r="N300" i="23"/>
  <c r="E300" i="23"/>
  <c r="F300" i="23"/>
  <c r="N197" i="23"/>
  <c r="I197" i="23"/>
  <c r="P197" i="23"/>
  <c r="J197" i="23"/>
  <c r="L197" i="23"/>
  <c r="Y197" i="23"/>
  <c r="Q197" i="23"/>
  <c r="O197" i="23"/>
  <c r="H197" i="23"/>
  <c r="A232" i="23"/>
  <c r="K197" i="23"/>
  <c r="B197" i="23"/>
  <c r="S197" i="23"/>
  <c r="G197" i="23"/>
  <c r="E197" i="23"/>
  <c r="C197" i="23"/>
  <c r="F197" i="23"/>
  <c r="M197" i="23"/>
  <c r="D197" i="23"/>
  <c r="R197" i="23"/>
  <c r="T197" i="23"/>
  <c r="W197" i="23"/>
  <c r="X197" i="23"/>
  <c r="U197" i="23"/>
  <c r="V197" i="23"/>
  <c r="I369" i="21"/>
  <c r="E369" i="21"/>
  <c r="F369" i="21"/>
  <c r="O369" i="21"/>
  <c r="X369" i="21"/>
  <c r="U369" i="21"/>
  <c r="V369" i="21"/>
  <c r="H369" i="21"/>
  <c r="A370" i="21"/>
  <c r="P369" i="21"/>
  <c r="N369" i="21"/>
  <c r="G369" i="21"/>
  <c r="M369" i="21"/>
  <c r="W369" i="21"/>
  <c r="T369" i="21"/>
  <c r="B369" i="21"/>
  <c r="J369" i="21"/>
  <c r="D369" i="21"/>
  <c r="Q369" i="21"/>
  <c r="L369" i="21"/>
  <c r="Y369" i="21"/>
  <c r="K369" i="21"/>
  <c r="S369" i="21"/>
  <c r="R369" i="21"/>
  <c r="C369" i="21"/>
  <c r="D228" i="24"/>
  <c r="H228" i="24"/>
  <c r="L228" i="24"/>
  <c r="P228" i="24"/>
  <c r="T228" i="24"/>
  <c r="X228" i="24"/>
  <c r="E228" i="24"/>
  <c r="I228" i="24"/>
  <c r="M228" i="24"/>
  <c r="Q228" i="24"/>
  <c r="U228" i="24"/>
  <c r="Y228" i="24"/>
  <c r="A229" i="24"/>
  <c r="F228" i="24"/>
  <c r="N228" i="24"/>
  <c r="V228" i="24"/>
  <c r="G228" i="24"/>
  <c r="O228" i="24"/>
  <c r="W228" i="24"/>
  <c r="B228" i="24"/>
  <c r="J228" i="24"/>
  <c r="R228" i="24"/>
  <c r="C228" i="24"/>
  <c r="K228" i="24"/>
  <c r="S228" i="24"/>
  <c r="D262" i="24"/>
  <c r="H262" i="24"/>
  <c r="L262" i="24"/>
  <c r="P262" i="24"/>
  <c r="T262" i="24"/>
  <c r="X262" i="24"/>
  <c r="E262" i="24"/>
  <c r="I262" i="24"/>
  <c r="M262" i="24"/>
  <c r="Q262" i="24"/>
  <c r="U262" i="24"/>
  <c r="Y262" i="24"/>
  <c r="A263" i="24"/>
  <c r="F262" i="24"/>
  <c r="N262" i="24"/>
  <c r="V262" i="24"/>
  <c r="G262" i="24"/>
  <c r="O262" i="24"/>
  <c r="W262" i="24"/>
  <c r="B262" i="24"/>
  <c r="J262" i="24"/>
  <c r="R262" i="24"/>
  <c r="C262" i="24"/>
  <c r="K262" i="24"/>
  <c r="S262" i="24"/>
  <c r="E297" i="24"/>
  <c r="I297" i="24"/>
  <c r="M297" i="24"/>
  <c r="Q297" i="24"/>
  <c r="U297" i="24"/>
  <c r="Y297" i="24"/>
  <c r="A298" i="24"/>
  <c r="F297" i="24"/>
  <c r="J297" i="24"/>
  <c r="N297" i="24"/>
  <c r="R297" i="24"/>
  <c r="V297" i="24"/>
  <c r="B297" i="24"/>
  <c r="G297" i="24"/>
  <c r="O297" i="24"/>
  <c r="W297" i="24"/>
  <c r="H297" i="24"/>
  <c r="P297" i="24"/>
  <c r="X297" i="24"/>
  <c r="A332" i="24"/>
  <c r="C297" i="24"/>
  <c r="K297" i="24"/>
  <c r="S297" i="24"/>
  <c r="D297" i="24"/>
  <c r="L297" i="24"/>
  <c r="T297" i="24"/>
  <c r="S368" i="23"/>
  <c r="D368" i="23"/>
  <c r="X368" i="23"/>
  <c r="W368" i="23"/>
  <c r="V368" i="23"/>
  <c r="H368" i="23"/>
  <c r="R368" i="23"/>
  <c r="B368" i="23"/>
  <c r="O368" i="23"/>
  <c r="P368" i="23"/>
  <c r="J368" i="23"/>
  <c r="T368" i="23"/>
  <c r="E368" i="23"/>
  <c r="G368" i="23"/>
  <c r="U368" i="23"/>
  <c r="M368" i="23"/>
  <c r="F368" i="23"/>
  <c r="L368" i="23"/>
  <c r="I368" i="23"/>
  <c r="C368" i="23"/>
  <c r="Q368" i="23"/>
  <c r="N368" i="23"/>
  <c r="A403" i="23"/>
  <c r="K368" i="23"/>
  <c r="Y368" i="23"/>
  <c r="K231" i="23"/>
  <c r="J231" i="23"/>
  <c r="L231" i="23"/>
  <c r="P231" i="23"/>
  <c r="D231" i="23"/>
  <c r="W231" i="23"/>
  <c r="V231" i="23"/>
  <c r="Q231" i="23"/>
  <c r="Y231" i="23"/>
  <c r="E231" i="23"/>
  <c r="U231" i="23"/>
  <c r="T231" i="23"/>
  <c r="B231" i="23"/>
  <c r="A266" i="23"/>
  <c r="H231" i="23"/>
  <c r="C231" i="23"/>
  <c r="S231" i="23"/>
  <c r="N231" i="23"/>
  <c r="O231" i="23"/>
  <c r="F231" i="23"/>
  <c r="X231" i="23"/>
  <c r="R231" i="23"/>
  <c r="M231" i="23"/>
  <c r="G231" i="23"/>
  <c r="I231" i="23"/>
  <c r="Q335" i="21"/>
  <c r="F335" i="21"/>
  <c r="V335" i="21"/>
  <c r="O335" i="21"/>
  <c r="D335" i="21"/>
  <c r="T335" i="21"/>
  <c r="I335" i="21"/>
  <c r="Y335" i="21"/>
  <c r="N335" i="21"/>
  <c r="G335" i="21"/>
  <c r="W335" i="21"/>
  <c r="L335" i="21"/>
  <c r="B335" i="21"/>
  <c r="K335" i="21"/>
  <c r="P335" i="21"/>
  <c r="E335" i="21"/>
  <c r="J335" i="21"/>
  <c r="S335" i="21"/>
  <c r="X335" i="21"/>
  <c r="M335" i="21"/>
  <c r="R335" i="21"/>
  <c r="A336" i="21"/>
  <c r="U335" i="21"/>
  <c r="C335" i="21"/>
  <c r="H335" i="21"/>
  <c r="E403" i="21"/>
  <c r="U403" i="21"/>
  <c r="J403" i="21"/>
  <c r="C403" i="21"/>
  <c r="S403" i="21"/>
  <c r="L403" i="21"/>
  <c r="A404" i="21"/>
  <c r="I403" i="21"/>
  <c r="Y403" i="21"/>
  <c r="N403" i="21"/>
  <c r="G403" i="21"/>
  <c r="W403" i="21"/>
  <c r="P403" i="21"/>
  <c r="M403" i="21"/>
  <c r="B403" i="21"/>
  <c r="R403" i="21"/>
  <c r="K403" i="21"/>
  <c r="D403" i="21"/>
  <c r="T403" i="21"/>
  <c r="Q403" i="21"/>
  <c r="F403" i="21"/>
  <c r="V403" i="21"/>
  <c r="O403" i="21"/>
  <c r="H403" i="21"/>
  <c r="X403" i="21"/>
  <c r="V334" i="23"/>
  <c r="R334" i="23"/>
  <c r="Y334" i="23"/>
  <c r="S334" i="23"/>
  <c r="A369" i="23"/>
  <c r="H334" i="23"/>
  <c r="F334" i="23"/>
  <c r="B334" i="23"/>
  <c r="W334" i="23"/>
  <c r="E334" i="23"/>
  <c r="J334" i="23"/>
  <c r="P334" i="23"/>
  <c r="X334" i="23"/>
  <c r="K334" i="23"/>
  <c r="G334" i="23"/>
  <c r="C334" i="23"/>
  <c r="O334" i="23"/>
  <c r="U334" i="23"/>
  <c r="D334" i="23"/>
  <c r="Q334" i="23"/>
  <c r="M334" i="23"/>
  <c r="N334" i="23"/>
  <c r="I334" i="23"/>
  <c r="L334" i="23"/>
  <c r="T334" i="23"/>
  <c r="J402" i="23"/>
  <c r="A438" i="23"/>
  <c r="M402" i="23"/>
  <c r="Q402" i="23"/>
  <c r="I402" i="23"/>
  <c r="O402" i="23"/>
  <c r="V402" i="23"/>
  <c r="Y402" i="23"/>
  <c r="K402" i="23"/>
  <c r="H402" i="23"/>
  <c r="X402" i="23"/>
  <c r="F402" i="23"/>
  <c r="B402" i="23"/>
  <c r="P402" i="23"/>
  <c r="D402" i="23"/>
  <c r="G402" i="23"/>
  <c r="U402" i="23"/>
  <c r="R402" i="23"/>
  <c r="L402" i="23"/>
  <c r="N402" i="23"/>
  <c r="E402" i="23"/>
  <c r="W402" i="23"/>
  <c r="C402" i="23"/>
  <c r="S402" i="23"/>
  <c r="T402" i="23"/>
  <c r="V91" i="23"/>
  <c r="T91" i="23"/>
  <c r="I91" i="23"/>
  <c r="R91" i="23"/>
  <c r="H91" i="23"/>
  <c r="Y91" i="23"/>
  <c r="N91" i="23"/>
  <c r="D91" i="23"/>
  <c r="A126" i="23"/>
  <c r="X91" i="23"/>
  <c r="M91" i="23"/>
  <c r="B91" i="23"/>
  <c r="O91" i="23"/>
  <c r="G91" i="23"/>
  <c r="K91" i="23"/>
  <c r="C91" i="23"/>
  <c r="S91" i="23"/>
  <c r="E91" i="23"/>
  <c r="W91" i="23"/>
  <c r="J91" i="23"/>
  <c r="F91" i="23"/>
  <c r="P91" i="23"/>
  <c r="L91" i="23"/>
  <c r="U91" i="23"/>
  <c r="Q91" i="23"/>
  <c r="V57" i="23"/>
  <c r="T57" i="23"/>
  <c r="I57" i="23"/>
  <c r="R57" i="23"/>
  <c r="H57" i="23"/>
  <c r="Y57" i="23"/>
  <c r="N57" i="23"/>
  <c r="D57" i="23"/>
  <c r="X57" i="23"/>
  <c r="M57" i="23"/>
  <c r="B57" i="23"/>
  <c r="A92" i="23"/>
  <c r="G57" i="23"/>
  <c r="O57" i="23"/>
  <c r="C57" i="23"/>
  <c r="S57" i="23"/>
  <c r="K57" i="23"/>
  <c r="E57" i="23"/>
  <c r="Q57" i="23"/>
  <c r="J57" i="23"/>
  <c r="W57" i="23"/>
  <c r="P57" i="23"/>
  <c r="F57" i="23"/>
  <c r="U57" i="23"/>
  <c r="L57" i="23"/>
  <c r="C126" i="19"/>
  <c r="S126" i="19"/>
  <c r="L126" i="19"/>
  <c r="E126" i="19"/>
  <c r="U126" i="19"/>
  <c r="J126" i="19"/>
  <c r="G126" i="19"/>
  <c r="W126" i="19"/>
  <c r="P126" i="19"/>
  <c r="I126" i="19"/>
  <c r="Y126" i="19"/>
  <c r="N126" i="19"/>
  <c r="K126" i="19"/>
  <c r="D126" i="19"/>
  <c r="T126" i="19"/>
  <c r="M126" i="19"/>
  <c r="B126" i="19"/>
  <c r="R126" i="19"/>
  <c r="O126" i="19"/>
  <c r="H126" i="19"/>
  <c r="X126" i="19"/>
  <c r="Q126" i="19"/>
  <c r="F126" i="19"/>
  <c r="V126" i="19"/>
  <c r="M162" i="19"/>
  <c r="B162" i="19"/>
  <c r="R162" i="19"/>
  <c r="T162" i="19"/>
  <c r="X162" i="19"/>
  <c r="A197" i="19"/>
  <c r="Q162" i="19"/>
  <c r="F162" i="19"/>
  <c r="V162" i="19"/>
  <c r="A163" i="19"/>
  <c r="C162" i="19"/>
  <c r="G162" i="19"/>
  <c r="E162" i="19"/>
  <c r="U162" i="19"/>
  <c r="J162" i="19"/>
  <c r="D162" i="19"/>
  <c r="H162" i="19"/>
  <c r="K162" i="19"/>
  <c r="O162" i="19"/>
  <c r="I162" i="19"/>
  <c r="Y162" i="19"/>
  <c r="N162" i="19"/>
  <c r="L162" i="19"/>
  <c r="P162" i="19"/>
  <c r="S162" i="19"/>
  <c r="W162" i="19"/>
  <c r="H58" i="21"/>
  <c r="P58" i="21"/>
  <c r="N58" i="21"/>
  <c r="O58" i="21"/>
  <c r="E58" i="21"/>
  <c r="R58" i="21"/>
  <c r="C58" i="21"/>
  <c r="D58" i="21"/>
  <c r="F58" i="21"/>
  <c r="G58" i="21"/>
  <c r="M58" i="21"/>
  <c r="I58" i="21"/>
  <c r="K58" i="21"/>
  <c r="A93" i="21"/>
  <c r="Q58" i="21"/>
  <c r="L58" i="21"/>
  <c r="J58" i="21"/>
  <c r="A25" i="19"/>
  <c r="K24" i="19"/>
  <c r="R24" i="19"/>
  <c r="Y24" i="19"/>
  <c r="I24" i="19"/>
  <c r="P24" i="19"/>
  <c r="G24" i="19"/>
  <c r="N24" i="19"/>
  <c r="U24" i="19"/>
  <c r="E24" i="19"/>
  <c r="L24" i="19"/>
  <c r="A59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64" i="19"/>
  <c r="O264" i="19"/>
  <c r="H264" i="19"/>
  <c r="I264" i="19"/>
  <c r="Y264" i="19"/>
  <c r="N264" i="19"/>
  <c r="L264" i="19"/>
  <c r="S264" i="19"/>
  <c r="W264" i="19"/>
  <c r="M264" i="19"/>
  <c r="B264" i="19"/>
  <c r="R264" i="19"/>
  <c r="T264" i="19"/>
  <c r="G264" i="19"/>
  <c r="Q264" i="19"/>
  <c r="F264" i="19"/>
  <c r="V264" i="19"/>
  <c r="C264" i="19"/>
  <c r="X264" i="19"/>
  <c r="E264" i="19"/>
  <c r="U264" i="19"/>
  <c r="J264" i="19"/>
  <c r="D264" i="19"/>
  <c r="K264" i="19"/>
  <c r="C196" i="19"/>
  <c r="H196" i="19"/>
  <c r="X196" i="19"/>
  <c r="O196" i="19"/>
  <c r="P196" i="19"/>
  <c r="G196" i="19"/>
  <c r="W196" i="19"/>
  <c r="E196" i="19"/>
  <c r="U196" i="19"/>
  <c r="F196" i="19"/>
  <c r="V196" i="19"/>
  <c r="D196" i="19"/>
  <c r="S196" i="19"/>
  <c r="I196" i="19"/>
  <c r="Y196" i="19"/>
  <c r="J196" i="19"/>
  <c r="K196" i="19"/>
  <c r="M196" i="19"/>
  <c r="A231" i="19"/>
  <c r="N196" i="19"/>
  <c r="T196" i="19"/>
  <c r="Q196" i="19"/>
  <c r="B196" i="19"/>
  <c r="R196" i="19"/>
  <c r="L19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59" i="21"/>
  <c r="S24" i="21"/>
  <c r="Q24" i="21"/>
  <c r="T24" i="21"/>
  <c r="R24" i="21"/>
  <c r="U24" i="21"/>
  <c r="V24" i="21"/>
  <c r="A25" i="21"/>
  <c r="Y125" i="23"/>
  <c r="U125" i="23"/>
  <c r="Q125" i="23"/>
  <c r="M125" i="23"/>
  <c r="I125" i="23"/>
  <c r="E125" i="23"/>
  <c r="X125" i="23"/>
  <c r="T125" i="23"/>
  <c r="P125" i="23"/>
  <c r="L125" i="23"/>
  <c r="H125" i="23"/>
  <c r="D125" i="23"/>
  <c r="W125" i="23"/>
  <c r="S125" i="23"/>
  <c r="O125" i="23"/>
  <c r="K125" i="23"/>
  <c r="G125" i="23"/>
  <c r="C125" i="23"/>
  <c r="V125" i="23"/>
  <c r="R125" i="23"/>
  <c r="N125" i="23"/>
  <c r="J125" i="23"/>
  <c r="F125" i="23"/>
  <c r="B125" i="23"/>
  <c r="I92" i="19"/>
  <c r="Y92" i="19"/>
  <c r="N92" i="19"/>
  <c r="G92" i="19"/>
  <c r="W92" i="19"/>
  <c r="P92" i="19"/>
  <c r="M92" i="19"/>
  <c r="B92" i="19"/>
  <c r="R92" i="19"/>
  <c r="K92" i="19"/>
  <c r="D92" i="19"/>
  <c r="T92" i="19"/>
  <c r="A127" i="19"/>
  <c r="Q92" i="19"/>
  <c r="F92" i="19"/>
  <c r="V92" i="19"/>
  <c r="O92" i="19"/>
  <c r="H92" i="19"/>
  <c r="X92" i="19"/>
  <c r="E92" i="19"/>
  <c r="U92" i="19"/>
  <c r="J92" i="19"/>
  <c r="C92" i="19"/>
  <c r="S92" i="19"/>
  <c r="L92" i="19"/>
  <c r="A93" i="19"/>
  <c r="P58" i="19"/>
  <c r="I58" i="19"/>
  <c r="Y58" i="19"/>
  <c r="N58" i="19"/>
  <c r="G58" i="19"/>
  <c r="W58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S92" i="21"/>
  <c r="A127" i="21"/>
  <c r="P92" i="21"/>
  <c r="R92" i="21"/>
  <c r="M92" i="21"/>
  <c r="H92" i="21"/>
  <c r="L92" i="21"/>
  <c r="N92" i="21"/>
  <c r="I92" i="21"/>
  <c r="K92" i="21"/>
  <c r="F92" i="21"/>
  <c r="X92" i="21"/>
  <c r="J92" i="21"/>
  <c r="E92" i="21"/>
  <c r="G92" i="21"/>
  <c r="D92" i="21"/>
  <c r="V92" i="21"/>
  <c r="Q92" i="21"/>
  <c r="U92" i="21"/>
  <c r="W92" i="21"/>
  <c r="T92" i="21"/>
  <c r="O92" i="21"/>
  <c r="Y23" i="23"/>
  <c r="T23" i="23"/>
  <c r="N23" i="23"/>
  <c r="I23" i="23"/>
  <c r="D23" i="23"/>
  <c r="A58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30" i="19"/>
  <c r="X230" i="19"/>
  <c r="M230" i="19"/>
  <c r="C230" i="19"/>
  <c r="O230" i="19"/>
  <c r="R230" i="19"/>
  <c r="L230" i="19"/>
  <c r="Y230" i="19"/>
  <c r="Q230" i="19"/>
  <c r="K230" i="19"/>
  <c r="W230" i="19"/>
  <c r="V230" i="19"/>
  <c r="P230" i="19"/>
  <c r="E230" i="19"/>
  <c r="U230" i="19"/>
  <c r="S230" i="19"/>
  <c r="B230" i="19"/>
  <c r="F230" i="19"/>
  <c r="D230" i="19"/>
  <c r="T230" i="19"/>
  <c r="I230" i="19"/>
  <c r="A265" i="19"/>
  <c r="G230" i="19"/>
  <c r="J230" i="19"/>
  <c r="N230" i="19"/>
  <c r="S24" i="24"/>
  <c r="T24" i="24"/>
  <c r="R24" i="24"/>
  <c r="V24" i="24"/>
  <c r="U24" i="24"/>
  <c r="E440" i="19"/>
  <c r="I440" i="19"/>
  <c r="M440" i="19"/>
  <c r="Q440" i="19"/>
  <c r="U440" i="19"/>
  <c r="Y440" i="19"/>
  <c r="A441" i="19"/>
  <c r="D440" i="19"/>
  <c r="J440" i="19"/>
  <c r="O440" i="19"/>
  <c r="T440" i="19"/>
  <c r="F440" i="19"/>
  <c r="K440" i="19"/>
  <c r="P440" i="19"/>
  <c r="V440" i="19"/>
  <c r="B440" i="19"/>
  <c r="G440" i="19"/>
  <c r="L440" i="19"/>
  <c r="R440" i="19"/>
  <c r="W440" i="19"/>
  <c r="C440" i="19"/>
  <c r="H440" i="19"/>
  <c r="N440" i="19"/>
  <c r="S440" i="19"/>
  <c r="X440" i="19"/>
  <c r="C371" i="19"/>
  <c r="G371" i="19"/>
  <c r="K371" i="19"/>
  <c r="O371" i="19"/>
  <c r="S371" i="19"/>
  <c r="W371" i="19"/>
  <c r="E371" i="19"/>
  <c r="J371" i="19"/>
  <c r="F371" i="19"/>
  <c r="L371" i="19"/>
  <c r="Q371" i="19"/>
  <c r="V371" i="19"/>
  <c r="B371" i="19"/>
  <c r="H371" i="19"/>
  <c r="M371" i="19"/>
  <c r="R371" i="19"/>
  <c r="X371" i="19"/>
  <c r="A406" i="19"/>
  <c r="D371" i="19"/>
  <c r="I371" i="19"/>
  <c r="N371" i="19"/>
  <c r="T371" i="19"/>
  <c r="Y371" i="19"/>
  <c r="U371" i="19"/>
  <c r="P371" i="19"/>
  <c r="R163" i="21"/>
  <c r="K163" i="21"/>
  <c r="D163" i="21"/>
  <c r="T163" i="21"/>
  <c r="M163" i="21"/>
  <c r="F163" i="21"/>
  <c r="V163" i="21"/>
  <c r="O163" i="21"/>
  <c r="H163" i="21"/>
  <c r="X163" i="21"/>
  <c r="Q163" i="21"/>
  <c r="J163" i="21"/>
  <c r="S163" i="21"/>
  <c r="L163" i="21"/>
  <c r="E163" i="21"/>
  <c r="U163" i="21"/>
  <c r="A164" i="21"/>
  <c r="N163" i="21"/>
  <c r="G163" i="21"/>
  <c r="W163" i="21"/>
  <c r="P163" i="21"/>
  <c r="I163" i="21"/>
  <c r="C405" i="19"/>
  <c r="G405" i="19"/>
  <c r="K405" i="19"/>
  <c r="O405" i="19"/>
  <c r="S405" i="19"/>
  <c r="W405" i="19"/>
  <c r="D405" i="19"/>
  <c r="I405" i="19"/>
  <c r="N405" i="19"/>
  <c r="T405" i="19"/>
  <c r="Y405" i="19"/>
  <c r="E405" i="19"/>
  <c r="J405" i="19"/>
  <c r="P405" i="19"/>
  <c r="U405" i="19"/>
  <c r="F405" i="19"/>
  <c r="L405" i="19"/>
  <c r="Q405" i="19"/>
  <c r="V405" i="19"/>
  <c r="M405" i="19"/>
  <c r="R405" i="19"/>
  <c r="B405" i="19"/>
  <c r="X405" i="19"/>
  <c r="H405" i="19"/>
  <c r="C337" i="19"/>
  <c r="G337" i="19"/>
  <c r="K337" i="19"/>
  <c r="O337" i="19"/>
  <c r="S337" i="19"/>
  <c r="W337" i="19"/>
  <c r="F337" i="19"/>
  <c r="L337" i="19"/>
  <c r="Q337" i="19"/>
  <c r="V337" i="19"/>
  <c r="B337" i="19"/>
  <c r="H337" i="19"/>
  <c r="M337" i="19"/>
  <c r="R337" i="19"/>
  <c r="X337" i="19"/>
  <c r="D337" i="19"/>
  <c r="I337" i="19"/>
  <c r="N337" i="19"/>
  <c r="T337" i="19"/>
  <c r="Y337" i="19"/>
  <c r="P337" i="19"/>
  <c r="U337" i="19"/>
  <c r="E337" i="19"/>
  <c r="J337" i="19"/>
  <c r="A372" i="19"/>
  <c r="B582" i="2"/>
  <c r="E474" i="19"/>
  <c r="I474" i="19"/>
  <c r="M474" i="19"/>
  <c r="Q474" i="19"/>
  <c r="U474" i="19"/>
  <c r="Y474" i="19"/>
  <c r="B474" i="19"/>
  <c r="G474" i="19"/>
  <c r="L474" i="19"/>
  <c r="R474" i="19"/>
  <c r="W474" i="19"/>
  <c r="A475" i="19"/>
  <c r="C474" i="19"/>
  <c r="H474" i="19"/>
  <c r="N474" i="19"/>
  <c r="S474" i="19"/>
  <c r="X474" i="19"/>
  <c r="D474" i="19"/>
  <c r="J474" i="19"/>
  <c r="O474" i="19"/>
  <c r="T474" i="19"/>
  <c r="F474" i="19"/>
  <c r="K474" i="19"/>
  <c r="P474" i="19"/>
  <c r="V474" i="19"/>
  <c r="C508" i="19"/>
  <c r="G508" i="19"/>
  <c r="K508" i="19"/>
  <c r="O508" i="19"/>
  <c r="S508" i="19"/>
  <c r="W508" i="19"/>
  <c r="F508" i="19"/>
  <c r="J508" i="19"/>
  <c r="N508" i="19"/>
  <c r="R508" i="19"/>
  <c r="V508" i="19"/>
  <c r="B508" i="19"/>
  <c r="D508" i="19"/>
  <c r="L508" i="19"/>
  <c r="T508" i="19"/>
  <c r="E508" i="19"/>
  <c r="M508" i="19"/>
  <c r="U508" i="19"/>
  <c r="A543" i="19"/>
  <c r="H508" i="19"/>
  <c r="P508" i="19"/>
  <c r="X508" i="19"/>
  <c r="A509" i="19"/>
  <c r="I508" i="19"/>
  <c r="Q508" i="19"/>
  <c r="Y508" i="19"/>
  <c r="C303" i="19"/>
  <c r="G303" i="19"/>
  <c r="K303" i="19"/>
  <c r="O303" i="19"/>
  <c r="S303" i="19"/>
  <c r="W303" i="19"/>
  <c r="A338" i="19"/>
  <c r="D303" i="19"/>
  <c r="I303" i="19"/>
  <c r="N303" i="19"/>
  <c r="T303" i="19"/>
  <c r="Y303" i="19"/>
  <c r="E303" i="19"/>
  <c r="J303" i="19"/>
  <c r="P303" i="19"/>
  <c r="U303" i="19"/>
  <c r="F303" i="19"/>
  <c r="L303" i="19"/>
  <c r="Q303" i="19"/>
  <c r="V303" i="19"/>
  <c r="A304" i="19"/>
  <c r="R303" i="19"/>
  <c r="B303" i="19"/>
  <c r="X303" i="19"/>
  <c r="H303" i="19"/>
  <c r="M303" i="19"/>
  <c r="B961" i="2" l="1"/>
  <c r="Y20" i="21"/>
  <c r="Y20" i="24"/>
  <c r="B21" i="21"/>
  <c r="C21" i="21"/>
  <c r="Y55" i="21"/>
  <c r="B56" i="21"/>
  <c r="B21" i="24"/>
  <c r="Y90" i="21"/>
  <c r="Y161" i="21"/>
  <c r="C21" i="24"/>
  <c r="C56" i="21"/>
  <c r="Y55" i="24"/>
  <c r="B56" i="24"/>
  <c r="B91" i="21"/>
  <c r="Y196" i="21"/>
  <c r="C56" i="24"/>
  <c r="Y90" i="24"/>
  <c r="C91" i="21"/>
  <c r="Y125" i="21"/>
  <c r="C162" i="21"/>
  <c r="B162" i="21"/>
  <c r="V198" i="21"/>
  <c r="U198" i="21"/>
  <c r="W198" i="21"/>
  <c r="D198" i="21"/>
  <c r="N198" i="21"/>
  <c r="Q198" i="21"/>
  <c r="L198" i="21"/>
  <c r="C198" i="21"/>
  <c r="T198" i="21"/>
  <c r="K198" i="21"/>
  <c r="B198" i="21"/>
  <c r="E198" i="21"/>
  <c r="S198" i="21"/>
  <c r="J198" i="21"/>
  <c r="M198" i="21"/>
  <c r="H198" i="21"/>
  <c r="R198" i="21"/>
  <c r="P198" i="21"/>
  <c r="G198" i="21"/>
  <c r="A199" i="21"/>
  <c r="X198" i="21"/>
  <c r="O198" i="21"/>
  <c r="F198" i="21"/>
  <c r="I198" i="21"/>
  <c r="B1012" i="2"/>
  <c r="W23" i="21" s="1"/>
  <c r="D23" i="21"/>
  <c r="E23" i="21"/>
  <c r="W23" i="19"/>
  <c r="X23" i="19"/>
  <c r="Y23" i="19"/>
  <c r="H232" i="21"/>
  <c r="C232" i="21"/>
  <c r="J232" i="21"/>
  <c r="O232" i="21"/>
  <c r="A233" i="21"/>
  <c r="U232" i="21"/>
  <c r="I232" i="21"/>
  <c r="S232" i="21"/>
  <c r="G232" i="21"/>
  <c r="M232" i="21"/>
  <c r="L232" i="21"/>
  <c r="T232" i="21"/>
  <c r="B232" i="21"/>
  <c r="P232" i="21"/>
  <c r="E232" i="21"/>
  <c r="D232" i="21"/>
  <c r="F232" i="21"/>
  <c r="X232" i="21"/>
  <c r="K232" i="21"/>
  <c r="R232" i="21"/>
  <c r="Q232" i="21"/>
  <c r="N232" i="21"/>
  <c r="Y232" i="21"/>
  <c r="W232" i="21"/>
  <c r="V232" i="21"/>
  <c r="G404" i="21"/>
  <c r="W404" i="21"/>
  <c r="P404" i="21"/>
  <c r="E404" i="21"/>
  <c r="U404" i="21"/>
  <c r="J404" i="21"/>
  <c r="K404" i="21"/>
  <c r="D404" i="21"/>
  <c r="T404" i="21"/>
  <c r="I404" i="21"/>
  <c r="Y404" i="21"/>
  <c r="N404" i="21"/>
  <c r="O404" i="21"/>
  <c r="H404" i="21"/>
  <c r="X404" i="21"/>
  <c r="M404" i="21"/>
  <c r="B404" i="21"/>
  <c r="R404" i="21"/>
  <c r="C404" i="21"/>
  <c r="S404" i="21"/>
  <c r="L404" i="21"/>
  <c r="A405" i="21"/>
  <c r="Q404" i="21"/>
  <c r="F404" i="21"/>
  <c r="V404" i="21"/>
  <c r="C332" i="24"/>
  <c r="G332" i="24"/>
  <c r="R332" i="24"/>
  <c r="K332" i="24"/>
  <c r="V332" i="24"/>
  <c r="F332" i="24"/>
  <c r="L332" i="24"/>
  <c r="P332" i="24"/>
  <c r="W332" i="24"/>
  <c r="A333" i="24"/>
  <c r="Q332" i="24"/>
  <c r="M332" i="24"/>
  <c r="Y332" i="24"/>
  <c r="I332" i="24"/>
  <c r="A367" i="24"/>
  <c r="U332" i="24"/>
  <c r="J332" i="24"/>
  <c r="S332" i="24"/>
  <c r="B332" i="24"/>
  <c r="D332" i="24"/>
  <c r="N332" i="24"/>
  <c r="E332" i="24"/>
  <c r="T332" i="24"/>
  <c r="H332" i="24"/>
  <c r="O332" i="24"/>
  <c r="X332" i="24"/>
  <c r="C263" i="24"/>
  <c r="I263" i="24"/>
  <c r="N263" i="24"/>
  <c r="S263" i="24"/>
  <c r="Y263" i="24"/>
  <c r="E263" i="24"/>
  <c r="J263" i="24"/>
  <c r="O263" i="24"/>
  <c r="U263" i="24"/>
  <c r="D263" i="24"/>
  <c r="B263" i="24"/>
  <c r="M263" i="24"/>
  <c r="W263" i="24"/>
  <c r="F263" i="24"/>
  <c r="Q263" i="24"/>
  <c r="A264" i="24"/>
  <c r="G263" i="24"/>
  <c r="R263" i="24"/>
  <c r="L263" i="24"/>
  <c r="K263" i="24"/>
  <c r="X263" i="24"/>
  <c r="H263" i="24"/>
  <c r="V263" i="24"/>
  <c r="T263" i="24"/>
  <c r="P263" i="24"/>
  <c r="L301" i="23"/>
  <c r="E301" i="23"/>
  <c r="K301" i="23"/>
  <c r="M301" i="23"/>
  <c r="N301" i="23"/>
  <c r="Y301" i="23"/>
  <c r="T301" i="23"/>
  <c r="F301" i="23"/>
  <c r="R301" i="23"/>
  <c r="S301" i="23"/>
  <c r="D301" i="23"/>
  <c r="X301" i="23"/>
  <c r="Q301" i="23"/>
  <c r="W301" i="23"/>
  <c r="C301" i="23"/>
  <c r="H301" i="23"/>
  <c r="J301" i="23"/>
  <c r="B301" i="23"/>
  <c r="A302" i="23"/>
  <c r="I301" i="23"/>
  <c r="P301" i="23"/>
  <c r="O301" i="23"/>
  <c r="G301" i="23"/>
  <c r="A336" i="23"/>
  <c r="V301" i="23"/>
  <c r="U301" i="23"/>
  <c r="L267" i="21"/>
  <c r="M267" i="21"/>
  <c r="F267" i="21"/>
  <c r="C267" i="21"/>
  <c r="S267" i="21"/>
  <c r="D267" i="21"/>
  <c r="E267" i="21"/>
  <c r="Y267" i="21"/>
  <c r="N267" i="21"/>
  <c r="K267" i="21"/>
  <c r="A268" i="21"/>
  <c r="Q267" i="21"/>
  <c r="G267" i="21"/>
  <c r="H267" i="21"/>
  <c r="B267" i="21"/>
  <c r="O267" i="21"/>
  <c r="P267" i="21"/>
  <c r="J267" i="21"/>
  <c r="I267" i="21"/>
  <c r="R267" i="21"/>
  <c r="W267" i="21"/>
  <c r="X267" i="21"/>
  <c r="T267" i="21"/>
  <c r="V267" i="21"/>
  <c r="U267" i="21"/>
  <c r="H439" i="21"/>
  <c r="X439" i="21"/>
  <c r="Q439" i="21"/>
  <c r="F439" i="21"/>
  <c r="V439" i="21"/>
  <c r="K439" i="21"/>
  <c r="P439" i="21"/>
  <c r="I439" i="21"/>
  <c r="Y439" i="21"/>
  <c r="N439" i="21"/>
  <c r="C439" i="21"/>
  <c r="S439" i="21"/>
  <c r="L439" i="21"/>
  <c r="U439" i="21"/>
  <c r="A440" i="21"/>
  <c r="T439" i="21"/>
  <c r="B439" i="21"/>
  <c r="G439" i="21"/>
  <c r="E439" i="21"/>
  <c r="J439" i="21"/>
  <c r="O439" i="21"/>
  <c r="D439" i="21"/>
  <c r="M439" i="21"/>
  <c r="R439" i="21"/>
  <c r="W439" i="21"/>
  <c r="H58" i="24"/>
  <c r="C58" i="24"/>
  <c r="M58" i="24"/>
  <c r="G58" i="24"/>
  <c r="Q58" i="24"/>
  <c r="A93" i="24"/>
  <c r="N58" i="24"/>
  <c r="E58" i="24"/>
  <c r="R58" i="24"/>
  <c r="I58" i="24"/>
  <c r="L58" i="24"/>
  <c r="O58" i="24"/>
  <c r="P58" i="24"/>
  <c r="S58" i="24"/>
  <c r="D58" i="24"/>
  <c r="F58" i="24"/>
  <c r="W58" i="24"/>
  <c r="J58" i="24"/>
  <c r="K58" i="24"/>
  <c r="V58" i="24"/>
  <c r="C369" i="23"/>
  <c r="D369" i="23"/>
  <c r="E369" i="23"/>
  <c r="X369" i="23"/>
  <c r="V369" i="23"/>
  <c r="S369" i="23"/>
  <c r="T369" i="23"/>
  <c r="L369" i="23"/>
  <c r="P369" i="23"/>
  <c r="U369" i="23"/>
  <c r="M369" i="23"/>
  <c r="A404" i="23"/>
  <c r="N369" i="23"/>
  <c r="B369" i="23"/>
  <c r="F369" i="23"/>
  <c r="Y369" i="23"/>
  <c r="R369" i="23"/>
  <c r="G369" i="23"/>
  <c r="K369" i="23"/>
  <c r="I369" i="23"/>
  <c r="H369" i="23"/>
  <c r="J369" i="23"/>
  <c r="W369" i="23"/>
  <c r="Q369" i="23"/>
  <c r="O369" i="23"/>
  <c r="C298" i="24"/>
  <c r="G298" i="24"/>
  <c r="K298" i="24"/>
  <c r="O298" i="24"/>
  <c r="S298" i="24"/>
  <c r="W298" i="24"/>
  <c r="D298" i="24"/>
  <c r="H298" i="24"/>
  <c r="L298" i="24"/>
  <c r="P298" i="24"/>
  <c r="T298" i="24"/>
  <c r="X298" i="24"/>
  <c r="I298" i="24"/>
  <c r="Q298" i="24"/>
  <c r="B298" i="24"/>
  <c r="J298" i="24"/>
  <c r="R298" i="24"/>
  <c r="E298" i="24"/>
  <c r="M298" i="24"/>
  <c r="U298" i="24"/>
  <c r="F298" i="24"/>
  <c r="N298" i="24"/>
  <c r="V298" i="24"/>
  <c r="A299" i="24"/>
  <c r="Y298" i="24"/>
  <c r="F229" i="24"/>
  <c r="K229" i="24"/>
  <c r="Q229" i="24"/>
  <c r="V229" i="24"/>
  <c r="B229" i="24"/>
  <c r="G229" i="24"/>
  <c r="M229" i="24"/>
  <c r="R229" i="24"/>
  <c r="W229" i="24"/>
  <c r="C229" i="24"/>
  <c r="N229" i="24"/>
  <c r="Y229" i="24"/>
  <c r="E229" i="24"/>
  <c r="O229" i="24"/>
  <c r="D229" i="24"/>
  <c r="I229" i="24"/>
  <c r="S229" i="24"/>
  <c r="A230" i="24"/>
  <c r="J229" i="24"/>
  <c r="U229" i="24"/>
  <c r="T229" i="24"/>
  <c r="P229" i="24"/>
  <c r="L229" i="24"/>
  <c r="X229" i="24"/>
  <c r="H229" i="24"/>
  <c r="D161" i="24"/>
  <c r="Q161" i="24"/>
  <c r="E161" i="24"/>
  <c r="F161" i="24"/>
  <c r="O161" i="24"/>
  <c r="T161" i="24"/>
  <c r="P161" i="24"/>
  <c r="A162" i="24"/>
  <c r="L161" i="24"/>
  <c r="H161" i="24"/>
  <c r="K161" i="24"/>
  <c r="J161" i="24"/>
  <c r="N161" i="24"/>
  <c r="M161" i="24"/>
  <c r="I161" i="24"/>
  <c r="G161" i="24"/>
  <c r="Y161" i="24"/>
  <c r="C161" i="24"/>
  <c r="B161" i="24"/>
  <c r="S161" i="24"/>
  <c r="R161" i="24"/>
  <c r="U161" i="24"/>
  <c r="X161" i="24"/>
  <c r="W161" i="24"/>
  <c r="V161" i="24"/>
  <c r="L164" i="23"/>
  <c r="E164" i="23"/>
  <c r="R164" i="23"/>
  <c r="D164" i="23"/>
  <c r="A199" i="23"/>
  <c r="K164" i="23"/>
  <c r="F164" i="23"/>
  <c r="T164" i="23"/>
  <c r="H164" i="23"/>
  <c r="X164" i="23"/>
  <c r="S164" i="23"/>
  <c r="W164" i="23"/>
  <c r="P164" i="23"/>
  <c r="I164" i="23"/>
  <c r="Y164" i="23"/>
  <c r="M164" i="23"/>
  <c r="C164" i="23"/>
  <c r="G164" i="23"/>
  <c r="Q164" i="23"/>
  <c r="J164" i="23"/>
  <c r="A165" i="23"/>
  <c r="N164" i="23"/>
  <c r="B164" i="23"/>
  <c r="O164" i="23"/>
  <c r="V164" i="23"/>
  <c r="U164" i="23"/>
  <c r="I473" i="21"/>
  <c r="Y473" i="21"/>
  <c r="N473" i="21"/>
  <c r="C473" i="21"/>
  <c r="S473" i="21"/>
  <c r="L473" i="21"/>
  <c r="A508" i="21"/>
  <c r="Q473" i="21"/>
  <c r="F473" i="21"/>
  <c r="V473" i="21"/>
  <c r="K473" i="21"/>
  <c r="D473" i="21"/>
  <c r="T473" i="21"/>
  <c r="M473" i="21"/>
  <c r="R473" i="21"/>
  <c r="W473" i="21"/>
  <c r="U473" i="21"/>
  <c r="B473" i="21"/>
  <c r="H473" i="21"/>
  <c r="A474" i="21"/>
  <c r="G473" i="21"/>
  <c r="P473" i="21"/>
  <c r="E473" i="21"/>
  <c r="J473" i="21"/>
  <c r="O473" i="21"/>
  <c r="X473" i="21"/>
  <c r="N24" i="24"/>
  <c r="A25" i="24"/>
  <c r="M24" i="24"/>
  <c r="Q24" i="24"/>
  <c r="E24" i="24"/>
  <c r="A59" i="24"/>
  <c r="O336" i="21"/>
  <c r="H336" i="21"/>
  <c r="X336" i="21"/>
  <c r="Q336" i="21"/>
  <c r="C336" i="21"/>
  <c r="S336" i="21"/>
  <c r="L336" i="21"/>
  <c r="E336" i="21"/>
  <c r="Y336" i="21"/>
  <c r="J336" i="21"/>
  <c r="G336" i="21"/>
  <c r="W336" i="21"/>
  <c r="P336" i="21"/>
  <c r="I336" i="21"/>
  <c r="K336" i="21"/>
  <c r="D336" i="21"/>
  <c r="T336" i="21"/>
  <c r="M336" i="21"/>
  <c r="B336" i="21"/>
  <c r="R336" i="21"/>
  <c r="A337" i="21"/>
  <c r="F336" i="21"/>
  <c r="N336" i="21"/>
  <c r="V336" i="21"/>
  <c r="U336" i="21"/>
  <c r="C370" i="21"/>
  <c r="S370" i="21"/>
  <c r="H370" i="21"/>
  <c r="X370" i="21"/>
  <c r="Q370" i="21"/>
  <c r="F370" i="21"/>
  <c r="V370" i="21"/>
  <c r="K370" i="21"/>
  <c r="A371" i="21"/>
  <c r="P370" i="21"/>
  <c r="I370" i="21"/>
  <c r="Y370" i="21"/>
  <c r="N370" i="21"/>
  <c r="W370" i="21"/>
  <c r="E370" i="21"/>
  <c r="J370" i="21"/>
  <c r="D370" i="21"/>
  <c r="M370" i="21"/>
  <c r="R370" i="21"/>
  <c r="G370" i="21"/>
  <c r="L370" i="21"/>
  <c r="U370" i="21"/>
  <c r="O370" i="21"/>
  <c r="T370" i="21"/>
  <c r="B370" i="21"/>
  <c r="T232" i="23"/>
  <c r="F232" i="23"/>
  <c r="R232" i="23"/>
  <c r="L232" i="23"/>
  <c r="O232" i="23"/>
  <c r="C232" i="23"/>
  <c r="I232" i="23"/>
  <c r="H232" i="23"/>
  <c r="J232" i="23"/>
  <c r="W232" i="23"/>
  <c r="P232" i="23"/>
  <c r="U232" i="23"/>
  <c r="M232" i="23"/>
  <c r="B232" i="23"/>
  <c r="Y232" i="23"/>
  <c r="D232" i="23"/>
  <c r="E232" i="23"/>
  <c r="X232" i="23"/>
  <c r="K232" i="23"/>
  <c r="S232" i="23"/>
  <c r="G232" i="23"/>
  <c r="A267" i="23"/>
  <c r="V232" i="23"/>
  <c r="N232" i="23"/>
  <c r="Q232" i="23"/>
  <c r="C302" i="21"/>
  <c r="S302" i="21"/>
  <c r="P302" i="21"/>
  <c r="M302" i="21"/>
  <c r="F302" i="21"/>
  <c r="A303" i="21"/>
  <c r="K302" i="21"/>
  <c r="H302" i="21"/>
  <c r="E302" i="21"/>
  <c r="Y302" i="21"/>
  <c r="N302" i="21"/>
  <c r="D302" i="21"/>
  <c r="Q302" i="21"/>
  <c r="L302" i="21"/>
  <c r="B302" i="21"/>
  <c r="G302" i="21"/>
  <c r="T302" i="21"/>
  <c r="J302" i="21"/>
  <c r="O302" i="21"/>
  <c r="I302" i="21"/>
  <c r="R302" i="21"/>
  <c r="W302" i="21"/>
  <c r="U302" i="21"/>
  <c r="X302" i="21"/>
  <c r="V302" i="21"/>
  <c r="E198" i="23"/>
  <c r="H198" i="23"/>
  <c r="T198" i="23"/>
  <c r="I198" i="23"/>
  <c r="J198" i="23"/>
  <c r="R198" i="23"/>
  <c r="M198" i="23"/>
  <c r="D198" i="23"/>
  <c r="B198" i="23"/>
  <c r="X198" i="23"/>
  <c r="L198" i="23"/>
  <c r="P198" i="23"/>
  <c r="A233" i="23"/>
  <c r="K198" i="23"/>
  <c r="C198" i="23"/>
  <c r="G198" i="23"/>
  <c r="F198" i="23"/>
  <c r="O198" i="23"/>
  <c r="Q198" i="23"/>
  <c r="S198" i="23"/>
  <c r="N198" i="23"/>
  <c r="Y198" i="23"/>
  <c r="W198" i="23"/>
  <c r="U198" i="23"/>
  <c r="V198" i="23"/>
  <c r="I92" i="24"/>
  <c r="P92" i="24"/>
  <c r="A127" i="24"/>
  <c r="X92" i="24"/>
  <c r="Q92" i="24"/>
  <c r="G92" i="24"/>
  <c r="C92" i="24"/>
  <c r="D92" i="24"/>
  <c r="L92" i="24"/>
  <c r="H92" i="24"/>
  <c r="O92" i="24"/>
  <c r="E92" i="24"/>
  <c r="K92" i="24"/>
  <c r="R92" i="24"/>
  <c r="S92" i="24"/>
  <c r="T92" i="24"/>
  <c r="F92" i="24"/>
  <c r="B92" i="24"/>
  <c r="N92" i="24"/>
  <c r="M92" i="24"/>
  <c r="J92" i="24"/>
  <c r="V92" i="24"/>
  <c r="U92" i="24"/>
  <c r="W92" i="24"/>
  <c r="C438" i="23"/>
  <c r="E438" i="23"/>
  <c r="L438" i="23"/>
  <c r="Q438" i="23"/>
  <c r="A439" i="23"/>
  <c r="U438" i="23"/>
  <c r="N438" i="23"/>
  <c r="I438" i="23"/>
  <c r="W438" i="23"/>
  <c r="D438" i="23"/>
  <c r="B438" i="23"/>
  <c r="V438" i="23"/>
  <c r="M438" i="23"/>
  <c r="J438" i="23"/>
  <c r="F438" i="23"/>
  <c r="A473" i="23"/>
  <c r="S438" i="23"/>
  <c r="O438" i="23"/>
  <c r="K438" i="23"/>
  <c r="H438" i="23"/>
  <c r="R438" i="23"/>
  <c r="Y438" i="23"/>
  <c r="X438" i="23"/>
  <c r="T438" i="23"/>
  <c r="P438" i="23"/>
  <c r="G438" i="23"/>
  <c r="B266" i="23"/>
  <c r="V266" i="23"/>
  <c r="E266" i="23"/>
  <c r="N266" i="23"/>
  <c r="X266" i="23"/>
  <c r="P266" i="23"/>
  <c r="C266" i="23"/>
  <c r="J266" i="23"/>
  <c r="K266" i="23"/>
  <c r="U266" i="23"/>
  <c r="W266" i="23"/>
  <c r="M266" i="23"/>
  <c r="I266" i="23"/>
  <c r="Q266" i="23"/>
  <c r="S266" i="23"/>
  <c r="G266" i="23"/>
  <c r="L266" i="23"/>
  <c r="D266" i="23"/>
  <c r="O266" i="23"/>
  <c r="Y266" i="23"/>
  <c r="F266" i="23"/>
  <c r="H266" i="23"/>
  <c r="R266" i="23"/>
  <c r="T266" i="23"/>
  <c r="Y403" i="23"/>
  <c r="W403" i="23"/>
  <c r="D403" i="23"/>
  <c r="E403" i="23"/>
  <c r="F403" i="23"/>
  <c r="V403" i="23"/>
  <c r="I403" i="23"/>
  <c r="B403" i="23"/>
  <c r="T403" i="23"/>
  <c r="H403" i="23"/>
  <c r="U403" i="23"/>
  <c r="O403" i="23"/>
  <c r="S403" i="23"/>
  <c r="N403" i="23"/>
  <c r="Q403" i="23"/>
  <c r="R403" i="23"/>
  <c r="X403" i="23"/>
  <c r="L403" i="23"/>
  <c r="C403" i="23"/>
  <c r="P403" i="23"/>
  <c r="J403" i="23"/>
  <c r="K403" i="23"/>
  <c r="M403" i="23"/>
  <c r="G403" i="23"/>
  <c r="D335" i="23"/>
  <c r="T335" i="23"/>
  <c r="M335" i="23"/>
  <c r="I335" i="23"/>
  <c r="E335" i="23"/>
  <c r="K335" i="23"/>
  <c r="F335" i="23"/>
  <c r="X335" i="23"/>
  <c r="W335" i="23"/>
  <c r="Y335" i="23"/>
  <c r="Q335" i="23"/>
  <c r="H335" i="23"/>
  <c r="B335" i="23"/>
  <c r="C335" i="23"/>
  <c r="J335" i="23"/>
  <c r="A370" i="23"/>
  <c r="L335" i="23"/>
  <c r="G335" i="23"/>
  <c r="N335" i="23"/>
  <c r="O335" i="23"/>
  <c r="V335" i="23"/>
  <c r="P335" i="23"/>
  <c r="R335" i="23"/>
  <c r="S335" i="23"/>
  <c r="U335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5" i="24"/>
  <c r="K195" i="24"/>
  <c r="E195" i="24"/>
  <c r="O195" i="24"/>
  <c r="F195" i="24"/>
  <c r="J195" i="24"/>
  <c r="X195" i="24"/>
  <c r="H195" i="24"/>
  <c r="A196" i="24"/>
  <c r="T195" i="24"/>
  <c r="P195" i="24"/>
  <c r="Q195" i="24"/>
  <c r="L195" i="24"/>
  <c r="Y195" i="24"/>
  <c r="C195" i="24"/>
  <c r="R195" i="24"/>
  <c r="S195" i="24"/>
  <c r="M195" i="24"/>
  <c r="N195" i="24"/>
  <c r="G195" i="24"/>
  <c r="D195" i="24"/>
  <c r="I195" i="24"/>
  <c r="W195" i="24"/>
  <c r="V195" i="24"/>
  <c r="U195" i="24"/>
  <c r="S25" i="24"/>
  <c r="U25" i="24"/>
  <c r="T25" i="24"/>
  <c r="Q25" i="24"/>
  <c r="V25" i="24"/>
  <c r="R25" i="24"/>
  <c r="I265" i="19"/>
  <c r="Y265" i="19"/>
  <c r="N265" i="19"/>
  <c r="P265" i="19"/>
  <c r="W265" i="19"/>
  <c r="S265" i="19"/>
  <c r="M265" i="19"/>
  <c r="B265" i="19"/>
  <c r="R265" i="19"/>
  <c r="X265" i="19"/>
  <c r="K265" i="19"/>
  <c r="D265" i="19"/>
  <c r="Q265" i="19"/>
  <c r="F265" i="19"/>
  <c r="V265" i="19"/>
  <c r="G265" i="19"/>
  <c r="L265" i="19"/>
  <c r="T265" i="19"/>
  <c r="E265" i="19"/>
  <c r="U265" i="19"/>
  <c r="J265" i="19"/>
  <c r="H265" i="19"/>
  <c r="O265" i="19"/>
  <c r="C265" i="19"/>
  <c r="O127" i="19"/>
  <c r="H127" i="19"/>
  <c r="X127" i="19"/>
  <c r="Q127" i="19"/>
  <c r="F127" i="19"/>
  <c r="V127" i="19"/>
  <c r="C127" i="19"/>
  <c r="S127" i="19"/>
  <c r="L127" i="19"/>
  <c r="E127" i="19"/>
  <c r="U127" i="19"/>
  <c r="J127" i="19"/>
  <c r="G127" i="19"/>
  <c r="W127" i="19"/>
  <c r="P127" i="19"/>
  <c r="I127" i="19"/>
  <c r="Y127" i="19"/>
  <c r="N127" i="19"/>
  <c r="K127" i="19"/>
  <c r="D127" i="19"/>
  <c r="T127" i="19"/>
  <c r="M127" i="19"/>
  <c r="B127" i="19"/>
  <c r="R127" i="19"/>
  <c r="J25" i="21"/>
  <c r="A26" i="21"/>
  <c r="M25" i="21"/>
  <c r="K25" i="21"/>
  <c r="P25" i="21"/>
  <c r="U25" i="21"/>
  <c r="A60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4" i="21"/>
  <c r="S59" i="21"/>
  <c r="E59" i="21"/>
  <c r="Q59" i="21"/>
  <c r="T59" i="21"/>
  <c r="F59" i="21"/>
  <c r="V59" i="21"/>
  <c r="X59" i="21"/>
  <c r="R59" i="21"/>
  <c r="H59" i="21"/>
  <c r="U59" i="21"/>
  <c r="W59" i="21"/>
  <c r="L231" i="19"/>
  <c r="Y231" i="19"/>
  <c r="Q231" i="19"/>
  <c r="O231" i="19"/>
  <c r="V231" i="19"/>
  <c r="S231" i="19"/>
  <c r="P231" i="19"/>
  <c r="E231" i="19"/>
  <c r="U231" i="19"/>
  <c r="W231" i="19"/>
  <c r="B231" i="19"/>
  <c r="J231" i="19"/>
  <c r="D231" i="19"/>
  <c r="T231" i="19"/>
  <c r="I231" i="19"/>
  <c r="A266" i="19"/>
  <c r="F231" i="19"/>
  <c r="R231" i="19"/>
  <c r="K231" i="19"/>
  <c r="H231" i="19"/>
  <c r="X231" i="19"/>
  <c r="M231" i="19"/>
  <c r="G231" i="19"/>
  <c r="N231" i="19"/>
  <c r="C231" i="19"/>
  <c r="L59" i="19"/>
  <c r="E59" i="19"/>
  <c r="U59" i="19"/>
  <c r="J59" i="19"/>
  <c r="C59" i="19"/>
  <c r="S59" i="19"/>
  <c r="A94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H59" i="19"/>
  <c r="X59" i="19"/>
  <c r="Q59" i="19"/>
  <c r="F59" i="19"/>
  <c r="V59" i="19"/>
  <c r="O59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0" i="19"/>
  <c r="L25" i="19"/>
  <c r="S25" i="19"/>
  <c r="C25" i="19"/>
  <c r="J25" i="19"/>
  <c r="Q25" i="19"/>
  <c r="H25" i="19"/>
  <c r="O25" i="19"/>
  <c r="V25" i="19"/>
  <c r="F25" i="19"/>
  <c r="M25" i="19"/>
  <c r="L93" i="21"/>
  <c r="N93" i="21"/>
  <c r="I93" i="21"/>
  <c r="K93" i="21"/>
  <c r="F93" i="21"/>
  <c r="J93" i="21"/>
  <c r="E93" i="21"/>
  <c r="G93" i="21"/>
  <c r="D93" i="21"/>
  <c r="V93" i="21"/>
  <c r="Q93" i="21"/>
  <c r="C93" i="21"/>
  <c r="W93" i="21"/>
  <c r="O93" i="21"/>
  <c r="A128" i="21"/>
  <c r="P93" i="21"/>
  <c r="R93" i="21"/>
  <c r="M93" i="21"/>
  <c r="H93" i="21"/>
  <c r="U58" i="23"/>
  <c r="Y58" i="23"/>
  <c r="M58" i="23"/>
  <c r="L58" i="23"/>
  <c r="P58" i="23"/>
  <c r="J58" i="23"/>
  <c r="V58" i="23"/>
  <c r="F58" i="23"/>
  <c r="E58" i="23"/>
  <c r="R58" i="23"/>
  <c r="B58" i="23"/>
  <c r="K58" i="23"/>
  <c r="N58" i="23"/>
  <c r="X58" i="23"/>
  <c r="W58" i="23"/>
  <c r="T58" i="23"/>
  <c r="Q58" i="23"/>
  <c r="O58" i="23"/>
  <c r="D58" i="23"/>
  <c r="I58" i="23"/>
  <c r="H58" i="23"/>
  <c r="S58" i="23"/>
  <c r="C58" i="23"/>
  <c r="A93" i="23"/>
  <c r="G58" i="23"/>
  <c r="J92" i="23"/>
  <c r="S92" i="23"/>
  <c r="W92" i="23"/>
  <c r="U92" i="23"/>
  <c r="A127" i="23"/>
  <c r="I92" i="23"/>
  <c r="V92" i="23"/>
  <c r="B92" i="23"/>
  <c r="C92" i="23"/>
  <c r="P92" i="23"/>
  <c r="T92" i="23"/>
  <c r="R92" i="23"/>
  <c r="X92" i="23"/>
  <c r="Q92" i="23"/>
  <c r="K92" i="23"/>
  <c r="O92" i="23"/>
  <c r="N92" i="23"/>
  <c r="M92" i="23"/>
  <c r="L92" i="23"/>
  <c r="E92" i="23"/>
  <c r="D92" i="23"/>
  <c r="F92" i="23"/>
  <c r="H92" i="23"/>
  <c r="G92" i="23"/>
  <c r="Y92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59" i="23"/>
  <c r="J24" i="23"/>
  <c r="V24" i="23"/>
  <c r="F24" i="23"/>
  <c r="R24" i="23"/>
  <c r="B24" i="23"/>
  <c r="N24" i="23"/>
  <c r="A25" i="23"/>
  <c r="M93" i="19"/>
  <c r="B93" i="19"/>
  <c r="R93" i="19"/>
  <c r="K93" i="19"/>
  <c r="D93" i="19"/>
  <c r="T93" i="19"/>
  <c r="A128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E163" i="19"/>
  <c r="U163" i="19"/>
  <c r="J163" i="19"/>
  <c r="H163" i="19"/>
  <c r="O163" i="19"/>
  <c r="L163" i="19"/>
  <c r="D163" i="19"/>
  <c r="I163" i="19"/>
  <c r="Y163" i="19"/>
  <c r="N163" i="19"/>
  <c r="P163" i="19"/>
  <c r="W163" i="19"/>
  <c r="A164" i="19"/>
  <c r="T163" i="19"/>
  <c r="M163" i="19"/>
  <c r="B163" i="19"/>
  <c r="R163" i="19"/>
  <c r="X163" i="19"/>
  <c r="K163" i="19"/>
  <c r="C163" i="19"/>
  <c r="Q163" i="19"/>
  <c r="F163" i="19"/>
  <c r="V163" i="19"/>
  <c r="G163" i="19"/>
  <c r="A198" i="19"/>
  <c r="S163" i="19"/>
  <c r="E197" i="19"/>
  <c r="U197" i="19"/>
  <c r="F197" i="19"/>
  <c r="V197" i="19"/>
  <c r="G197" i="19"/>
  <c r="S197" i="19"/>
  <c r="L197" i="19"/>
  <c r="I197" i="19"/>
  <c r="Y197" i="19"/>
  <c r="J197" i="19"/>
  <c r="H197" i="19"/>
  <c r="O197" i="19"/>
  <c r="D197" i="19"/>
  <c r="M197" i="19"/>
  <c r="A232" i="19"/>
  <c r="N197" i="19"/>
  <c r="P197" i="19"/>
  <c r="W197" i="19"/>
  <c r="T197" i="19"/>
  <c r="Q197" i="19"/>
  <c r="B197" i="19"/>
  <c r="R197" i="19"/>
  <c r="X197" i="19"/>
  <c r="C197" i="19"/>
  <c r="K197" i="19"/>
  <c r="Y126" i="23"/>
  <c r="Q126" i="23"/>
  <c r="K126" i="23"/>
  <c r="D126" i="23"/>
  <c r="W126" i="23"/>
  <c r="P126" i="23"/>
  <c r="I126" i="23"/>
  <c r="U126" i="23"/>
  <c r="O126" i="23"/>
  <c r="G126" i="23"/>
  <c r="X126" i="23"/>
  <c r="T126" i="23"/>
  <c r="L126" i="23"/>
  <c r="E126" i="23"/>
  <c r="M126" i="23"/>
  <c r="R126" i="23"/>
  <c r="B126" i="23"/>
  <c r="S126" i="23"/>
  <c r="N126" i="23"/>
  <c r="C126" i="23"/>
  <c r="J126" i="23"/>
  <c r="H126" i="23"/>
  <c r="V126" i="23"/>
  <c r="F126" i="23"/>
  <c r="B606" i="2"/>
  <c r="E304" i="19"/>
  <c r="I304" i="19"/>
  <c r="M304" i="19"/>
  <c r="Q304" i="19"/>
  <c r="U304" i="19"/>
  <c r="Y304" i="19"/>
  <c r="B304" i="19"/>
  <c r="G304" i="19"/>
  <c r="L304" i="19"/>
  <c r="R304" i="19"/>
  <c r="W304" i="19"/>
  <c r="A305" i="19"/>
  <c r="C304" i="19"/>
  <c r="H304" i="19"/>
  <c r="N304" i="19"/>
  <c r="S304" i="19"/>
  <c r="X304" i="19"/>
  <c r="D304" i="19"/>
  <c r="O304" i="19"/>
  <c r="F304" i="19"/>
  <c r="P304" i="19"/>
  <c r="J304" i="19"/>
  <c r="T304" i="19"/>
  <c r="K304" i="19"/>
  <c r="V304" i="19"/>
  <c r="A339" i="19"/>
  <c r="C509" i="19"/>
  <c r="G509" i="19"/>
  <c r="K509" i="19"/>
  <c r="O509" i="19"/>
  <c r="S509" i="19"/>
  <c r="W509" i="19"/>
  <c r="A510" i="19"/>
  <c r="F509" i="19"/>
  <c r="L509" i="19"/>
  <c r="Q509" i="19"/>
  <c r="V509" i="19"/>
  <c r="B509" i="19"/>
  <c r="H509" i="19"/>
  <c r="M509" i="19"/>
  <c r="R509" i="19"/>
  <c r="X509" i="19"/>
  <c r="D509" i="19"/>
  <c r="I509" i="19"/>
  <c r="N509" i="19"/>
  <c r="T509" i="19"/>
  <c r="Y509" i="19"/>
  <c r="E509" i="19"/>
  <c r="J509" i="19"/>
  <c r="P509" i="19"/>
  <c r="U509" i="19"/>
  <c r="D543" i="19"/>
  <c r="H543" i="19"/>
  <c r="L543" i="19"/>
  <c r="P543" i="19"/>
  <c r="T543" i="19"/>
  <c r="X543" i="19"/>
  <c r="E543" i="19"/>
  <c r="J543" i="19"/>
  <c r="O543" i="19"/>
  <c r="U543" i="19"/>
  <c r="B543" i="19"/>
  <c r="A544" i="19"/>
  <c r="F543" i="19"/>
  <c r="K543" i="19"/>
  <c r="Q543" i="19"/>
  <c r="V543" i="19"/>
  <c r="G543" i="19"/>
  <c r="M543" i="19"/>
  <c r="R543" i="19"/>
  <c r="W543" i="19"/>
  <c r="C543" i="19"/>
  <c r="I543" i="19"/>
  <c r="N543" i="19"/>
  <c r="S543" i="19"/>
  <c r="Y543" i="19"/>
  <c r="C475" i="19"/>
  <c r="G475" i="19"/>
  <c r="K475" i="19"/>
  <c r="O475" i="19"/>
  <c r="S475" i="19"/>
  <c r="W475" i="19"/>
  <c r="F475" i="19"/>
  <c r="L475" i="19"/>
  <c r="Q475" i="19"/>
  <c r="V475" i="19"/>
  <c r="B475" i="19"/>
  <c r="H475" i="19"/>
  <c r="M475" i="19"/>
  <c r="R475" i="19"/>
  <c r="X475" i="19"/>
  <c r="A476" i="19"/>
  <c r="D475" i="19"/>
  <c r="I475" i="19"/>
  <c r="N475" i="19"/>
  <c r="T475" i="19"/>
  <c r="Y475" i="19"/>
  <c r="E475" i="19"/>
  <c r="J475" i="19"/>
  <c r="P475" i="19"/>
  <c r="U475" i="19"/>
  <c r="C441" i="19"/>
  <c r="G441" i="19"/>
  <c r="K441" i="19"/>
  <c r="O441" i="19"/>
  <c r="S441" i="19"/>
  <c r="W441" i="19"/>
  <c r="D441" i="19"/>
  <c r="I441" i="19"/>
  <c r="N441" i="19"/>
  <c r="T441" i="19"/>
  <c r="Y441" i="19"/>
  <c r="E441" i="19"/>
  <c r="J441" i="19"/>
  <c r="P441" i="19"/>
  <c r="U441" i="19"/>
  <c r="F441" i="19"/>
  <c r="L441" i="19"/>
  <c r="Q441" i="19"/>
  <c r="V441" i="19"/>
  <c r="B441" i="19"/>
  <c r="H441" i="19"/>
  <c r="M441" i="19"/>
  <c r="R441" i="19"/>
  <c r="X441" i="19"/>
  <c r="A442" i="19"/>
  <c r="E406" i="19"/>
  <c r="I406" i="19"/>
  <c r="M406" i="19"/>
  <c r="Q406" i="19"/>
  <c r="U406" i="19"/>
  <c r="Y406" i="19"/>
  <c r="B406" i="19"/>
  <c r="G406" i="19"/>
  <c r="L406" i="19"/>
  <c r="R406" i="19"/>
  <c r="W406" i="19"/>
  <c r="C406" i="19"/>
  <c r="H406" i="19"/>
  <c r="N406" i="19"/>
  <c r="S406" i="19"/>
  <c r="X406" i="19"/>
  <c r="J406" i="19"/>
  <c r="T406" i="19"/>
  <c r="K406" i="19"/>
  <c r="V406" i="19"/>
  <c r="D406" i="19"/>
  <c r="O406" i="19"/>
  <c r="F406" i="19"/>
  <c r="P406" i="19"/>
  <c r="E338" i="19"/>
  <c r="I338" i="19"/>
  <c r="M338" i="19"/>
  <c r="Q338" i="19"/>
  <c r="U338" i="19"/>
  <c r="Y338" i="19"/>
  <c r="A373" i="19"/>
  <c r="D338" i="19"/>
  <c r="J338" i="19"/>
  <c r="O338" i="19"/>
  <c r="T338" i="19"/>
  <c r="F338" i="19"/>
  <c r="K338" i="19"/>
  <c r="P338" i="19"/>
  <c r="V338" i="19"/>
  <c r="B338" i="19"/>
  <c r="L338" i="19"/>
  <c r="W338" i="19"/>
  <c r="C338" i="19"/>
  <c r="N338" i="19"/>
  <c r="X338" i="19"/>
  <c r="G338" i="19"/>
  <c r="R338" i="19"/>
  <c r="H338" i="19"/>
  <c r="S338" i="19"/>
  <c r="E372" i="19"/>
  <c r="I372" i="19"/>
  <c r="M372" i="19"/>
  <c r="Q372" i="19"/>
  <c r="U372" i="19"/>
  <c r="Y372" i="19"/>
  <c r="D372" i="19"/>
  <c r="J372" i="19"/>
  <c r="O372" i="19"/>
  <c r="T372" i="19"/>
  <c r="F372" i="19"/>
  <c r="K372" i="19"/>
  <c r="P372" i="19"/>
  <c r="V372" i="19"/>
  <c r="G372" i="19"/>
  <c r="R372" i="19"/>
  <c r="H372" i="19"/>
  <c r="S372" i="19"/>
  <c r="B372" i="19"/>
  <c r="L372" i="19"/>
  <c r="W372" i="19"/>
  <c r="A407" i="19"/>
  <c r="C372" i="19"/>
  <c r="N372" i="19"/>
  <c r="X372" i="19"/>
  <c r="R164" i="21"/>
  <c r="K164" i="21"/>
  <c r="D164" i="21"/>
  <c r="M164" i="21"/>
  <c r="F164" i="21"/>
  <c r="V164" i="21"/>
  <c r="O164" i="21"/>
  <c r="H164" i="21"/>
  <c r="Q164" i="21"/>
  <c r="J164" i="21"/>
  <c r="C164" i="21"/>
  <c r="L164" i="21"/>
  <c r="E164" i="21"/>
  <c r="A165" i="21"/>
  <c r="N164" i="21"/>
  <c r="G164" i="21"/>
  <c r="P164" i="21"/>
  <c r="I164" i="21"/>
  <c r="S164" i="21" l="1"/>
  <c r="W164" i="21"/>
  <c r="U164" i="21"/>
  <c r="T164" i="21"/>
  <c r="T93" i="21"/>
  <c r="J59" i="21"/>
  <c r="K59" i="21"/>
  <c r="L59" i="21"/>
  <c r="N59" i="21"/>
  <c r="O24" i="24"/>
  <c r="J24" i="24"/>
  <c r="F24" i="24"/>
  <c r="G24" i="24"/>
  <c r="T58" i="24"/>
  <c r="S93" i="21"/>
  <c r="U93" i="21"/>
  <c r="O59" i="21"/>
  <c r="I24" i="24"/>
  <c r="K24" i="24"/>
  <c r="H24" i="24"/>
  <c r="U58" i="24"/>
  <c r="P59" i="21"/>
  <c r="I59" i="21"/>
  <c r="G59" i="21"/>
  <c r="M59" i="21"/>
  <c r="P24" i="24"/>
  <c r="L24" i="24"/>
  <c r="B985" i="2"/>
  <c r="Y233" i="21" s="1"/>
  <c r="Y21" i="21"/>
  <c r="Y56" i="21"/>
  <c r="C22" i="21"/>
  <c r="B22" i="21"/>
  <c r="Y21" i="24"/>
  <c r="B22" i="24"/>
  <c r="Y91" i="21"/>
  <c r="C57" i="21"/>
  <c r="C22" i="24"/>
  <c r="B57" i="21"/>
  <c r="Y162" i="21"/>
  <c r="Y56" i="24"/>
  <c r="C163" i="21"/>
  <c r="Y197" i="21"/>
  <c r="Y126" i="21"/>
  <c r="B92" i="21"/>
  <c r="B57" i="24"/>
  <c r="C57" i="24"/>
  <c r="C92" i="21"/>
  <c r="B163" i="21"/>
  <c r="Y91" i="24"/>
  <c r="H233" i="21"/>
  <c r="C233" i="21"/>
  <c r="B233" i="21"/>
  <c r="O233" i="21"/>
  <c r="M233" i="21"/>
  <c r="X233" i="21"/>
  <c r="S233" i="21"/>
  <c r="R233" i="21"/>
  <c r="G233" i="21"/>
  <c r="E233" i="21"/>
  <c r="V233" i="21"/>
  <c r="Q233" i="21"/>
  <c r="P233" i="21"/>
  <c r="A234" i="21"/>
  <c r="T233" i="21"/>
  <c r="N233" i="21"/>
  <c r="W233" i="21"/>
  <c r="K233" i="21"/>
  <c r="J233" i="21"/>
  <c r="I233" i="21"/>
  <c r="L233" i="21"/>
  <c r="F233" i="21"/>
  <c r="D233" i="21"/>
  <c r="U233" i="21"/>
  <c r="B1036" i="2"/>
  <c r="U23" i="21"/>
  <c r="V23" i="21"/>
  <c r="U23" i="24"/>
  <c r="T23" i="21"/>
  <c r="V23" i="24"/>
  <c r="S23" i="21"/>
  <c r="V58" i="21"/>
  <c r="S58" i="21"/>
  <c r="W58" i="21"/>
  <c r="I24" i="21"/>
  <c r="O24" i="21"/>
  <c r="W23" i="24"/>
  <c r="U58" i="21"/>
  <c r="P24" i="21"/>
  <c r="H24" i="21"/>
  <c r="S23" i="24"/>
  <c r="T58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199" i="21"/>
  <c r="U199" i="21"/>
  <c r="J199" i="21"/>
  <c r="I199" i="21"/>
  <c r="H199" i="21"/>
  <c r="D199" i="21"/>
  <c r="F199" i="21"/>
  <c r="G199" i="21"/>
  <c r="B199" i="21"/>
  <c r="M199" i="21"/>
  <c r="A200" i="21"/>
  <c r="S199" i="21"/>
  <c r="W199" i="21"/>
  <c r="R199" i="21"/>
  <c r="Q199" i="21"/>
  <c r="C199" i="21"/>
  <c r="K199" i="21"/>
  <c r="E199" i="21"/>
  <c r="P199" i="21"/>
  <c r="O199" i="21"/>
  <c r="N199" i="21"/>
  <c r="L199" i="21"/>
  <c r="T199" i="21"/>
  <c r="D370" i="23"/>
  <c r="T370" i="23"/>
  <c r="M370" i="23"/>
  <c r="I370" i="23"/>
  <c r="E370" i="23"/>
  <c r="F370" i="23"/>
  <c r="A405" i="23"/>
  <c r="X370" i="23"/>
  <c r="W370" i="23"/>
  <c r="Y370" i="23"/>
  <c r="K370" i="23"/>
  <c r="H370" i="23"/>
  <c r="B370" i="23"/>
  <c r="C370" i="23"/>
  <c r="J370" i="23"/>
  <c r="Q370" i="23"/>
  <c r="L370" i="23"/>
  <c r="G370" i="23"/>
  <c r="N370" i="23"/>
  <c r="O370" i="23"/>
  <c r="V370" i="23"/>
  <c r="P370" i="23"/>
  <c r="R370" i="23"/>
  <c r="S370" i="23"/>
  <c r="U37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67" i="23"/>
  <c r="C267" i="23"/>
  <c r="O267" i="23"/>
  <c r="H267" i="23"/>
  <c r="R267" i="23"/>
  <c r="F267" i="23"/>
  <c r="J267" i="23"/>
  <c r="Y267" i="23"/>
  <c r="Q267" i="23"/>
  <c r="X267" i="23"/>
  <c r="N267" i="23"/>
  <c r="B267" i="23"/>
  <c r="K267" i="23"/>
  <c r="D267" i="23"/>
  <c r="M267" i="23"/>
  <c r="U267" i="23"/>
  <c r="L267" i="23"/>
  <c r="W267" i="23"/>
  <c r="G267" i="23"/>
  <c r="T267" i="23"/>
  <c r="I267" i="23"/>
  <c r="V267" i="23"/>
  <c r="E267" i="23"/>
  <c r="S267" i="23"/>
  <c r="P474" i="21"/>
  <c r="I474" i="21"/>
  <c r="Y474" i="21"/>
  <c r="N474" i="21"/>
  <c r="C474" i="21"/>
  <c r="S474" i="21"/>
  <c r="D474" i="21"/>
  <c r="T474" i="21"/>
  <c r="M474" i="21"/>
  <c r="B474" i="21"/>
  <c r="R474" i="21"/>
  <c r="G474" i="21"/>
  <c r="W474" i="21"/>
  <c r="H474" i="21"/>
  <c r="X474" i="21"/>
  <c r="Q474" i="21"/>
  <c r="F474" i="21"/>
  <c r="V474" i="21"/>
  <c r="K474" i="21"/>
  <c r="L474" i="21"/>
  <c r="E474" i="21"/>
  <c r="U474" i="21"/>
  <c r="J474" i="21"/>
  <c r="A475" i="21"/>
  <c r="O474" i="21"/>
  <c r="H93" i="24"/>
  <c r="F93" i="24"/>
  <c r="B93" i="24"/>
  <c r="W93" i="24"/>
  <c r="S93" i="24"/>
  <c r="L93" i="24"/>
  <c r="E93" i="24"/>
  <c r="K93" i="24"/>
  <c r="G93" i="24"/>
  <c r="C93" i="24"/>
  <c r="P93" i="24"/>
  <c r="J93" i="24"/>
  <c r="Q93" i="24"/>
  <c r="M93" i="24"/>
  <c r="I93" i="24"/>
  <c r="D93" i="24"/>
  <c r="T93" i="24"/>
  <c r="O93" i="24"/>
  <c r="A128" i="24"/>
  <c r="R93" i="24"/>
  <c r="N93" i="24"/>
  <c r="U93" i="24"/>
  <c r="V93" i="24"/>
  <c r="D336" i="23"/>
  <c r="G336" i="23"/>
  <c r="Y336" i="23"/>
  <c r="W336" i="23"/>
  <c r="K336" i="23"/>
  <c r="L336" i="23"/>
  <c r="C336" i="23"/>
  <c r="Q336" i="23"/>
  <c r="P336" i="23"/>
  <c r="S336" i="23"/>
  <c r="B336" i="23"/>
  <c r="O336" i="23"/>
  <c r="N336" i="23"/>
  <c r="M336" i="23"/>
  <c r="R336" i="23"/>
  <c r="A371" i="23"/>
  <c r="T336" i="23"/>
  <c r="F336" i="23"/>
  <c r="X336" i="23"/>
  <c r="E336" i="23"/>
  <c r="J336" i="23"/>
  <c r="H336" i="23"/>
  <c r="I336" i="23"/>
  <c r="U336" i="23"/>
  <c r="V336" i="23"/>
  <c r="D367" i="24"/>
  <c r="C367" i="24"/>
  <c r="X367" i="24"/>
  <c r="F367" i="24"/>
  <c r="V367" i="24"/>
  <c r="I367" i="24"/>
  <c r="J367" i="24"/>
  <c r="B367" i="24"/>
  <c r="T367" i="24"/>
  <c r="N367" i="24"/>
  <c r="R367" i="24"/>
  <c r="M367" i="24"/>
  <c r="A402" i="24"/>
  <c r="S367" i="24"/>
  <c r="U367" i="24"/>
  <c r="Q367" i="24"/>
  <c r="H367" i="24"/>
  <c r="E367" i="24"/>
  <c r="A368" i="24"/>
  <c r="W367" i="24"/>
  <c r="Y367" i="24"/>
  <c r="K367" i="24"/>
  <c r="G367" i="24"/>
  <c r="O367" i="24"/>
  <c r="P367" i="24"/>
  <c r="L367" i="24"/>
  <c r="F439" i="23"/>
  <c r="J439" i="23"/>
  <c r="U439" i="23"/>
  <c r="L439" i="23"/>
  <c r="D439" i="23"/>
  <c r="Y439" i="23"/>
  <c r="H439" i="23"/>
  <c r="R439" i="23"/>
  <c r="K439" i="23"/>
  <c r="O439" i="23"/>
  <c r="P439" i="23"/>
  <c r="N439" i="23"/>
  <c r="S439" i="23"/>
  <c r="M439" i="23"/>
  <c r="A440" i="23"/>
  <c r="E439" i="23"/>
  <c r="C439" i="23"/>
  <c r="I439" i="23"/>
  <c r="G439" i="23"/>
  <c r="V439" i="23"/>
  <c r="T439" i="23"/>
  <c r="X439" i="23"/>
  <c r="W439" i="23"/>
  <c r="B439" i="23"/>
  <c r="Q439" i="23"/>
  <c r="F59" i="24"/>
  <c r="M59" i="24"/>
  <c r="H59" i="24"/>
  <c r="N59" i="24"/>
  <c r="L59" i="24"/>
  <c r="I59" i="24"/>
  <c r="G59" i="24"/>
  <c r="A94" i="24"/>
  <c r="P59" i="24"/>
  <c r="O59" i="24"/>
  <c r="Q59" i="24"/>
  <c r="J59" i="24"/>
  <c r="K59" i="24"/>
  <c r="E59" i="24"/>
  <c r="W59" i="24"/>
  <c r="V59" i="24"/>
  <c r="T59" i="24"/>
  <c r="X59" i="24"/>
  <c r="U59" i="24"/>
  <c r="R59" i="24"/>
  <c r="S59" i="24"/>
  <c r="F25" i="24"/>
  <c r="K25" i="24"/>
  <c r="P25" i="24"/>
  <c r="G25" i="24"/>
  <c r="M25" i="24"/>
  <c r="D25" i="24"/>
  <c r="A60" i="24"/>
  <c r="J25" i="24"/>
  <c r="L25" i="24"/>
  <c r="N25" i="24"/>
  <c r="A26" i="24"/>
  <c r="E25" i="24"/>
  <c r="O25" i="24"/>
  <c r="I25" i="24"/>
  <c r="H25" i="24"/>
  <c r="I508" i="21"/>
  <c r="Y508" i="21"/>
  <c r="R508" i="21"/>
  <c r="C508" i="21"/>
  <c r="S508" i="21"/>
  <c r="L508" i="21"/>
  <c r="A543" i="21"/>
  <c r="M508" i="21"/>
  <c r="F508" i="21"/>
  <c r="V508" i="21"/>
  <c r="G508" i="21"/>
  <c r="W508" i="21"/>
  <c r="P508" i="21"/>
  <c r="Q508" i="21"/>
  <c r="J508" i="21"/>
  <c r="B508" i="21"/>
  <c r="K508" i="21"/>
  <c r="D508" i="21"/>
  <c r="T508" i="21"/>
  <c r="E508" i="21"/>
  <c r="U508" i="21"/>
  <c r="N508" i="21"/>
  <c r="A509" i="21"/>
  <c r="O508" i="21"/>
  <c r="H508" i="21"/>
  <c r="X508" i="21"/>
  <c r="D165" i="23"/>
  <c r="C165" i="23"/>
  <c r="F165" i="23"/>
  <c r="M165" i="23"/>
  <c r="L165" i="23"/>
  <c r="K165" i="23"/>
  <c r="N165" i="23"/>
  <c r="A166" i="23"/>
  <c r="E165" i="23"/>
  <c r="P165" i="23"/>
  <c r="A200" i="23"/>
  <c r="I165" i="23"/>
  <c r="H165" i="23"/>
  <c r="G165" i="23"/>
  <c r="J165" i="23"/>
  <c r="Q165" i="23"/>
  <c r="O165" i="23"/>
  <c r="B165" i="23"/>
  <c r="W165" i="23"/>
  <c r="Y165" i="23"/>
  <c r="R165" i="23"/>
  <c r="T165" i="23"/>
  <c r="S165" i="23"/>
  <c r="V165" i="23"/>
  <c r="X165" i="23"/>
  <c r="U165" i="23"/>
  <c r="I199" i="23"/>
  <c r="E199" i="23"/>
  <c r="K199" i="23"/>
  <c r="M199" i="23"/>
  <c r="P199" i="23"/>
  <c r="X199" i="23"/>
  <c r="J199" i="23"/>
  <c r="D199" i="23"/>
  <c r="S199" i="23"/>
  <c r="O199" i="23"/>
  <c r="B199" i="23"/>
  <c r="W199" i="23"/>
  <c r="T199" i="23"/>
  <c r="N199" i="23"/>
  <c r="R199" i="23"/>
  <c r="C199" i="23"/>
  <c r="Y199" i="23"/>
  <c r="F199" i="23"/>
  <c r="G199" i="23"/>
  <c r="A234" i="23"/>
  <c r="H199" i="23"/>
  <c r="Q199" i="23"/>
  <c r="L199" i="23"/>
  <c r="U199" i="23"/>
  <c r="V199" i="23"/>
  <c r="I299" i="24"/>
  <c r="P299" i="24"/>
  <c r="E299" i="24"/>
  <c r="U299" i="24"/>
  <c r="H299" i="24"/>
  <c r="M299" i="24"/>
  <c r="X299" i="24"/>
  <c r="Y299" i="24"/>
  <c r="N299" i="24"/>
  <c r="G299" i="24"/>
  <c r="W299" i="24"/>
  <c r="T299" i="24"/>
  <c r="Q299" i="24"/>
  <c r="B299" i="24"/>
  <c r="R299" i="24"/>
  <c r="K299" i="24"/>
  <c r="A300" i="24"/>
  <c r="L299" i="24"/>
  <c r="F299" i="24"/>
  <c r="V299" i="24"/>
  <c r="O299" i="24"/>
  <c r="D299" i="24"/>
  <c r="J299" i="24"/>
  <c r="C299" i="24"/>
  <c r="S299" i="24"/>
  <c r="H440" i="21"/>
  <c r="X440" i="21"/>
  <c r="Q440" i="21"/>
  <c r="F440" i="21"/>
  <c r="V440" i="21"/>
  <c r="K440" i="21"/>
  <c r="L440" i="21"/>
  <c r="E440" i="21"/>
  <c r="U440" i="21"/>
  <c r="J440" i="21"/>
  <c r="A441" i="21"/>
  <c r="O440" i="21"/>
  <c r="P440" i="21"/>
  <c r="I440" i="21"/>
  <c r="Y440" i="21"/>
  <c r="N440" i="21"/>
  <c r="C440" i="21"/>
  <c r="S440" i="21"/>
  <c r="D440" i="21"/>
  <c r="T440" i="21"/>
  <c r="M440" i="21"/>
  <c r="B440" i="21"/>
  <c r="R440" i="21"/>
  <c r="G440" i="21"/>
  <c r="W440" i="21"/>
  <c r="H302" i="23"/>
  <c r="E302" i="23"/>
  <c r="F302" i="23"/>
  <c r="B302" i="23"/>
  <c r="C302" i="23"/>
  <c r="Y302" i="23"/>
  <c r="P302" i="23"/>
  <c r="A337" i="23"/>
  <c r="G302" i="23"/>
  <c r="N302" i="23"/>
  <c r="T302" i="23"/>
  <c r="K302" i="23"/>
  <c r="M302" i="23"/>
  <c r="S302" i="23"/>
  <c r="D302" i="23"/>
  <c r="J302" i="23"/>
  <c r="Q302" i="23"/>
  <c r="R302" i="23"/>
  <c r="L302" i="23"/>
  <c r="O302" i="23"/>
  <c r="A303" i="23"/>
  <c r="I302" i="23"/>
  <c r="X302" i="23"/>
  <c r="U302" i="23"/>
  <c r="V302" i="23"/>
  <c r="W302" i="23"/>
  <c r="B264" i="24"/>
  <c r="G264" i="24"/>
  <c r="L264" i="24"/>
  <c r="R264" i="24"/>
  <c r="W264" i="24"/>
  <c r="A265" i="24"/>
  <c r="C264" i="24"/>
  <c r="H264" i="24"/>
  <c r="N264" i="24"/>
  <c r="S264" i="24"/>
  <c r="X264" i="24"/>
  <c r="K264" i="24"/>
  <c r="V264" i="24"/>
  <c r="Q264" i="24"/>
  <c r="D264" i="24"/>
  <c r="O264" i="24"/>
  <c r="E264" i="24"/>
  <c r="U264" i="24"/>
  <c r="F264" i="24"/>
  <c r="P264" i="24"/>
  <c r="I264" i="24"/>
  <c r="Y264" i="24"/>
  <c r="J264" i="24"/>
  <c r="T264" i="24"/>
  <c r="M264" i="24"/>
  <c r="D333" i="24"/>
  <c r="J333" i="24"/>
  <c r="O333" i="24"/>
  <c r="T333" i="24"/>
  <c r="F333" i="24"/>
  <c r="K333" i="24"/>
  <c r="P333" i="24"/>
  <c r="V333" i="24"/>
  <c r="A334" i="24"/>
  <c r="H333" i="24"/>
  <c r="S333" i="24"/>
  <c r="M333" i="24"/>
  <c r="B333" i="24"/>
  <c r="L333" i="24"/>
  <c r="W333" i="24"/>
  <c r="Q333" i="24"/>
  <c r="C333" i="24"/>
  <c r="N333" i="24"/>
  <c r="X333" i="24"/>
  <c r="E333" i="24"/>
  <c r="U333" i="24"/>
  <c r="G333" i="24"/>
  <c r="R333" i="24"/>
  <c r="I333" i="24"/>
  <c r="Y333" i="24"/>
  <c r="I196" i="24"/>
  <c r="F196" i="24"/>
  <c r="B196" i="24"/>
  <c r="N196" i="24"/>
  <c r="T196" i="24"/>
  <c r="E196" i="24"/>
  <c r="K196" i="24"/>
  <c r="G196" i="24"/>
  <c r="S196" i="24"/>
  <c r="M196" i="24"/>
  <c r="P196" i="24"/>
  <c r="R196" i="24"/>
  <c r="J196" i="24"/>
  <c r="Q196" i="24"/>
  <c r="A197" i="24"/>
  <c r="C196" i="24"/>
  <c r="O196" i="24"/>
  <c r="Y196" i="24"/>
  <c r="D196" i="24"/>
  <c r="H196" i="24"/>
  <c r="L196" i="24"/>
  <c r="U196" i="24"/>
  <c r="W196" i="24"/>
  <c r="X196" i="24"/>
  <c r="V196" i="24"/>
  <c r="H473" i="23"/>
  <c r="X473" i="23"/>
  <c r="Q473" i="23"/>
  <c r="F473" i="23"/>
  <c r="V473" i="23"/>
  <c r="G473" i="23"/>
  <c r="W473" i="23"/>
  <c r="L473" i="23"/>
  <c r="E473" i="23"/>
  <c r="U473" i="23"/>
  <c r="J473" i="23"/>
  <c r="B473" i="23"/>
  <c r="K473" i="23"/>
  <c r="P473" i="23"/>
  <c r="I473" i="23"/>
  <c r="Y473" i="23"/>
  <c r="N473" i="23"/>
  <c r="A474" i="23"/>
  <c r="O473" i="23"/>
  <c r="D473" i="23"/>
  <c r="T473" i="23"/>
  <c r="M473" i="23"/>
  <c r="A508" i="23"/>
  <c r="R473" i="23"/>
  <c r="C473" i="23"/>
  <c r="S473" i="23"/>
  <c r="I371" i="21"/>
  <c r="B371" i="21"/>
  <c r="R371" i="21"/>
  <c r="O371" i="21"/>
  <c r="H371" i="21"/>
  <c r="X371" i="21"/>
  <c r="M371" i="21"/>
  <c r="F371" i="21"/>
  <c r="C371" i="21"/>
  <c r="S371" i="21"/>
  <c r="L371" i="21"/>
  <c r="A372" i="21"/>
  <c r="Q371" i="21"/>
  <c r="J371" i="21"/>
  <c r="G371" i="21"/>
  <c r="W371" i="21"/>
  <c r="P371" i="21"/>
  <c r="E371" i="21"/>
  <c r="Y371" i="21"/>
  <c r="N371" i="21"/>
  <c r="K371" i="21"/>
  <c r="D371" i="21"/>
  <c r="T371" i="21"/>
  <c r="V371" i="21"/>
  <c r="U371" i="21"/>
  <c r="C230" i="24"/>
  <c r="H230" i="24"/>
  <c r="N230" i="24"/>
  <c r="S230" i="24"/>
  <c r="D230" i="24"/>
  <c r="J230" i="24"/>
  <c r="O230" i="24"/>
  <c r="T230" i="24"/>
  <c r="B230" i="24"/>
  <c r="L230" i="24"/>
  <c r="X230" i="24"/>
  <c r="I230" i="24"/>
  <c r="F230" i="24"/>
  <c r="P230" i="24"/>
  <c r="A231" i="24"/>
  <c r="M230" i="24"/>
  <c r="G230" i="24"/>
  <c r="R230" i="24"/>
  <c r="Q230" i="24"/>
  <c r="K230" i="24"/>
  <c r="W230" i="24"/>
  <c r="E230" i="24"/>
  <c r="Y230" i="24"/>
  <c r="V230" i="24"/>
  <c r="U230" i="24"/>
  <c r="P404" i="23"/>
  <c r="C404" i="23"/>
  <c r="O404" i="23"/>
  <c r="H404" i="23"/>
  <c r="R404" i="23"/>
  <c r="F404" i="23"/>
  <c r="J404" i="23"/>
  <c r="Y404" i="23"/>
  <c r="Q404" i="23"/>
  <c r="X404" i="23"/>
  <c r="N404" i="23"/>
  <c r="B404" i="23"/>
  <c r="K404" i="23"/>
  <c r="D404" i="23"/>
  <c r="M404" i="23"/>
  <c r="U404" i="23"/>
  <c r="L404" i="23"/>
  <c r="W404" i="23"/>
  <c r="G404" i="23"/>
  <c r="T404" i="23"/>
  <c r="I404" i="23"/>
  <c r="V404" i="23"/>
  <c r="E404" i="23"/>
  <c r="S404" i="23"/>
  <c r="E405" i="21"/>
  <c r="U405" i="21"/>
  <c r="J405" i="21"/>
  <c r="C405" i="21"/>
  <c r="S405" i="21"/>
  <c r="H405" i="21"/>
  <c r="X405" i="21"/>
  <c r="I405" i="21"/>
  <c r="Y405" i="21"/>
  <c r="N405" i="21"/>
  <c r="G405" i="21"/>
  <c r="W405" i="21"/>
  <c r="L405" i="21"/>
  <c r="M405" i="21"/>
  <c r="B405" i="21"/>
  <c r="R405" i="21"/>
  <c r="K405" i="21"/>
  <c r="A406" i="21"/>
  <c r="P405" i="21"/>
  <c r="Q405" i="21"/>
  <c r="F405" i="21"/>
  <c r="V405" i="21"/>
  <c r="O405" i="21"/>
  <c r="D405" i="21"/>
  <c r="T405" i="21"/>
  <c r="K233" i="23"/>
  <c r="F233" i="23"/>
  <c r="H233" i="23"/>
  <c r="L233" i="23"/>
  <c r="P233" i="23"/>
  <c r="D233" i="23"/>
  <c r="A268" i="23"/>
  <c r="Y233" i="23"/>
  <c r="X233" i="23"/>
  <c r="J233" i="23"/>
  <c r="E233" i="23"/>
  <c r="T233" i="23"/>
  <c r="Q233" i="23"/>
  <c r="C233" i="23"/>
  <c r="O233" i="23"/>
  <c r="N233" i="23"/>
  <c r="I233" i="23"/>
  <c r="B233" i="23"/>
  <c r="G233" i="23"/>
  <c r="S233" i="23"/>
  <c r="R233" i="23"/>
  <c r="M233" i="23"/>
  <c r="W233" i="23"/>
  <c r="V233" i="23"/>
  <c r="U233" i="23"/>
  <c r="M303" i="21"/>
  <c r="B303" i="21"/>
  <c r="R303" i="21"/>
  <c r="O303" i="21"/>
  <c r="L303" i="21"/>
  <c r="E303" i="21"/>
  <c r="Y303" i="21"/>
  <c r="J303" i="21"/>
  <c r="G303" i="21"/>
  <c r="D303" i="21"/>
  <c r="Q303" i="21"/>
  <c r="C303" i="21"/>
  <c r="P303" i="21"/>
  <c r="A304" i="21"/>
  <c r="K303" i="21"/>
  <c r="F303" i="21"/>
  <c r="S303" i="21"/>
  <c r="I303" i="21"/>
  <c r="N303" i="21"/>
  <c r="H303" i="21"/>
  <c r="T303" i="21"/>
  <c r="U303" i="21"/>
  <c r="V303" i="21"/>
  <c r="X303" i="21"/>
  <c r="W303" i="21"/>
  <c r="E337" i="21"/>
  <c r="Y337" i="21"/>
  <c r="N337" i="21"/>
  <c r="G337" i="21"/>
  <c r="D337" i="21"/>
  <c r="T337" i="21"/>
  <c r="I337" i="21"/>
  <c r="B337" i="21"/>
  <c r="R337" i="21"/>
  <c r="K337" i="21"/>
  <c r="H337" i="21"/>
  <c r="M337" i="21"/>
  <c r="F337" i="21"/>
  <c r="A338" i="21"/>
  <c r="O337" i="21"/>
  <c r="L337" i="21"/>
  <c r="Q337" i="21"/>
  <c r="J337" i="21"/>
  <c r="C337" i="21"/>
  <c r="S337" i="21"/>
  <c r="P337" i="21"/>
  <c r="W337" i="21"/>
  <c r="U337" i="21"/>
  <c r="V337" i="21"/>
  <c r="X337" i="21"/>
  <c r="B162" i="24"/>
  <c r="G162" i="24"/>
  <c r="L162" i="24"/>
  <c r="R162" i="24"/>
  <c r="C162" i="24"/>
  <c r="H162" i="24"/>
  <c r="N162" i="24"/>
  <c r="S162" i="24"/>
  <c r="K162" i="24"/>
  <c r="E162" i="24"/>
  <c r="Y162" i="24"/>
  <c r="D162" i="24"/>
  <c r="O162" i="24"/>
  <c r="I162" i="24"/>
  <c r="A163" i="24"/>
  <c r="F162" i="24"/>
  <c r="P162" i="24"/>
  <c r="M162" i="24"/>
  <c r="J162" i="24"/>
  <c r="Q162" i="24"/>
  <c r="V162" i="24"/>
  <c r="U162" i="24"/>
  <c r="X162" i="24"/>
  <c r="T162" i="24"/>
  <c r="W162" i="24"/>
  <c r="D268" i="21"/>
  <c r="T268" i="21"/>
  <c r="M268" i="21"/>
  <c r="F268" i="21"/>
  <c r="C268" i="21"/>
  <c r="S268" i="21"/>
  <c r="H268" i="21"/>
  <c r="X268" i="21"/>
  <c r="Q268" i="21"/>
  <c r="J268" i="21"/>
  <c r="G268" i="21"/>
  <c r="L268" i="21"/>
  <c r="E268" i="21"/>
  <c r="Y268" i="21"/>
  <c r="N268" i="21"/>
  <c r="K268" i="21"/>
  <c r="A269" i="21"/>
  <c r="P268" i="21"/>
  <c r="I268" i="21"/>
  <c r="B268" i="21"/>
  <c r="R268" i="21"/>
  <c r="O268" i="21"/>
  <c r="W268" i="21"/>
  <c r="V268" i="21"/>
  <c r="U268" i="21"/>
  <c r="W25" i="23"/>
  <c r="G25" i="23"/>
  <c r="T25" i="23"/>
  <c r="A60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1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1" i="21"/>
  <c r="R26" i="21"/>
  <c r="P26" i="21"/>
  <c r="U26" i="21"/>
  <c r="S26" i="21"/>
  <c r="T26" i="21"/>
  <c r="H26" i="21"/>
  <c r="M26" i="21"/>
  <c r="C128" i="19"/>
  <c r="S128" i="19"/>
  <c r="L128" i="19"/>
  <c r="E128" i="19"/>
  <c r="U128" i="19"/>
  <c r="J128" i="19"/>
  <c r="G128" i="19"/>
  <c r="W128" i="19"/>
  <c r="P128" i="19"/>
  <c r="I128" i="19"/>
  <c r="Y128" i="19"/>
  <c r="N128" i="19"/>
  <c r="K128" i="19"/>
  <c r="D128" i="19"/>
  <c r="T128" i="19"/>
  <c r="M128" i="19"/>
  <c r="B128" i="19"/>
  <c r="R128" i="19"/>
  <c r="O128" i="19"/>
  <c r="H128" i="19"/>
  <c r="X128" i="19"/>
  <c r="Q128" i="19"/>
  <c r="F128" i="19"/>
  <c r="V128" i="19"/>
  <c r="R93" i="23"/>
  <c r="Q93" i="23"/>
  <c r="V93" i="23"/>
  <c r="P93" i="23"/>
  <c r="O93" i="23"/>
  <c r="W93" i="23"/>
  <c r="C93" i="23"/>
  <c r="L93" i="23"/>
  <c r="J93" i="23"/>
  <c r="H93" i="23"/>
  <c r="M93" i="23"/>
  <c r="N93" i="23"/>
  <c r="G93" i="23"/>
  <c r="E93" i="23"/>
  <c r="B93" i="23"/>
  <c r="U93" i="23"/>
  <c r="A128" i="23"/>
  <c r="K93" i="23"/>
  <c r="D93" i="23"/>
  <c r="X93" i="23"/>
  <c r="Y93" i="23"/>
  <c r="F93" i="23"/>
  <c r="I93" i="23"/>
  <c r="T93" i="23"/>
  <c r="S93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A95" i="19"/>
  <c r="P60" i="19"/>
  <c r="I60" i="19"/>
  <c r="Y60" i="19"/>
  <c r="N60" i="19"/>
  <c r="G60" i="19"/>
  <c r="W60" i="19"/>
  <c r="K232" i="19"/>
  <c r="B232" i="19"/>
  <c r="R232" i="19"/>
  <c r="X232" i="19"/>
  <c r="A267" i="19"/>
  <c r="E232" i="19"/>
  <c r="O232" i="19"/>
  <c r="F232" i="19"/>
  <c r="V232" i="19"/>
  <c r="Y232" i="19"/>
  <c r="D232" i="19"/>
  <c r="M232" i="19"/>
  <c r="C232" i="19"/>
  <c r="S232" i="19"/>
  <c r="J232" i="19"/>
  <c r="H232" i="19"/>
  <c r="I232" i="19"/>
  <c r="L232" i="19"/>
  <c r="U232" i="19"/>
  <c r="G232" i="19"/>
  <c r="W232" i="19"/>
  <c r="N232" i="19"/>
  <c r="P232" i="19"/>
  <c r="Q232" i="19"/>
  <c r="T232" i="19"/>
  <c r="D198" i="19"/>
  <c r="T198" i="19"/>
  <c r="K198" i="19"/>
  <c r="I198" i="19"/>
  <c r="J198" i="19"/>
  <c r="U198" i="19"/>
  <c r="V198" i="19"/>
  <c r="H198" i="19"/>
  <c r="X198" i="19"/>
  <c r="O198" i="19"/>
  <c r="Q198" i="19"/>
  <c r="R198" i="19"/>
  <c r="A233" i="19"/>
  <c r="L198" i="19"/>
  <c r="C198" i="19"/>
  <c r="S198" i="19"/>
  <c r="Y198" i="19"/>
  <c r="E198" i="19"/>
  <c r="F198" i="19"/>
  <c r="P198" i="19"/>
  <c r="G198" i="19"/>
  <c r="W198" i="19"/>
  <c r="B198" i="19"/>
  <c r="M198" i="19"/>
  <c r="N198" i="19"/>
  <c r="L164" i="19"/>
  <c r="A165" i="19"/>
  <c r="O164" i="19"/>
  <c r="I164" i="19"/>
  <c r="J164" i="19"/>
  <c r="U164" i="19"/>
  <c r="P164" i="19"/>
  <c r="C164" i="19"/>
  <c r="S164" i="19"/>
  <c r="Q164" i="19"/>
  <c r="R164" i="19"/>
  <c r="F164" i="19"/>
  <c r="D164" i="19"/>
  <c r="T164" i="19"/>
  <c r="G164" i="19"/>
  <c r="W164" i="19"/>
  <c r="Y164" i="19"/>
  <c r="E164" i="19"/>
  <c r="N164" i="19"/>
  <c r="H164" i="19"/>
  <c r="X164" i="19"/>
  <c r="K164" i="19"/>
  <c r="A199" i="19"/>
  <c r="B164" i="19"/>
  <c r="M164" i="19"/>
  <c r="V164" i="19"/>
  <c r="S127" i="23"/>
  <c r="C127" i="23"/>
  <c r="I127" i="23"/>
  <c r="M127" i="23"/>
  <c r="Q127" i="23"/>
  <c r="P127" i="23"/>
  <c r="O127" i="23"/>
  <c r="Y127" i="23"/>
  <c r="D127" i="23"/>
  <c r="H127" i="23"/>
  <c r="L127" i="23"/>
  <c r="J127" i="23"/>
  <c r="K127" i="23"/>
  <c r="T127" i="23"/>
  <c r="X127" i="23"/>
  <c r="B127" i="23"/>
  <c r="F127" i="23"/>
  <c r="E127" i="23"/>
  <c r="W127" i="23"/>
  <c r="G127" i="23"/>
  <c r="N127" i="23"/>
  <c r="R127" i="23"/>
  <c r="V127" i="23"/>
  <c r="U127" i="23"/>
  <c r="A129" i="19"/>
  <c r="Q94" i="19"/>
  <c r="F94" i="19"/>
  <c r="V94" i="19"/>
  <c r="O94" i="19"/>
  <c r="H94" i="19"/>
  <c r="X94" i="19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P266" i="19"/>
  <c r="G266" i="19"/>
  <c r="W266" i="19"/>
  <c r="B266" i="19"/>
  <c r="M266" i="19"/>
  <c r="V266" i="19"/>
  <c r="D266" i="19"/>
  <c r="T266" i="19"/>
  <c r="K266" i="19"/>
  <c r="I266" i="19"/>
  <c r="J266" i="19"/>
  <c r="U266" i="19"/>
  <c r="H266" i="19"/>
  <c r="X266" i="19"/>
  <c r="O266" i="19"/>
  <c r="Q266" i="19"/>
  <c r="R266" i="19"/>
  <c r="F266" i="19"/>
  <c r="L266" i="19"/>
  <c r="C266" i="19"/>
  <c r="S266" i="19"/>
  <c r="Y266" i="19"/>
  <c r="E266" i="19"/>
  <c r="N266" i="19"/>
  <c r="J94" i="21"/>
  <c r="E94" i="21"/>
  <c r="G94" i="21"/>
  <c r="V94" i="21"/>
  <c r="Q94" i="21"/>
  <c r="U94" i="21"/>
  <c r="W94" i="21"/>
  <c r="T94" i="21"/>
  <c r="O94" i="21"/>
  <c r="S94" i="21"/>
  <c r="A129" i="21"/>
  <c r="P94" i="21"/>
  <c r="R94" i="21"/>
  <c r="M94" i="21"/>
  <c r="H94" i="21"/>
  <c r="L94" i="21"/>
  <c r="N94" i="21"/>
  <c r="I94" i="21"/>
  <c r="K94" i="21"/>
  <c r="F94" i="21"/>
  <c r="X94" i="21"/>
  <c r="R59" i="23"/>
  <c r="L59" i="23"/>
  <c r="E59" i="23"/>
  <c r="S59" i="23"/>
  <c r="C59" i="23"/>
  <c r="T59" i="23"/>
  <c r="X59" i="23"/>
  <c r="Q59" i="23"/>
  <c r="J59" i="23"/>
  <c r="B59" i="23"/>
  <c r="O59" i="23"/>
  <c r="D59" i="23"/>
  <c r="Y59" i="23"/>
  <c r="V59" i="23"/>
  <c r="P59" i="23"/>
  <c r="H59" i="23"/>
  <c r="K59" i="23"/>
  <c r="I59" i="23"/>
  <c r="U59" i="23"/>
  <c r="M59" i="23"/>
  <c r="F59" i="23"/>
  <c r="A94" i="23"/>
  <c r="W59" i="23"/>
  <c r="G59" i="23"/>
  <c r="N59" i="23"/>
  <c r="N60" i="21"/>
  <c r="L60" i="21"/>
  <c r="Q60" i="21"/>
  <c r="V60" i="21"/>
  <c r="I60" i="21"/>
  <c r="U60" i="21"/>
  <c r="D60" i="21"/>
  <c r="W60" i="21"/>
  <c r="F60" i="21"/>
  <c r="H60" i="21"/>
  <c r="O60" i="21"/>
  <c r="E60" i="21"/>
  <c r="G60" i="21"/>
  <c r="M60" i="21"/>
  <c r="R60" i="21"/>
  <c r="P60" i="21"/>
  <c r="A95" i="21"/>
  <c r="K60" i="21"/>
  <c r="J60" i="21"/>
  <c r="X60" i="21"/>
  <c r="S60" i="21"/>
  <c r="T60" i="21"/>
  <c r="U26" i="24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G407" i="19"/>
  <c r="O407" i="19"/>
  <c r="W407" i="19"/>
  <c r="H407" i="19"/>
  <c r="P407" i="19"/>
  <c r="X407" i="19"/>
  <c r="C407" i="19"/>
  <c r="K407" i="19"/>
  <c r="S407" i="19"/>
  <c r="D407" i="19"/>
  <c r="L407" i="19"/>
  <c r="T407" i="19"/>
  <c r="E373" i="19"/>
  <c r="I373" i="19"/>
  <c r="M373" i="19"/>
  <c r="Q373" i="19"/>
  <c r="U373" i="19"/>
  <c r="Y373" i="19"/>
  <c r="B373" i="19"/>
  <c r="F373" i="19"/>
  <c r="J373" i="19"/>
  <c r="N373" i="19"/>
  <c r="R373" i="19"/>
  <c r="V373" i="19"/>
  <c r="A408" i="19"/>
  <c r="G373" i="19"/>
  <c r="O373" i="19"/>
  <c r="W373" i="19"/>
  <c r="H373" i="19"/>
  <c r="P373" i="19"/>
  <c r="X373" i="19"/>
  <c r="C373" i="19"/>
  <c r="K373" i="19"/>
  <c r="S373" i="19"/>
  <c r="D373" i="19"/>
  <c r="L373" i="19"/>
  <c r="T373" i="19"/>
  <c r="E476" i="19"/>
  <c r="I476" i="19"/>
  <c r="M476" i="19"/>
  <c r="Q476" i="19"/>
  <c r="U476" i="19"/>
  <c r="Y476" i="19"/>
  <c r="B476" i="19"/>
  <c r="G476" i="19"/>
  <c r="L476" i="19"/>
  <c r="R476" i="19"/>
  <c r="W476" i="19"/>
  <c r="C476" i="19"/>
  <c r="H476" i="19"/>
  <c r="N476" i="19"/>
  <c r="S476" i="19"/>
  <c r="X476" i="19"/>
  <c r="D476" i="19"/>
  <c r="J476" i="19"/>
  <c r="O476" i="19"/>
  <c r="T476" i="19"/>
  <c r="F476" i="19"/>
  <c r="K476" i="19"/>
  <c r="A477" i="19"/>
  <c r="P476" i="19"/>
  <c r="V476" i="19"/>
  <c r="E305" i="19"/>
  <c r="I305" i="19"/>
  <c r="M305" i="19"/>
  <c r="Q305" i="19"/>
  <c r="U305" i="19"/>
  <c r="Y305" i="19"/>
  <c r="B305" i="19"/>
  <c r="F305" i="19"/>
  <c r="J305" i="19"/>
  <c r="N305" i="19"/>
  <c r="R305" i="19"/>
  <c r="V305" i="19"/>
  <c r="G305" i="19"/>
  <c r="O305" i="19"/>
  <c r="W305" i="19"/>
  <c r="H305" i="19"/>
  <c r="P305" i="19"/>
  <c r="X305" i="19"/>
  <c r="C305" i="19"/>
  <c r="K305" i="19"/>
  <c r="S305" i="19"/>
  <c r="A340" i="19"/>
  <c r="D305" i="19"/>
  <c r="L305" i="19"/>
  <c r="T305" i="19"/>
  <c r="A306" i="19"/>
  <c r="E544" i="19"/>
  <c r="I544" i="19"/>
  <c r="M544" i="19"/>
  <c r="Q544" i="19"/>
  <c r="U544" i="19"/>
  <c r="Y544" i="19"/>
  <c r="B544" i="19"/>
  <c r="G544" i="19"/>
  <c r="L544" i="19"/>
  <c r="R544" i="19"/>
  <c r="W544" i="19"/>
  <c r="C544" i="19"/>
  <c r="H544" i="19"/>
  <c r="N544" i="19"/>
  <c r="S544" i="19"/>
  <c r="X544" i="19"/>
  <c r="A545" i="19"/>
  <c r="D544" i="19"/>
  <c r="J544" i="19"/>
  <c r="O544" i="19"/>
  <c r="T544" i="19"/>
  <c r="K544" i="19"/>
  <c r="P544" i="19"/>
  <c r="V544" i="19"/>
  <c r="F544" i="19"/>
  <c r="E442" i="19"/>
  <c r="I442" i="19"/>
  <c r="M442" i="19"/>
  <c r="Q442" i="19"/>
  <c r="U442" i="19"/>
  <c r="Y442" i="19"/>
  <c r="A443" i="19"/>
  <c r="F442" i="19"/>
  <c r="K442" i="19"/>
  <c r="P442" i="19"/>
  <c r="V442" i="19"/>
  <c r="B442" i="19"/>
  <c r="G442" i="19"/>
  <c r="L442" i="19"/>
  <c r="R442" i="19"/>
  <c r="W442" i="19"/>
  <c r="C442" i="19"/>
  <c r="N442" i="19"/>
  <c r="X442" i="19"/>
  <c r="D442" i="19"/>
  <c r="O442" i="19"/>
  <c r="H442" i="19"/>
  <c r="S442" i="19"/>
  <c r="J442" i="19"/>
  <c r="T442" i="19"/>
  <c r="E339" i="19"/>
  <c r="I339" i="19"/>
  <c r="M339" i="19"/>
  <c r="Q339" i="19"/>
  <c r="U339" i="19"/>
  <c r="Y339" i="19"/>
  <c r="A374" i="19"/>
  <c r="B339" i="19"/>
  <c r="F339" i="19"/>
  <c r="J339" i="19"/>
  <c r="N339" i="19"/>
  <c r="R339" i="19"/>
  <c r="V339" i="19"/>
  <c r="G339" i="19"/>
  <c r="O339" i="19"/>
  <c r="W339" i="19"/>
  <c r="H339" i="19"/>
  <c r="P339" i="19"/>
  <c r="X339" i="19"/>
  <c r="C339" i="19"/>
  <c r="K339" i="19"/>
  <c r="S339" i="19"/>
  <c r="D339" i="19"/>
  <c r="L339" i="19"/>
  <c r="T339" i="19"/>
  <c r="B630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T165" i="21"/>
  <c r="M165" i="21"/>
  <c r="F165" i="21"/>
  <c r="V165" i="21"/>
  <c r="O165" i="21"/>
  <c r="H165" i="21"/>
  <c r="X165" i="21"/>
  <c r="Q165" i="21"/>
  <c r="E510" i="19"/>
  <c r="I510" i="19"/>
  <c r="M510" i="19"/>
  <c r="Q510" i="19"/>
  <c r="U510" i="19"/>
  <c r="Y510" i="19"/>
  <c r="D510" i="19"/>
  <c r="J510" i="19"/>
  <c r="O510" i="19"/>
  <c r="T510" i="19"/>
  <c r="F510" i="19"/>
  <c r="K510" i="19"/>
  <c r="P510" i="19"/>
  <c r="V510" i="19"/>
  <c r="B510" i="19"/>
  <c r="G510" i="19"/>
  <c r="L510" i="19"/>
  <c r="R510" i="19"/>
  <c r="W510" i="19"/>
  <c r="A511" i="19"/>
  <c r="H510" i="19"/>
  <c r="N510" i="19"/>
  <c r="S510" i="19"/>
  <c r="C510" i="19"/>
  <c r="X510" i="19"/>
  <c r="B1009" i="2" l="1"/>
  <c r="B23" i="21"/>
  <c r="Y57" i="21"/>
  <c r="Y22" i="24"/>
  <c r="Y163" i="21"/>
  <c r="Y57" i="24"/>
  <c r="Y92" i="21"/>
  <c r="Y22" i="21"/>
  <c r="B23" i="24"/>
  <c r="B58" i="21"/>
  <c r="Y127" i="21"/>
  <c r="B164" i="21"/>
  <c r="Y198" i="21"/>
  <c r="Y92" i="24"/>
  <c r="B93" i="21"/>
  <c r="B58" i="24"/>
  <c r="X25" i="19"/>
  <c r="W25" i="24"/>
  <c r="X25" i="21"/>
  <c r="W25" i="19"/>
  <c r="W25" i="21"/>
  <c r="X25" i="24"/>
  <c r="R200" i="21"/>
  <c r="S200" i="21"/>
  <c r="T200" i="21"/>
  <c r="U200" i="21"/>
  <c r="V200" i="21"/>
  <c r="W200" i="21"/>
  <c r="X200" i="21"/>
  <c r="G200" i="21"/>
  <c r="K200" i="21"/>
  <c r="N200" i="21"/>
  <c r="B200" i="21"/>
  <c r="H200" i="21"/>
  <c r="L200" i="21"/>
  <c r="O200" i="21"/>
  <c r="C200" i="21"/>
  <c r="I200" i="21"/>
  <c r="M200" i="21"/>
  <c r="P200" i="21"/>
  <c r="D200" i="21"/>
  <c r="F200" i="21"/>
  <c r="J200" i="21"/>
  <c r="A201" i="21"/>
  <c r="Q200" i="21"/>
  <c r="E200" i="21"/>
  <c r="H234" i="21"/>
  <c r="C234" i="21"/>
  <c r="Y234" i="21"/>
  <c r="P234" i="21"/>
  <c r="K234" i="21"/>
  <c r="F234" i="21"/>
  <c r="X234" i="21"/>
  <c r="S234" i="21"/>
  <c r="N234" i="21"/>
  <c r="I234" i="21"/>
  <c r="D234" i="21"/>
  <c r="V234" i="21"/>
  <c r="A235" i="21"/>
  <c r="Q234" i="21"/>
  <c r="L234" i="21"/>
  <c r="G234" i="21"/>
  <c r="B234" i="21"/>
  <c r="T234" i="21"/>
  <c r="U234" i="21"/>
  <c r="O234" i="21"/>
  <c r="J234" i="21"/>
  <c r="E234" i="21"/>
  <c r="W234" i="21"/>
  <c r="R234" i="21"/>
  <c r="M234" i="21"/>
  <c r="B1060" i="2"/>
  <c r="F26" i="24" s="1"/>
  <c r="F25" i="21"/>
  <c r="E25" i="21"/>
  <c r="D25" i="21"/>
  <c r="L269" i="21"/>
  <c r="E269" i="21"/>
  <c r="Y269" i="21"/>
  <c r="N269" i="21"/>
  <c r="K269" i="21"/>
  <c r="A270" i="21"/>
  <c r="P269" i="21"/>
  <c r="I269" i="21"/>
  <c r="B269" i="21"/>
  <c r="R269" i="21"/>
  <c r="O269" i="21"/>
  <c r="D269" i="21"/>
  <c r="T269" i="21"/>
  <c r="M269" i="21"/>
  <c r="F269" i="21"/>
  <c r="C269" i="21"/>
  <c r="S269" i="21"/>
  <c r="H269" i="21"/>
  <c r="X269" i="21"/>
  <c r="Q269" i="21"/>
  <c r="J269" i="21"/>
  <c r="G269" i="21"/>
  <c r="W269" i="21"/>
  <c r="V269" i="21"/>
  <c r="U269" i="21"/>
  <c r="H406" i="21"/>
  <c r="X406" i="21"/>
  <c r="M406" i="21"/>
  <c r="F406" i="21"/>
  <c r="C406" i="21"/>
  <c r="S406" i="21"/>
  <c r="L406" i="21"/>
  <c r="A407" i="21"/>
  <c r="Q406" i="21"/>
  <c r="J406" i="21"/>
  <c r="G406" i="21"/>
  <c r="W406" i="21"/>
  <c r="P406" i="21"/>
  <c r="E406" i="21"/>
  <c r="Y406" i="21"/>
  <c r="N406" i="21"/>
  <c r="K406" i="21"/>
  <c r="D406" i="21"/>
  <c r="T406" i="21"/>
  <c r="I406" i="21"/>
  <c r="B406" i="21"/>
  <c r="R406" i="21"/>
  <c r="O406" i="21"/>
  <c r="U406" i="21"/>
  <c r="V406" i="21"/>
  <c r="I231" i="24"/>
  <c r="N231" i="24"/>
  <c r="H231" i="24"/>
  <c r="Q231" i="24"/>
  <c r="J231" i="24"/>
  <c r="L231" i="24"/>
  <c r="T231" i="24"/>
  <c r="B231" i="24"/>
  <c r="D231" i="24"/>
  <c r="P231" i="24"/>
  <c r="E231" i="24"/>
  <c r="C231" i="24"/>
  <c r="F231" i="24"/>
  <c r="K231" i="24"/>
  <c r="M231" i="24"/>
  <c r="O231" i="24"/>
  <c r="G231" i="24"/>
  <c r="R231" i="24"/>
  <c r="S231" i="24"/>
  <c r="Y231" i="24"/>
  <c r="A232" i="24"/>
  <c r="X231" i="24"/>
  <c r="V231" i="24"/>
  <c r="W231" i="24"/>
  <c r="U231" i="24"/>
  <c r="P372" i="21"/>
  <c r="M372" i="21"/>
  <c r="F372" i="21"/>
  <c r="C372" i="21"/>
  <c r="S372" i="21"/>
  <c r="D372" i="21"/>
  <c r="T372" i="21"/>
  <c r="Q372" i="21"/>
  <c r="J372" i="21"/>
  <c r="G372" i="21"/>
  <c r="A373" i="21"/>
  <c r="H372" i="21"/>
  <c r="E372" i="21"/>
  <c r="Y372" i="21"/>
  <c r="N372" i="21"/>
  <c r="K372" i="21"/>
  <c r="L372" i="21"/>
  <c r="I372" i="21"/>
  <c r="B372" i="21"/>
  <c r="R372" i="21"/>
  <c r="O372" i="21"/>
  <c r="U372" i="21"/>
  <c r="W372" i="21"/>
  <c r="X372" i="21"/>
  <c r="V372" i="21"/>
  <c r="U474" i="23"/>
  <c r="M474" i="23"/>
  <c r="R474" i="23"/>
  <c r="N474" i="23"/>
  <c r="J474" i="23"/>
  <c r="C474" i="23"/>
  <c r="A475" i="23"/>
  <c r="D474" i="23"/>
  <c r="B474" i="23"/>
  <c r="L474" i="23"/>
  <c r="X474" i="23"/>
  <c r="V474" i="23"/>
  <c r="I474" i="23"/>
  <c r="Q474" i="23"/>
  <c r="P474" i="23"/>
  <c r="W474" i="23"/>
  <c r="H474" i="23"/>
  <c r="F474" i="23"/>
  <c r="E474" i="23"/>
  <c r="Y474" i="23"/>
  <c r="O474" i="23"/>
  <c r="K474" i="23"/>
  <c r="G474" i="23"/>
  <c r="S474" i="23"/>
  <c r="T474" i="23"/>
  <c r="H197" i="24"/>
  <c r="G197" i="24"/>
  <c r="C197" i="24"/>
  <c r="Y197" i="24"/>
  <c r="F197" i="24"/>
  <c r="L197" i="24"/>
  <c r="M197" i="24"/>
  <c r="I197" i="24"/>
  <c r="E197" i="24"/>
  <c r="P197" i="24"/>
  <c r="R197" i="24"/>
  <c r="N197" i="24"/>
  <c r="J197" i="24"/>
  <c r="Q197" i="24"/>
  <c r="D197" i="24"/>
  <c r="O197" i="24"/>
  <c r="B197" i="24"/>
  <c r="K197" i="24"/>
  <c r="A198" i="24"/>
  <c r="S197" i="24"/>
  <c r="V197" i="24"/>
  <c r="X197" i="24"/>
  <c r="T197" i="24"/>
  <c r="W197" i="24"/>
  <c r="U197" i="24"/>
  <c r="F300" i="24"/>
  <c r="B300" i="24"/>
  <c r="W300" i="24"/>
  <c r="U300" i="24"/>
  <c r="E300" i="24"/>
  <c r="H300" i="24"/>
  <c r="P300" i="24"/>
  <c r="K300" i="24"/>
  <c r="G300" i="24"/>
  <c r="I300" i="24"/>
  <c r="C300" i="24"/>
  <c r="O300" i="24"/>
  <c r="X300" i="24"/>
  <c r="Q300" i="24"/>
  <c r="M300" i="24"/>
  <c r="S300" i="24"/>
  <c r="N300" i="24"/>
  <c r="D300" i="24"/>
  <c r="L300" i="24"/>
  <c r="V300" i="24"/>
  <c r="R300" i="24"/>
  <c r="J300" i="24"/>
  <c r="Y300" i="24"/>
  <c r="T300" i="24"/>
  <c r="A301" i="24"/>
  <c r="O166" i="23"/>
  <c r="J166" i="23"/>
  <c r="E166" i="23"/>
  <c r="D166" i="23"/>
  <c r="K166" i="23"/>
  <c r="F166" i="23"/>
  <c r="A201" i="23"/>
  <c r="A167" i="23"/>
  <c r="G166" i="23"/>
  <c r="M166" i="23"/>
  <c r="L166" i="23"/>
  <c r="P166" i="23"/>
  <c r="N166" i="23"/>
  <c r="I166" i="23"/>
  <c r="H166" i="23"/>
  <c r="B166" i="23"/>
  <c r="C166" i="23"/>
  <c r="X166" i="23"/>
  <c r="V166" i="23"/>
  <c r="R166" i="23"/>
  <c r="S166" i="23"/>
  <c r="Q166" i="23"/>
  <c r="W166" i="23"/>
  <c r="U166" i="23"/>
  <c r="T166" i="23"/>
  <c r="Y166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1" i="24"/>
  <c r="O26" i="24"/>
  <c r="S26" i="24"/>
  <c r="L60" i="24"/>
  <c r="E60" i="24"/>
  <c r="I60" i="24"/>
  <c r="P60" i="24"/>
  <c r="J60" i="24"/>
  <c r="K60" i="24"/>
  <c r="D60" i="24"/>
  <c r="G60" i="24"/>
  <c r="O60" i="24"/>
  <c r="A95" i="24"/>
  <c r="H60" i="24"/>
  <c r="M60" i="24"/>
  <c r="F60" i="24"/>
  <c r="N60" i="24"/>
  <c r="W60" i="24"/>
  <c r="T60" i="24"/>
  <c r="X60" i="24"/>
  <c r="U60" i="24"/>
  <c r="Q60" i="24"/>
  <c r="R60" i="24"/>
  <c r="V60" i="24"/>
  <c r="S60" i="24"/>
  <c r="P338" i="21"/>
  <c r="Q338" i="21"/>
  <c r="F338" i="21"/>
  <c r="C338" i="21"/>
  <c r="S338" i="21"/>
  <c r="D338" i="21"/>
  <c r="E338" i="21"/>
  <c r="Y338" i="21"/>
  <c r="J338" i="21"/>
  <c r="G338" i="21"/>
  <c r="H338" i="21"/>
  <c r="I338" i="21"/>
  <c r="A339" i="21"/>
  <c r="N338" i="21"/>
  <c r="K338" i="21"/>
  <c r="L338" i="21"/>
  <c r="M338" i="21"/>
  <c r="B338" i="21"/>
  <c r="R338" i="21"/>
  <c r="O338" i="21"/>
  <c r="U338" i="21"/>
  <c r="V338" i="21"/>
  <c r="T338" i="21"/>
  <c r="X338" i="21"/>
  <c r="W338" i="21"/>
  <c r="Q441" i="21"/>
  <c r="F441" i="21"/>
  <c r="V441" i="21"/>
  <c r="K441" i="21"/>
  <c r="D441" i="21"/>
  <c r="T441" i="21"/>
  <c r="E441" i="21"/>
  <c r="U441" i="21"/>
  <c r="J441" i="21"/>
  <c r="A442" i="21"/>
  <c r="O441" i="21"/>
  <c r="H441" i="21"/>
  <c r="X441" i="21"/>
  <c r="I441" i="21"/>
  <c r="Y441" i="21"/>
  <c r="N441" i="21"/>
  <c r="C441" i="21"/>
  <c r="S441" i="21"/>
  <c r="L441" i="21"/>
  <c r="M441" i="21"/>
  <c r="B441" i="21"/>
  <c r="R441" i="21"/>
  <c r="G441" i="21"/>
  <c r="W441" i="21"/>
  <c r="P441" i="21"/>
  <c r="L200" i="23"/>
  <c r="M200" i="23"/>
  <c r="F200" i="23"/>
  <c r="K200" i="23"/>
  <c r="P200" i="23"/>
  <c r="Q200" i="23"/>
  <c r="J200" i="23"/>
  <c r="O200" i="23"/>
  <c r="D200" i="23"/>
  <c r="E200" i="23"/>
  <c r="A235" i="23"/>
  <c r="N200" i="23"/>
  <c r="C200" i="23"/>
  <c r="H200" i="23"/>
  <c r="I200" i="23"/>
  <c r="B200" i="23"/>
  <c r="G200" i="23"/>
  <c r="U200" i="23"/>
  <c r="T200" i="23"/>
  <c r="X200" i="23"/>
  <c r="V200" i="23"/>
  <c r="W200" i="23"/>
  <c r="R200" i="23"/>
  <c r="S200" i="23"/>
  <c r="Y200" i="23"/>
  <c r="A129" i="24"/>
  <c r="N94" i="24"/>
  <c r="K94" i="24"/>
  <c r="C94" i="24"/>
  <c r="F94" i="24"/>
  <c r="Q94" i="24"/>
  <c r="D94" i="24"/>
  <c r="I94" i="24"/>
  <c r="L94" i="24"/>
  <c r="P94" i="24"/>
  <c r="B94" i="24"/>
  <c r="H94" i="24"/>
  <c r="J94" i="24"/>
  <c r="E94" i="24"/>
  <c r="O94" i="24"/>
  <c r="M94" i="24"/>
  <c r="G94" i="24"/>
  <c r="X94" i="24"/>
  <c r="U94" i="24"/>
  <c r="R94" i="24"/>
  <c r="V94" i="24"/>
  <c r="T94" i="24"/>
  <c r="W94" i="24"/>
  <c r="S94" i="24"/>
  <c r="K368" i="24"/>
  <c r="M368" i="24"/>
  <c r="I368" i="24"/>
  <c r="B368" i="24"/>
  <c r="D368" i="24"/>
  <c r="X368" i="24"/>
  <c r="R368" i="24"/>
  <c r="S368" i="24"/>
  <c r="W368" i="24"/>
  <c r="Q368" i="24"/>
  <c r="T368" i="24"/>
  <c r="E368" i="24"/>
  <c r="Y368" i="24"/>
  <c r="G368" i="24"/>
  <c r="A369" i="24"/>
  <c r="P368" i="24"/>
  <c r="J368" i="24"/>
  <c r="L368" i="24"/>
  <c r="C368" i="24"/>
  <c r="F368" i="24"/>
  <c r="V368" i="24"/>
  <c r="N368" i="24"/>
  <c r="O368" i="24"/>
  <c r="H368" i="24"/>
  <c r="U368" i="24"/>
  <c r="J371" i="23"/>
  <c r="I371" i="23"/>
  <c r="S371" i="23"/>
  <c r="B371" i="23"/>
  <c r="H371" i="23"/>
  <c r="V371" i="23"/>
  <c r="L371" i="23"/>
  <c r="A406" i="23"/>
  <c r="Y371" i="23"/>
  <c r="D371" i="23"/>
  <c r="R371" i="23"/>
  <c r="X371" i="23"/>
  <c r="K371" i="23"/>
  <c r="E371" i="23"/>
  <c r="O371" i="23"/>
  <c r="N371" i="23"/>
  <c r="T371" i="23"/>
  <c r="G371" i="23"/>
  <c r="Q371" i="23"/>
  <c r="U371" i="23"/>
  <c r="P371" i="23"/>
  <c r="C371" i="23"/>
  <c r="M371" i="23"/>
  <c r="W371" i="23"/>
  <c r="F37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05" i="23"/>
  <c r="X405" i="23"/>
  <c r="Q405" i="23"/>
  <c r="F405" i="23"/>
  <c r="V405" i="23"/>
  <c r="O405" i="23"/>
  <c r="P405" i="23"/>
  <c r="M405" i="23"/>
  <c r="J405" i="23"/>
  <c r="G405" i="23"/>
  <c r="D405" i="23"/>
  <c r="E405" i="23"/>
  <c r="Y405" i="23"/>
  <c r="R405" i="23"/>
  <c r="S405" i="23"/>
  <c r="U405" i="23"/>
  <c r="K405" i="23"/>
  <c r="L405" i="23"/>
  <c r="B405" i="23"/>
  <c r="W405" i="23"/>
  <c r="T405" i="23"/>
  <c r="N405" i="23"/>
  <c r="I405" i="23"/>
  <c r="C405" i="23"/>
  <c r="P304" i="21"/>
  <c r="I304" i="21"/>
  <c r="B304" i="21"/>
  <c r="R304" i="21"/>
  <c r="K304" i="21"/>
  <c r="D304" i="21"/>
  <c r="T304" i="21"/>
  <c r="M304" i="21"/>
  <c r="F304" i="21"/>
  <c r="A305" i="21"/>
  <c r="O304" i="21"/>
  <c r="H304" i="21"/>
  <c r="X304" i="21"/>
  <c r="Q304" i="21"/>
  <c r="J304" i="21"/>
  <c r="C304" i="21"/>
  <c r="S304" i="21"/>
  <c r="L304" i="21"/>
  <c r="E304" i="21"/>
  <c r="Y304" i="21"/>
  <c r="N304" i="21"/>
  <c r="G304" i="21"/>
  <c r="W304" i="21"/>
  <c r="V304" i="21"/>
  <c r="U304" i="21"/>
  <c r="D268" i="23"/>
  <c r="T268" i="23"/>
  <c r="M268" i="23"/>
  <c r="F268" i="23"/>
  <c r="O268" i="23"/>
  <c r="K268" i="23"/>
  <c r="H268" i="23"/>
  <c r="X268" i="23"/>
  <c r="Q268" i="23"/>
  <c r="J268" i="23"/>
  <c r="C268" i="23"/>
  <c r="L268" i="23"/>
  <c r="E268" i="23"/>
  <c r="Y268" i="23"/>
  <c r="N268" i="23"/>
  <c r="S268" i="23"/>
  <c r="P268" i="23"/>
  <c r="I268" i="23"/>
  <c r="B268" i="23"/>
  <c r="R268" i="23"/>
  <c r="G268" i="23"/>
  <c r="V268" i="23"/>
  <c r="W268" i="23"/>
  <c r="U268" i="23"/>
  <c r="H303" i="23"/>
  <c r="E303" i="23"/>
  <c r="Y303" i="23"/>
  <c r="N303" i="23"/>
  <c r="K303" i="23"/>
  <c r="L303" i="23"/>
  <c r="M303" i="23"/>
  <c r="J303" i="23"/>
  <c r="O303" i="23"/>
  <c r="A304" i="23"/>
  <c r="B303" i="23"/>
  <c r="C303" i="23"/>
  <c r="A338" i="23"/>
  <c r="P303" i="23"/>
  <c r="R303" i="23"/>
  <c r="I303" i="23"/>
  <c r="G303" i="23"/>
  <c r="Q303" i="23"/>
  <c r="S303" i="23"/>
  <c r="D303" i="23"/>
  <c r="F303" i="23"/>
  <c r="W303" i="23"/>
  <c r="X303" i="23"/>
  <c r="V303" i="23"/>
  <c r="T303" i="23"/>
  <c r="U303" i="23"/>
  <c r="L234" i="23"/>
  <c r="E234" i="23"/>
  <c r="Y234" i="23"/>
  <c r="J234" i="23"/>
  <c r="W234" i="23"/>
  <c r="S234" i="23"/>
  <c r="P234" i="23"/>
  <c r="I234" i="23"/>
  <c r="A269" i="23"/>
  <c r="N234" i="23"/>
  <c r="K234" i="23"/>
  <c r="D234" i="23"/>
  <c r="T234" i="23"/>
  <c r="M234" i="23"/>
  <c r="B234" i="23"/>
  <c r="R234" i="23"/>
  <c r="O234" i="23"/>
  <c r="H234" i="23"/>
  <c r="X234" i="23"/>
  <c r="Q234" i="23"/>
  <c r="F234" i="23"/>
  <c r="G234" i="23"/>
  <c r="C234" i="23"/>
  <c r="U234" i="23"/>
  <c r="V234" i="23"/>
  <c r="H440" i="23"/>
  <c r="X440" i="23"/>
  <c r="Q440" i="23"/>
  <c r="F440" i="23"/>
  <c r="V440" i="23"/>
  <c r="A441" i="23"/>
  <c r="L440" i="23"/>
  <c r="E440" i="23"/>
  <c r="U440" i="23"/>
  <c r="J440" i="23"/>
  <c r="O440" i="23"/>
  <c r="G440" i="23"/>
  <c r="P440" i="23"/>
  <c r="I440" i="23"/>
  <c r="Y440" i="23"/>
  <c r="N440" i="23"/>
  <c r="C440" i="23"/>
  <c r="W440" i="23"/>
  <c r="D440" i="23"/>
  <c r="T440" i="23"/>
  <c r="M440" i="23"/>
  <c r="B440" i="23"/>
  <c r="R440" i="23"/>
  <c r="S440" i="23"/>
  <c r="K440" i="23"/>
  <c r="H163" i="24"/>
  <c r="D163" i="24"/>
  <c r="E163" i="24"/>
  <c r="K163" i="24"/>
  <c r="M163" i="24"/>
  <c r="S163" i="24"/>
  <c r="L163" i="24"/>
  <c r="J163" i="24"/>
  <c r="Q163" i="24"/>
  <c r="A164" i="24"/>
  <c r="Y163" i="24"/>
  <c r="P163" i="24"/>
  <c r="O163" i="24"/>
  <c r="B163" i="24"/>
  <c r="C163" i="24"/>
  <c r="T163" i="24"/>
  <c r="F163" i="24"/>
  <c r="G163" i="24"/>
  <c r="N163" i="24"/>
  <c r="X163" i="24"/>
  <c r="I163" i="24"/>
  <c r="R163" i="24"/>
  <c r="V163" i="24"/>
  <c r="U163" i="24"/>
  <c r="W163" i="24"/>
  <c r="H508" i="23"/>
  <c r="X508" i="23"/>
  <c r="Q508" i="23"/>
  <c r="Y508" i="23"/>
  <c r="R508" i="23"/>
  <c r="W508" i="23"/>
  <c r="S508" i="23"/>
  <c r="P508" i="23"/>
  <c r="I508" i="23"/>
  <c r="B508" i="23"/>
  <c r="J508" i="23"/>
  <c r="A509" i="23"/>
  <c r="O508" i="23"/>
  <c r="E508" i="23"/>
  <c r="V508" i="23"/>
  <c r="D508" i="23"/>
  <c r="T508" i="23"/>
  <c r="M508" i="23"/>
  <c r="A543" i="23"/>
  <c r="N508" i="23"/>
  <c r="G508" i="23"/>
  <c r="C508" i="23"/>
  <c r="L508" i="23"/>
  <c r="U508" i="23"/>
  <c r="F508" i="23"/>
  <c r="K508" i="23"/>
  <c r="J334" i="24"/>
  <c r="P334" i="24"/>
  <c r="T334" i="24"/>
  <c r="O334" i="24"/>
  <c r="D334" i="24"/>
  <c r="H334" i="24"/>
  <c r="C334" i="24"/>
  <c r="X334" i="24"/>
  <c r="Y334" i="24"/>
  <c r="S334" i="24"/>
  <c r="K334" i="24"/>
  <c r="G334" i="24"/>
  <c r="I334" i="24"/>
  <c r="E334" i="24"/>
  <c r="U334" i="24"/>
  <c r="Q334" i="24"/>
  <c r="M334" i="24"/>
  <c r="A335" i="24"/>
  <c r="V334" i="24"/>
  <c r="R334" i="24"/>
  <c r="L334" i="24"/>
  <c r="N334" i="24"/>
  <c r="F334" i="24"/>
  <c r="B334" i="24"/>
  <c r="W334" i="24"/>
  <c r="B265" i="24"/>
  <c r="D265" i="24"/>
  <c r="T265" i="24"/>
  <c r="M265" i="24"/>
  <c r="H265" i="24"/>
  <c r="X265" i="24"/>
  <c r="W265" i="24"/>
  <c r="L265" i="24"/>
  <c r="P265" i="24"/>
  <c r="N265" i="24"/>
  <c r="J265" i="24"/>
  <c r="G265" i="24"/>
  <c r="F265" i="24"/>
  <c r="S265" i="24"/>
  <c r="O265" i="24"/>
  <c r="V265" i="24"/>
  <c r="C265" i="24"/>
  <c r="Y265" i="24"/>
  <c r="U265" i="24"/>
  <c r="K265" i="24"/>
  <c r="I265" i="24"/>
  <c r="E265" i="24"/>
  <c r="A266" i="24"/>
  <c r="R265" i="24"/>
  <c r="Q265" i="24"/>
  <c r="P337" i="23"/>
  <c r="M337" i="23"/>
  <c r="B337" i="23"/>
  <c r="R337" i="23"/>
  <c r="O337" i="23"/>
  <c r="H337" i="23"/>
  <c r="I337" i="23"/>
  <c r="F337" i="23"/>
  <c r="G337" i="23"/>
  <c r="T337" i="23"/>
  <c r="Y337" i="23"/>
  <c r="N337" i="23"/>
  <c r="S337" i="23"/>
  <c r="L337" i="23"/>
  <c r="J337" i="23"/>
  <c r="E337" i="23"/>
  <c r="C337" i="23"/>
  <c r="Q337" i="23"/>
  <c r="K337" i="23"/>
  <c r="D337" i="23"/>
  <c r="A372" i="23"/>
  <c r="W337" i="23"/>
  <c r="U337" i="23"/>
  <c r="X337" i="23"/>
  <c r="V337" i="23"/>
  <c r="I509" i="21"/>
  <c r="Y509" i="21"/>
  <c r="N509" i="21"/>
  <c r="G509" i="21"/>
  <c r="W509" i="21"/>
  <c r="L509" i="21"/>
  <c r="M509" i="21"/>
  <c r="B509" i="21"/>
  <c r="R509" i="21"/>
  <c r="K509" i="21"/>
  <c r="A510" i="21"/>
  <c r="P509" i="21"/>
  <c r="Q509" i="21"/>
  <c r="F509" i="21"/>
  <c r="V509" i="21"/>
  <c r="O509" i="21"/>
  <c r="D509" i="21"/>
  <c r="T509" i="21"/>
  <c r="E509" i="21"/>
  <c r="U509" i="21"/>
  <c r="J509" i="21"/>
  <c r="C509" i="21"/>
  <c r="S509" i="21"/>
  <c r="H509" i="21"/>
  <c r="X509" i="21"/>
  <c r="A578" i="21"/>
  <c r="R543" i="21"/>
  <c r="G543" i="21"/>
  <c r="W543" i="21"/>
  <c r="P543" i="21"/>
  <c r="I543" i="21"/>
  <c r="Y543" i="21"/>
  <c r="F543" i="21"/>
  <c r="V543" i="21"/>
  <c r="K543" i="21"/>
  <c r="D543" i="21"/>
  <c r="T543" i="21"/>
  <c r="M543" i="21"/>
  <c r="A544" i="21"/>
  <c r="J543" i="21"/>
  <c r="B543" i="21"/>
  <c r="O543" i="21"/>
  <c r="H543" i="21"/>
  <c r="X543" i="21"/>
  <c r="Q543" i="21"/>
  <c r="N543" i="21"/>
  <c r="C543" i="21"/>
  <c r="S543" i="21"/>
  <c r="L543" i="21"/>
  <c r="E543" i="21"/>
  <c r="U543" i="21"/>
  <c r="M402" i="24"/>
  <c r="F402" i="24"/>
  <c r="G402" i="24"/>
  <c r="A438" i="24"/>
  <c r="S402" i="24"/>
  <c r="J402" i="24"/>
  <c r="Q402" i="24"/>
  <c r="K402" i="24"/>
  <c r="L402" i="24"/>
  <c r="C402" i="24"/>
  <c r="X402" i="24"/>
  <c r="O402" i="24"/>
  <c r="E402" i="24"/>
  <c r="U402" i="24"/>
  <c r="P402" i="24"/>
  <c r="R402" i="24"/>
  <c r="H402" i="24"/>
  <c r="A403" i="24"/>
  <c r="T402" i="24"/>
  <c r="I402" i="24"/>
  <c r="N402" i="24"/>
  <c r="Y402" i="24"/>
  <c r="D402" i="24"/>
  <c r="V402" i="24"/>
  <c r="B402" i="24"/>
  <c r="W402" i="24"/>
  <c r="I475" i="21"/>
  <c r="Y475" i="21"/>
  <c r="J475" i="21"/>
  <c r="C475" i="21"/>
  <c r="S475" i="21"/>
  <c r="L475" i="21"/>
  <c r="M475" i="21"/>
  <c r="A476" i="21"/>
  <c r="N475" i="21"/>
  <c r="G475" i="21"/>
  <c r="W475" i="21"/>
  <c r="P475" i="21"/>
  <c r="Q475" i="21"/>
  <c r="B475" i="21"/>
  <c r="R475" i="21"/>
  <c r="K475" i="21"/>
  <c r="D475" i="21"/>
  <c r="T475" i="21"/>
  <c r="E475" i="21"/>
  <c r="U475" i="21"/>
  <c r="F475" i="21"/>
  <c r="V475" i="21"/>
  <c r="O475" i="21"/>
  <c r="H475" i="21"/>
  <c r="X475" i="21"/>
  <c r="D233" i="19"/>
  <c r="T233" i="19"/>
  <c r="N233" i="19"/>
  <c r="O233" i="19"/>
  <c r="K233" i="19"/>
  <c r="B233" i="19"/>
  <c r="W233" i="19"/>
  <c r="H233" i="19"/>
  <c r="X233" i="19"/>
  <c r="S233" i="19"/>
  <c r="U233" i="19"/>
  <c r="Q233" i="19"/>
  <c r="G233" i="19"/>
  <c r="L233" i="19"/>
  <c r="C233" i="19"/>
  <c r="E233" i="19"/>
  <c r="Y233" i="19"/>
  <c r="V233" i="19"/>
  <c r="M233" i="19"/>
  <c r="P233" i="19"/>
  <c r="I233" i="19"/>
  <c r="J233" i="19"/>
  <c r="F233" i="19"/>
  <c r="A268" i="19"/>
  <c r="R233" i="19"/>
  <c r="M95" i="19"/>
  <c r="B95" i="19"/>
  <c r="R95" i="19"/>
  <c r="K95" i="19"/>
  <c r="D95" i="19"/>
  <c r="T95" i="19"/>
  <c r="A130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I95" i="19"/>
  <c r="Y95" i="19"/>
  <c r="N95" i="19"/>
  <c r="G95" i="19"/>
  <c r="W95" i="19"/>
  <c r="P95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2" i="19"/>
  <c r="J27" i="19"/>
  <c r="Q27" i="19"/>
  <c r="H27" i="19"/>
  <c r="O27" i="19"/>
  <c r="O60" i="23"/>
  <c r="V60" i="23"/>
  <c r="U60" i="23"/>
  <c r="Y60" i="23"/>
  <c r="D60" i="23"/>
  <c r="H60" i="23"/>
  <c r="K60" i="23"/>
  <c r="Q60" i="23"/>
  <c r="P60" i="23"/>
  <c r="T60" i="23"/>
  <c r="R60" i="23"/>
  <c r="X60" i="23"/>
  <c r="W60" i="23"/>
  <c r="G60" i="23"/>
  <c r="L60" i="23"/>
  <c r="J60" i="23"/>
  <c r="N60" i="23"/>
  <c r="A95" i="23"/>
  <c r="B60" i="23"/>
  <c r="S60" i="23"/>
  <c r="C60" i="23"/>
  <c r="F60" i="23"/>
  <c r="E60" i="23"/>
  <c r="I60" i="23"/>
  <c r="M60" i="23"/>
  <c r="Y94" i="23"/>
  <c r="X94" i="23"/>
  <c r="J94" i="23"/>
  <c r="N94" i="23"/>
  <c r="S94" i="23"/>
  <c r="C94" i="23"/>
  <c r="V94" i="23"/>
  <c r="U94" i="23"/>
  <c r="H94" i="23"/>
  <c r="T94" i="23"/>
  <c r="O94" i="23"/>
  <c r="F94" i="23"/>
  <c r="R94" i="23"/>
  <c r="E94" i="23"/>
  <c r="A129" i="23"/>
  <c r="D94" i="23"/>
  <c r="K94" i="23"/>
  <c r="L94" i="23"/>
  <c r="M94" i="23"/>
  <c r="B94" i="23"/>
  <c r="I94" i="23"/>
  <c r="W94" i="23"/>
  <c r="G94" i="23"/>
  <c r="Q94" i="23"/>
  <c r="P94" i="23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Q199" i="19"/>
  <c r="D199" i="19"/>
  <c r="F199" i="19"/>
  <c r="B199" i="19"/>
  <c r="W199" i="19"/>
  <c r="S199" i="19"/>
  <c r="E199" i="19"/>
  <c r="U199" i="19"/>
  <c r="J199" i="19"/>
  <c r="K199" i="19"/>
  <c r="G199" i="19"/>
  <c r="C199" i="19"/>
  <c r="X199" i="19"/>
  <c r="I199" i="19"/>
  <c r="Y199" i="19"/>
  <c r="O199" i="19"/>
  <c r="P199" i="19"/>
  <c r="L199" i="19"/>
  <c r="H199" i="19"/>
  <c r="M199" i="19"/>
  <c r="A234" i="19"/>
  <c r="T199" i="19"/>
  <c r="V199" i="19"/>
  <c r="R199" i="19"/>
  <c r="N199" i="19"/>
  <c r="M267" i="19"/>
  <c r="B267" i="19"/>
  <c r="W267" i="19"/>
  <c r="S267" i="19"/>
  <c r="O267" i="19"/>
  <c r="P267" i="19"/>
  <c r="Q267" i="19"/>
  <c r="G267" i="19"/>
  <c r="C267" i="19"/>
  <c r="X267" i="19"/>
  <c r="T267" i="19"/>
  <c r="V267" i="19"/>
  <c r="E267" i="19"/>
  <c r="U267" i="19"/>
  <c r="L267" i="19"/>
  <c r="H267" i="19"/>
  <c r="D267" i="19"/>
  <c r="F267" i="19"/>
  <c r="I267" i="19"/>
  <c r="Y267" i="19"/>
  <c r="R267" i="19"/>
  <c r="N267" i="19"/>
  <c r="J267" i="19"/>
  <c r="K267" i="19"/>
  <c r="N61" i="21"/>
  <c r="S61" i="21"/>
  <c r="V61" i="21"/>
  <c r="M61" i="21"/>
  <c r="X61" i="21"/>
  <c r="T61" i="21"/>
  <c r="Q61" i="21"/>
  <c r="F61" i="21"/>
  <c r="H61" i="21"/>
  <c r="W61" i="21"/>
  <c r="J61" i="21"/>
  <c r="A96" i="21"/>
  <c r="L61" i="21"/>
  <c r="K61" i="21"/>
  <c r="U61" i="21"/>
  <c r="G61" i="21"/>
  <c r="P61" i="21"/>
  <c r="O61" i="21"/>
  <c r="I61" i="21"/>
  <c r="R61" i="21"/>
  <c r="A96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L61" i="19"/>
  <c r="E61" i="19"/>
  <c r="U61" i="19"/>
  <c r="J61" i="19"/>
  <c r="C61" i="19"/>
  <c r="S61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1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65" i="19"/>
  <c r="U165" i="19"/>
  <c r="L165" i="19"/>
  <c r="C165" i="19"/>
  <c r="X165" i="19"/>
  <c r="T165" i="19"/>
  <c r="V165" i="19"/>
  <c r="I165" i="19"/>
  <c r="Y165" i="19"/>
  <c r="R165" i="19"/>
  <c r="H165" i="19"/>
  <c r="D165" i="19"/>
  <c r="F165" i="19"/>
  <c r="A200" i="19"/>
  <c r="M165" i="19"/>
  <c r="B165" i="19"/>
  <c r="W165" i="19"/>
  <c r="N165" i="19"/>
  <c r="J165" i="19"/>
  <c r="K165" i="19"/>
  <c r="Q165" i="19"/>
  <c r="G165" i="19"/>
  <c r="A166" i="19"/>
  <c r="S165" i="19"/>
  <c r="O165" i="19"/>
  <c r="P165" i="19"/>
  <c r="G27" i="21"/>
  <c r="J27" i="21"/>
  <c r="H27" i="21"/>
  <c r="I27" i="21"/>
  <c r="N27" i="21"/>
  <c r="L27" i="21"/>
  <c r="A28" i="21"/>
  <c r="O27" i="21"/>
  <c r="K27" i="21"/>
  <c r="A62" i="21"/>
  <c r="M27" i="21"/>
  <c r="C27" i="21"/>
  <c r="F27" i="21"/>
  <c r="T95" i="21"/>
  <c r="S95" i="21"/>
  <c r="N95" i="21"/>
  <c r="I95" i="21"/>
  <c r="X95" i="21"/>
  <c r="U95" i="21"/>
  <c r="R95" i="21"/>
  <c r="M95" i="21"/>
  <c r="L95" i="21"/>
  <c r="G95" i="21"/>
  <c r="V95" i="21"/>
  <c r="K95" i="21"/>
  <c r="J95" i="21"/>
  <c r="E95" i="21"/>
  <c r="W95" i="21"/>
  <c r="H95" i="21"/>
  <c r="Q95" i="21"/>
  <c r="D95" i="21"/>
  <c r="A130" i="21"/>
  <c r="P95" i="21"/>
  <c r="F95" i="21"/>
  <c r="O95" i="21"/>
  <c r="P128" i="23"/>
  <c r="S128" i="23"/>
  <c r="N128" i="23"/>
  <c r="T128" i="23"/>
  <c r="D128" i="23"/>
  <c r="Q128" i="23"/>
  <c r="J128" i="23"/>
  <c r="C128" i="23"/>
  <c r="O128" i="23"/>
  <c r="K128" i="23"/>
  <c r="Y128" i="23"/>
  <c r="B128" i="23"/>
  <c r="U128" i="23"/>
  <c r="V128" i="23"/>
  <c r="F128" i="23"/>
  <c r="L128" i="23"/>
  <c r="W128" i="23"/>
  <c r="X128" i="23"/>
  <c r="E128" i="23"/>
  <c r="H128" i="23"/>
  <c r="M128" i="23"/>
  <c r="R128" i="23"/>
  <c r="G128" i="23"/>
  <c r="I128" i="23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A444" i="19"/>
  <c r="C443" i="19"/>
  <c r="K443" i="19"/>
  <c r="S443" i="19"/>
  <c r="D443" i="19"/>
  <c r="L443" i="19"/>
  <c r="T443" i="19"/>
  <c r="G443" i="19"/>
  <c r="O443" i="19"/>
  <c r="W443" i="19"/>
  <c r="H443" i="19"/>
  <c r="P443" i="19"/>
  <c r="X443" i="19"/>
  <c r="B654" i="2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C374" i="19"/>
  <c r="G374" i="19"/>
  <c r="K374" i="19"/>
  <c r="O374" i="19"/>
  <c r="S374" i="19"/>
  <c r="W374" i="19"/>
  <c r="D374" i="19"/>
  <c r="H374" i="19"/>
  <c r="L374" i="19"/>
  <c r="P374" i="19"/>
  <c r="T374" i="19"/>
  <c r="X374" i="19"/>
  <c r="I374" i="19"/>
  <c r="Q374" i="19"/>
  <c r="Y374" i="19"/>
  <c r="B374" i="19"/>
  <c r="J374" i="19"/>
  <c r="R374" i="19"/>
  <c r="A409" i="19"/>
  <c r="E374" i="19"/>
  <c r="M374" i="19"/>
  <c r="U374" i="19"/>
  <c r="F374" i="19"/>
  <c r="N374" i="19"/>
  <c r="V374" i="19"/>
  <c r="C306" i="19"/>
  <c r="G306" i="19"/>
  <c r="K306" i="19"/>
  <c r="O306" i="19"/>
  <c r="S306" i="19"/>
  <c r="W306" i="19"/>
  <c r="A341" i="19"/>
  <c r="D306" i="19"/>
  <c r="H306" i="19"/>
  <c r="L306" i="19"/>
  <c r="P306" i="19"/>
  <c r="T306" i="19"/>
  <c r="X306" i="19"/>
  <c r="A307" i="19"/>
  <c r="I306" i="19"/>
  <c r="Q306" i="19"/>
  <c r="Y306" i="19"/>
  <c r="B306" i="19"/>
  <c r="J306" i="19"/>
  <c r="R306" i="19"/>
  <c r="E306" i="19"/>
  <c r="M306" i="19"/>
  <c r="U306" i="19"/>
  <c r="F306" i="19"/>
  <c r="N306" i="19"/>
  <c r="V306" i="19"/>
  <c r="C340" i="19"/>
  <c r="G340" i="19"/>
  <c r="K340" i="19"/>
  <c r="O340" i="19"/>
  <c r="S340" i="19"/>
  <c r="W340" i="19"/>
  <c r="D340" i="19"/>
  <c r="H340" i="19"/>
  <c r="L340" i="19"/>
  <c r="P340" i="19"/>
  <c r="T340" i="19"/>
  <c r="X340" i="19"/>
  <c r="I340" i="19"/>
  <c r="Q340" i="19"/>
  <c r="Y340" i="19"/>
  <c r="B340" i="19"/>
  <c r="J340" i="19"/>
  <c r="R340" i="19"/>
  <c r="E340" i="19"/>
  <c r="M340" i="19"/>
  <c r="U340" i="19"/>
  <c r="A375" i="19"/>
  <c r="F340" i="19"/>
  <c r="N340" i="19"/>
  <c r="V340" i="19"/>
  <c r="E477" i="19"/>
  <c r="I477" i="19"/>
  <c r="M477" i="19"/>
  <c r="Q477" i="19"/>
  <c r="U477" i="19"/>
  <c r="Y477" i="19"/>
  <c r="A478" i="19"/>
  <c r="B477" i="19"/>
  <c r="F477" i="19"/>
  <c r="J477" i="19"/>
  <c r="N477" i="19"/>
  <c r="R477" i="19"/>
  <c r="V477" i="19"/>
  <c r="C477" i="19"/>
  <c r="K477" i="19"/>
  <c r="S477" i="19"/>
  <c r="D477" i="19"/>
  <c r="L477" i="19"/>
  <c r="T477" i="19"/>
  <c r="G477" i="19"/>
  <c r="O477" i="19"/>
  <c r="W477" i="19"/>
  <c r="H477" i="19"/>
  <c r="P477" i="19"/>
  <c r="X477" i="19"/>
  <c r="E511" i="19"/>
  <c r="I511" i="19"/>
  <c r="M511" i="19"/>
  <c r="Q511" i="19"/>
  <c r="U511" i="19"/>
  <c r="Y511" i="19"/>
  <c r="B511" i="19"/>
  <c r="F511" i="19"/>
  <c r="J511" i="19"/>
  <c r="N511" i="19"/>
  <c r="R511" i="19"/>
  <c r="V511" i="19"/>
  <c r="C511" i="19"/>
  <c r="K511" i="19"/>
  <c r="S511" i="19"/>
  <c r="A512" i="19"/>
  <c r="D511" i="19"/>
  <c r="L511" i="19"/>
  <c r="T511" i="19"/>
  <c r="G511" i="19"/>
  <c r="O511" i="19"/>
  <c r="W511" i="19"/>
  <c r="H511" i="19"/>
  <c r="P511" i="19"/>
  <c r="X511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K545" i="19"/>
  <c r="S545" i="19"/>
  <c r="D545" i="19"/>
  <c r="L545" i="19"/>
  <c r="T545" i="19"/>
  <c r="A546" i="19"/>
  <c r="G545" i="19"/>
  <c r="O545" i="19"/>
  <c r="W545" i="19"/>
  <c r="H545" i="19"/>
  <c r="P545" i="19"/>
  <c r="X5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I408" i="19"/>
  <c r="Q408" i="19"/>
  <c r="Y408" i="19"/>
  <c r="B408" i="19"/>
  <c r="J408" i="19"/>
  <c r="R408" i="19"/>
  <c r="E408" i="19"/>
  <c r="M408" i="19"/>
  <c r="U408" i="19"/>
  <c r="F408" i="19"/>
  <c r="N408" i="19"/>
  <c r="V408" i="19"/>
  <c r="D61" i="21" l="1"/>
  <c r="D26" i="24"/>
  <c r="E61" i="21"/>
  <c r="B1033" i="2"/>
  <c r="Y235" i="21" s="1"/>
  <c r="B24" i="24"/>
  <c r="B59" i="21"/>
  <c r="X93" i="21"/>
  <c r="Y93" i="21"/>
  <c r="Y23" i="21"/>
  <c r="X58" i="24"/>
  <c r="C59" i="21"/>
  <c r="Y164" i="21"/>
  <c r="Y58" i="24"/>
  <c r="D24" i="24"/>
  <c r="C24" i="24"/>
  <c r="D59" i="21"/>
  <c r="X164" i="21"/>
  <c r="X23" i="24"/>
  <c r="X93" i="24"/>
  <c r="C59" i="24"/>
  <c r="D59" i="24"/>
  <c r="Y128" i="21"/>
  <c r="B94" i="21"/>
  <c r="X58" i="21"/>
  <c r="Y58" i="21"/>
  <c r="B59" i="24"/>
  <c r="C94" i="21"/>
  <c r="X23" i="21"/>
  <c r="D24" i="21"/>
  <c r="Y199" i="21"/>
  <c r="X199" i="21"/>
  <c r="Y93" i="24"/>
  <c r="D94" i="21"/>
  <c r="D165" i="21"/>
  <c r="B24" i="21"/>
  <c r="Y23" i="24"/>
  <c r="C24" i="21"/>
  <c r="X128" i="21"/>
  <c r="C165" i="21"/>
  <c r="B165" i="21"/>
  <c r="B1084" i="2"/>
  <c r="D26" i="21"/>
  <c r="F26" i="21"/>
  <c r="E26" i="21"/>
  <c r="Q201" i="21"/>
  <c r="S201" i="21"/>
  <c r="R201" i="21"/>
  <c r="V201" i="21"/>
  <c r="U201" i="21"/>
  <c r="T201" i="21"/>
  <c r="X201" i="21"/>
  <c r="W201" i="21"/>
  <c r="H201" i="21"/>
  <c r="L201" i="21"/>
  <c r="P201" i="21"/>
  <c r="B201" i="21"/>
  <c r="I201" i="21"/>
  <c r="M201" i="21"/>
  <c r="N201" i="21"/>
  <c r="C201" i="21"/>
  <c r="A202" i="21"/>
  <c r="F201" i="21"/>
  <c r="J201" i="21"/>
  <c r="D201" i="21"/>
  <c r="G201" i="21"/>
  <c r="K201" i="21"/>
  <c r="O201" i="21"/>
  <c r="E201" i="21"/>
  <c r="F235" i="21"/>
  <c r="J235" i="21"/>
  <c r="Q235" i="21"/>
  <c r="E235" i="21"/>
  <c r="V235" i="21"/>
  <c r="G235" i="21"/>
  <c r="K235" i="21"/>
  <c r="A236" i="21"/>
  <c r="N235" i="21"/>
  <c r="B235" i="21"/>
  <c r="S235" i="21"/>
  <c r="T235" i="21"/>
  <c r="H235" i="21"/>
  <c r="L235" i="21"/>
  <c r="O235" i="21"/>
  <c r="C235" i="21"/>
  <c r="X235" i="21"/>
  <c r="U235" i="21"/>
  <c r="I235" i="21"/>
  <c r="M235" i="21"/>
  <c r="P235" i="21"/>
  <c r="D235" i="21"/>
  <c r="R235" i="21"/>
  <c r="W235" i="21"/>
  <c r="X26" i="19"/>
  <c r="X26" i="21"/>
  <c r="W26" i="21"/>
  <c r="V26" i="24"/>
  <c r="W26" i="19"/>
  <c r="W26" i="24"/>
  <c r="V26" i="19"/>
  <c r="Y26" i="19"/>
  <c r="V26" i="21"/>
  <c r="Q438" i="24"/>
  <c r="H438" i="24"/>
  <c r="F438" i="24"/>
  <c r="A439" i="24"/>
  <c r="O438" i="24"/>
  <c r="A473" i="24"/>
  <c r="I438" i="24"/>
  <c r="C438" i="24"/>
  <c r="K438" i="24"/>
  <c r="W438" i="24"/>
  <c r="R438" i="24"/>
  <c r="M438" i="24"/>
  <c r="N438" i="24"/>
  <c r="P438" i="24"/>
  <c r="D438" i="24"/>
  <c r="J438" i="24"/>
  <c r="U438" i="24"/>
  <c r="S438" i="24"/>
  <c r="V438" i="24"/>
  <c r="B438" i="24"/>
  <c r="T438" i="24"/>
  <c r="E438" i="24"/>
  <c r="Y438" i="24"/>
  <c r="X438" i="24"/>
  <c r="L438" i="24"/>
  <c r="G438" i="24"/>
  <c r="D544" i="21"/>
  <c r="T544" i="21"/>
  <c r="M544" i="21"/>
  <c r="B544" i="21"/>
  <c r="R544" i="21"/>
  <c r="K544" i="21"/>
  <c r="A545" i="21"/>
  <c r="H544" i="21"/>
  <c r="X544" i="21"/>
  <c r="Q544" i="21"/>
  <c r="F544" i="21"/>
  <c r="V544" i="21"/>
  <c r="O544" i="21"/>
  <c r="L544" i="21"/>
  <c r="E544" i="21"/>
  <c r="U544" i="21"/>
  <c r="J544" i="21"/>
  <c r="C544" i="21"/>
  <c r="S544" i="21"/>
  <c r="P544" i="21"/>
  <c r="I544" i="21"/>
  <c r="Y544" i="21"/>
  <c r="N544" i="21"/>
  <c r="G544" i="21"/>
  <c r="W544" i="21"/>
  <c r="H510" i="21"/>
  <c r="X510" i="21"/>
  <c r="M510" i="21"/>
  <c r="B510" i="21"/>
  <c r="R510" i="21"/>
  <c r="K510" i="21"/>
  <c r="P510" i="21"/>
  <c r="E510" i="21"/>
  <c r="U510" i="21"/>
  <c r="J510" i="21"/>
  <c r="C510" i="21"/>
  <c r="S510" i="21"/>
  <c r="L510" i="21"/>
  <c r="Q510" i="21"/>
  <c r="V510" i="21"/>
  <c r="T510" i="21"/>
  <c r="Y510" i="21"/>
  <c r="G510" i="21"/>
  <c r="A511" i="21"/>
  <c r="F510" i="21"/>
  <c r="O510" i="21"/>
  <c r="D510" i="21"/>
  <c r="I510" i="21"/>
  <c r="N510" i="21"/>
  <c r="W510" i="21"/>
  <c r="L335" i="24"/>
  <c r="I335" i="24"/>
  <c r="S335" i="24"/>
  <c r="F335" i="24"/>
  <c r="X335" i="24"/>
  <c r="H335" i="24"/>
  <c r="C335" i="24"/>
  <c r="B335" i="24"/>
  <c r="P335" i="24"/>
  <c r="N335" i="24"/>
  <c r="K335" i="24"/>
  <c r="E335" i="24"/>
  <c r="G335" i="24"/>
  <c r="W335" i="24"/>
  <c r="M335" i="24"/>
  <c r="T335" i="24"/>
  <c r="Y335" i="24"/>
  <c r="Q335" i="24"/>
  <c r="J335" i="24"/>
  <c r="U335" i="24"/>
  <c r="O335" i="24"/>
  <c r="R335" i="24"/>
  <c r="D335" i="24"/>
  <c r="V335" i="24"/>
  <c r="A336" i="24"/>
  <c r="Q509" i="23"/>
  <c r="B509" i="23"/>
  <c r="R509" i="23"/>
  <c r="X509" i="23"/>
  <c r="D509" i="23"/>
  <c r="O509" i="23"/>
  <c r="E509" i="23"/>
  <c r="U509" i="23"/>
  <c r="F509" i="23"/>
  <c r="V509" i="23"/>
  <c r="C509" i="23"/>
  <c r="L509" i="23"/>
  <c r="W509" i="23"/>
  <c r="I509" i="23"/>
  <c r="Y509" i="23"/>
  <c r="J509" i="23"/>
  <c r="H509" i="23"/>
  <c r="K509" i="23"/>
  <c r="T509" i="23"/>
  <c r="M509" i="23"/>
  <c r="A510" i="23"/>
  <c r="N509" i="23"/>
  <c r="P509" i="23"/>
  <c r="S509" i="23"/>
  <c r="G509" i="23"/>
  <c r="B441" i="23"/>
  <c r="D441" i="23"/>
  <c r="X441" i="23"/>
  <c r="E441" i="23"/>
  <c r="R441" i="23"/>
  <c r="O441" i="23"/>
  <c r="F441" i="23"/>
  <c r="U441" i="23"/>
  <c r="Q441" i="23"/>
  <c r="T441" i="23"/>
  <c r="P441" i="23"/>
  <c r="W441" i="23"/>
  <c r="C441" i="23"/>
  <c r="K441" i="23"/>
  <c r="L441" i="23"/>
  <c r="S441" i="23"/>
  <c r="Y441" i="23"/>
  <c r="H441" i="23"/>
  <c r="A442" i="23"/>
  <c r="G441" i="23"/>
  <c r="N441" i="23"/>
  <c r="V441" i="23"/>
  <c r="I441" i="23"/>
  <c r="M441" i="23"/>
  <c r="J441" i="23"/>
  <c r="H338" i="23"/>
  <c r="I338" i="23"/>
  <c r="B338" i="23"/>
  <c r="R338" i="23"/>
  <c r="O338" i="23"/>
  <c r="L338" i="23"/>
  <c r="M338" i="23"/>
  <c r="F338" i="23"/>
  <c r="C338" i="23"/>
  <c r="S338" i="23"/>
  <c r="P338" i="23"/>
  <c r="Q338" i="23"/>
  <c r="J338" i="23"/>
  <c r="G338" i="23"/>
  <c r="A373" i="23"/>
  <c r="D338" i="23"/>
  <c r="E338" i="23"/>
  <c r="Y338" i="23"/>
  <c r="N338" i="23"/>
  <c r="K338" i="23"/>
  <c r="T338" i="23"/>
  <c r="W338" i="23"/>
  <c r="X338" i="23"/>
  <c r="U338" i="23"/>
  <c r="V338" i="23"/>
  <c r="I305" i="21"/>
  <c r="A306" i="21"/>
  <c r="S305" i="21"/>
  <c r="O305" i="21"/>
  <c r="P305" i="21"/>
  <c r="R305" i="21"/>
  <c r="Q305" i="21"/>
  <c r="H305" i="21"/>
  <c r="D305" i="21"/>
  <c r="F305" i="21"/>
  <c r="G305" i="21"/>
  <c r="C305" i="21"/>
  <c r="T305" i="21"/>
  <c r="W305" i="21"/>
  <c r="E305" i="21"/>
  <c r="N305" i="21"/>
  <c r="K305" i="21"/>
  <c r="M305" i="21"/>
  <c r="X305" i="21"/>
  <c r="B305" i="21"/>
  <c r="Y305" i="21"/>
  <c r="J305" i="21"/>
  <c r="L305" i="21"/>
  <c r="V305" i="21"/>
  <c r="U305" i="21"/>
  <c r="I235" i="23"/>
  <c r="A270" i="23"/>
  <c r="L235" i="23"/>
  <c r="O235" i="23"/>
  <c r="P235" i="23"/>
  <c r="M235" i="23"/>
  <c r="E235" i="23"/>
  <c r="C235" i="23"/>
  <c r="B235" i="23"/>
  <c r="D235" i="23"/>
  <c r="G235" i="23"/>
  <c r="F235" i="23"/>
  <c r="K235" i="23"/>
  <c r="Q235" i="23"/>
  <c r="J235" i="23"/>
  <c r="H235" i="23"/>
  <c r="N235" i="23"/>
  <c r="X235" i="23"/>
  <c r="U235" i="23"/>
  <c r="T235" i="23"/>
  <c r="V235" i="23"/>
  <c r="R235" i="23"/>
  <c r="W235" i="23"/>
  <c r="S235" i="23"/>
  <c r="Y235" i="23"/>
  <c r="I339" i="21"/>
  <c r="F339" i="21"/>
  <c r="G339" i="21"/>
  <c r="C339" i="21"/>
  <c r="X339" i="21"/>
  <c r="T339" i="21"/>
  <c r="M339" i="21"/>
  <c r="K339" i="21"/>
  <c r="L339" i="21"/>
  <c r="H339" i="21"/>
  <c r="D339" i="21"/>
  <c r="Q339" i="21"/>
  <c r="P339" i="21"/>
  <c r="R339" i="21"/>
  <c r="N339" i="21"/>
  <c r="J339" i="21"/>
  <c r="E339" i="21"/>
  <c r="Y339" i="21"/>
  <c r="B339" i="21"/>
  <c r="A340" i="21"/>
  <c r="S339" i="21"/>
  <c r="O339" i="21"/>
  <c r="W339" i="21"/>
  <c r="U339" i="21"/>
  <c r="V339" i="21"/>
  <c r="L198" i="24"/>
  <c r="B198" i="24"/>
  <c r="E198" i="24"/>
  <c r="C198" i="24"/>
  <c r="Q198" i="24"/>
  <c r="H198" i="24"/>
  <c r="G198" i="24"/>
  <c r="O198" i="24"/>
  <c r="F198" i="24"/>
  <c r="P198" i="24"/>
  <c r="M198" i="24"/>
  <c r="K198" i="24"/>
  <c r="I198" i="24"/>
  <c r="T198" i="24"/>
  <c r="R198" i="24"/>
  <c r="N198" i="24"/>
  <c r="S198" i="24"/>
  <c r="D198" i="24"/>
  <c r="X198" i="24"/>
  <c r="J198" i="24"/>
  <c r="Y198" i="24"/>
  <c r="A199" i="24"/>
  <c r="V198" i="24"/>
  <c r="W198" i="24"/>
  <c r="U198" i="24"/>
  <c r="J578" i="21"/>
  <c r="C578" i="21"/>
  <c r="O578" i="21"/>
  <c r="H578" i="21"/>
  <c r="X578" i="21"/>
  <c r="M578" i="21"/>
  <c r="A613" i="21"/>
  <c r="R578" i="21"/>
  <c r="G578" i="21"/>
  <c r="W578" i="21"/>
  <c r="P578" i="21"/>
  <c r="E578" i="21"/>
  <c r="U578" i="21"/>
  <c r="A579" i="21"/>
  <c r="L578" i="21"/>
  <c r="Q578" i="21"/>
  <c r="F578" i="21"/>
  <c r="K578" i="21"/>
  <c r="T578" i="21"/>
  <c r="Y578" i="21"/>
  <c r="N578" i="21"/>
  <c r="S578" i="21"/>
  <c r="B578" i="21"/>
  <c r="V578" i="21"/>
  <c r="D578" i="21"/>
  <c r="I578" i="21"/>
  <c r="J543" i="23"/>
  <c r="B543" i="23"/>
  <c r="O543" i="23"/>
  <c r="I543" i="23"/>
  <c r="L543" i="23"/>
  <c r="U543" i="23"/>
  <c r="N543" i="23"/>
  <c r="C543" i="23"/>
  <c r="S543" i="23"/>
  <c r="Q543" i="23"/>
  <c r="T543" i="23"/>
  <c r="H543" i="23"/>
  <c r="R543" i="23"/>
  <c r="G543" i="23"/>
  <c r="W543" i="23"/>
  <c r="Y543" i="23"/>
  <c r="E543" i="23"/>
  <c r="P543" i="23"/>
  <c r="F543" i="23"/>
  <c r="V543" i="23"/>
  <c r="K543" i="23"/>
  <c r="A544" i="23"/>
  <c r="D543" i="23"/>
  <c r="M543" i="23"/>
  <c r="X543" i="23"/>
  <c r="B369" i="24"/>
  <c r="I369" i="24"/>
  <c r="J369" i="24"/>
  <c r="K369" i="24"/>
  <c r="P369" i="24"/>
  <c r="M369" i="24"/>
  <c r="L369" i="24"/>
  <c r="F369" i="24"/>
  <c r="O369" i="24"/>
  <c r="Q369" i="24"/>
  <c r="S369" i="24"/>
  <c r="R369" i="24"/>
  <c r="H369" i="24"/>
  <c r="N369" i="24"/>
  <c r="V369" i="24"/>
  <c r="Y369" i="24"/>
  <c r="A370" i="24"/>
  <c r="D369" i="24"/>
  <c r="X369" i="24"/>
  <c r="U369" i="24"/>
  <c r="C369" i="24"/>
  <c r="E369" i="24"/>
  <c r="W369" i="24"/>
  <c r="T369" i="24"/>
  <c r="G369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1" i="24"/>
  <c r="R61" i="24"/>
  <c r="S61" i="24"/>
  <c r="P61" i="24"/>
  <c r="I61" i="24"/>
  <c r="F61" i="24"/>
  <c r="G61" i="24"/>
  <c r="H61" i="24"/>
  <c r="D61" i="24"/>
  <c r="M61" i="24"/>
  <c r="J61" i="24"/>
  <c r="K61" i="24"/>
  <c r="X61" i="24"/>
  <c r="T61" i="24"/>
  <c r="Q61" i="24"/>
  <c r="N61" i="24"/>
  <c r="O61" i="24"/>
  <c r="L61" i="24"/>
  <c r="A96" i="24"/>
  <c r="U61" i="24"/>
  <c r="W61" i="24"/>
  <c r="V61" i="24"/>
  <c r="Y167" i="23"/>
  <c r="O167" i="23"/>
  <c r="F167" i="23"/>
  <c r="E167" i="23"/>
  <c r="T167" i="23"/>
  <c r="Q167" i="23"/>
  <c r="R167" i="23"/>
  <c r="G167" i="23"/>
  <c r="S167" i="23"/>
  <c r="P167" i="23"/>
  <c r="M167" i="23"/>
  <c r="J167" i="23"/>
  <c r="A168" i="23"/>
  <c r="K167" i="23"/>
  <c r="I167" i="23"/>
  <c r="H167" i="23"/>
  <c r="A202" i="23"/>
  <c r="N167" i="23"/>
  <c r="L167" i="23"/>
  <c r="D167" i="23"/>
  <c r="X167" i="23"/>
  <c r="C167" i="23"/>
  <c r="B167" i="23"/>
  <c r="U167" i="23"/>
  <c r="W167" i="23"/>
  <c r="V167" i="23"/>
  <c r="U301" i="24"/>
  <c r="G301" i="24"/>
  <c r="N301" i="24"/>
  <c r="J301" i="24"/>
  <c r="H301" i="24"/>
  <c r="A302" i="24"/>
  <c r="I301" i="24"/>
  <c r="Q301" i="24"/>
  <c r="B301" i="24"/>
  <c r="C301" i="24"/>
  <c r="F301" i="24"/>
  <c r="T301" i="24"/>
  <c r="K301" i="24"/>
  <c r="R301" i="24"/>
  <c r="L301" i="24"/>
  <c r="D301" i="24"/>
  <c r="X301" i="24"/>
  <c r="W301" i="24"/>
  <c r="P301" i="24"/>
  <c r="S301" i="24"/>
  <c r="M301" i="24"/>
  <c r="Y301" i="24"/>
  <c r="O301" i="24"/>
  <c r="E301" i="24"/>
  <c r="V301" i="24"/>
  <c r="M475" i="23"/>
  <c r="B475" i="23"/>
  <c r="R475" i="23"/>
  <c r="X475" i="23"/>
  <c r="S475" i="23"/>
  <c r="G475" i="23"/>
  <c r="Q475" i="23"/>
  <c r="F475" i="23"/>
  <c r="V475" i="23"/>
  <c r="A476" i="23"/>
  <c r="D475" i="23"/>
  <c r="O475" i="23"/>
  <c r="E475" i="23"/>
  <c r="U475" i="23"/>
  <c r="J475" i="23"/>
  <c r="H475" i="23"/>
  <c r="C475" i="23"/>
  <c r="L475" i="23"/>
  <c r="W475" i="23"/>
  <c r="I475" i="23"/>
  <c r="Y475" i="23"/>
  <c r="N475" i="23"/>
  <c r="P475" i="23"/>
  <c r="K475" i="23"/>
  <c r="T475" i="23"/>
  <c r="D232" i="24"/>
  <c r="A233" i="24"/>
  <c r="H232" i="24"/>
  <c r="I232" i="24"/>
  <c r="K232" i="24"/>
  <c r="E232" i="24"/>
  <c r="F232" i="24"/>
  <c r="M232" i="24"/>
  <c r="N232" i="24"/>
  <c r="G232" i="24"/>
  <c r="J232" i="24"/>
  <c r="L232" i="24"/>
  <c r="R232" i="24"/>
  <c r="Y232" i="24"/>
  <c r="S232" i="24"/>
  <c r="P232" i="24"/>
  <c r="Q232" i="24"/>
  <c r="C232" i="24"/>
  <c r="O232" i="24"/>
  <c r="B232" i="24"/>
  <c r="T232" i="24"/>
  <c r="W232" i="24"/>
  <c r="U232" i="24"/>
  <c r="V232" i="24"/>
  <c r="X232" i="24"/>
  <c r="D476" i="21"/>
  <c r="T476" i="21"/>
  <c r="M476" i="21"/>
  <c r="B476" i="21"/>
  <c r="R476" i="21"/>
  <c r="G476" i="21"/>
  <c r="W476" i="21"/>
  <c r="L476" i="21"/>
  <c r="E476" i="21"/>
  <c r="U476" i="21"/>
  <c r="J476" i="21"/>
  <c r="A477" i="21"/>
  <c r="O476" i="21"/>
  <c r="H476" i="21"/>
  <c r="Q476" i="21"/>
  <c r="V476" i="21"/>
  <c r="P476" i="21"/>
  <c r="Y476" i="21"/>
  <c r="C476" i="21"/>
  <c r="X476" i="21"/>
  <c r="F476" i="21"/>
  <c r="K476" i="21"/>
  <c r="I476" i="21"/>
  <c r="N476" i="21"/>
  <c r="S476" i="21"/>
  <c r="D403" i="24"/>
  <c r="L403" i="24"/>
  <c r="F403" i="24"/>
  <c r="E403" i="24"/>
  <c r="S403" i="24"/>
  <c r="B403" i="24"/>
  <c r="W403" i="24"/>
  <c r="Q403" i="24"/>
  <c r="P403" i="24"/>
  <c r="I403" i="24"/>
  <c r="X403" i="24"/>
  <c r="V403" i="24"/>
  <c r="O403" i="24"/>
  <c r="C403" i="24"/>
  <c r="Y403" i="24"/>
  <c r="H403" i="24"/>
  <c r="A404" i="24"/>
  <c r="T403" i="24"/>
  <c r="G403" i="24"/>
  <c r="R403" i="24"/>
  <c r="N403" i="24"/>
  <c r="K403" i="24"/>
  <c r="J403" i="24"/>
  <c r="U403" i="24"/>
  <c r="M403" i="24"/>
  <c r="C266" i="24"/>
  <c r="Q266" i="24"/>
  <c r="W266" i="24"/>
  <c r="T266" i="24"/>
  <c r="H266" i="24"/>
  <c r="L266" i="24"/>
  <c r="N266" i="24"/>
  <c r="I266" i="24"/>
  <c r="B266" i="24"/>
  <c r="A267" i="24"/>
  <c r="X266" i="24"/>
  <c r="G266" i="24"/>
  <c r="K266" i="24"/>
  <c r="Y266" i="24"/>
  <c r="S266" i="24"/>
  <c r="U266" i="24"/>
  <c r="R266" i="24"/>
  <c r="M266" i="24"/>
  <c r="E266" i="24"/>
  <c r="V266" i="24"/>
  <c r="F266" i="24"/>
  <c r="P266" i="24"/>
  <c r="D266" i="24"/>
  <c r="O266" i="24"/>
  <c r="J266" i="24"/>
  <c r="Q269" i="23"/>
  <c r="F269" i="23"/>
  <c r="V269" i="23"/>
  <c r="G269" i="23"/>
  <c r="P269" i="23"/>
  <c r="S269" i="23"/>
  <c r="E269" i="23"/>
  <c r="U269" i="23"/>
  <c r="J269" i="23"/>
  <c r="D269" i="23"/>
  <c r="O269" i="23"/>
  <c r="X269" i="23"/>
  <c r="I269" i="23"/>
  <c r="Y269" i="23"/>
  <c r="N269" i="23"/>
  <c r="L269" i="23"/>
  <c r="W269" i="23"/>
  <c r="C269" i="23"/>
  <c r="M269" i="23"/>
  <c r="B269" i="23"/>
  <c r="R269" i="23"/>
  <c r="T269" i="23"/>
  <c r="H269" i="23"/>
  <c r="K269" i="23"/>
  <c r="H442" i="21"/>
  <c r="X442" i="21"/>
  <c r="Q442" i="21"/>
  <c r="F442" i="21"/>
  <c r="C442" i="21"/>
  <c r="S442" i="21"/>
  <c r="L442" i="21"/>
  <c r="E442" i="21"/>
  <c r="Y442" i="21"/>
  <c r="J442" i="21"/>
  <c r="G442" i="21"/>
  <c r="W442" i="21"/>
  <c r="P442" i="21"/>
  <c r="I442" i="21"/>
  <c r="A443" i="21"/>
  <c r="N442" i="21"/>
  <c r="K442" i="21"/>
  <c r="D442" i="21"/>
  <c r="T442" i="21"/>
  <c r="M442" i="21"/>
  <c r="B442" i="21"/>
  <c r="R442" i="21"/>
  <c r="O442" i="21"/>
  <c r="U442" i="21"/>
  <c r="V442" i="21"/>
  <c r="H95" i="24"/>
  <c r="O95" i="24"/>
  <c r="D95" i="24"/>
  <c r="F95" i="24"/>
  <c r="P95" i="24"/>
  <c r="K95" i="24"/>
  <c r="J95" i="24"/>
  <c r="G95" i="24"/>
  <c r="N95" i="24"/>
  <c r="A130" i="24"/>
  <c r="E95" i="24"/>
  <c r="I95" i="24"/>
  <c r="L95" i="24"/>
  <c r="M95" i="24"/>
  <c r="B95" i="24"/>
  <c r="C95" i="24"/>
  <c r="T95" i="24"/>
  <c r="R95" i="24"/>
  <c r="X95" i="24"/>
  <c r="Q95" i="24"/>
  <c r="W95" i="24"/>
  <c r="U95" i="24"/>
  <c r="S95" i="24"/>
  <c r="V95" i="24"/>
  <c r="E201" i="23"/>
  <c r="J201" i="23"/>
  <c r="O201" i="23"/>
  <c r="L201" i="23"/>
  <c r="I201" i="23"/>
  <c r="N201" i="23"/>
  <c r="D201" i="23"/>
  <c r="P201" i="23"/>
  <c r="H201" i="23"/>
  <c r="M201" i="23"/>
  <c r="G201" i="23"/>
  <c r="F201" i="23"/>
  <c r="K201" i="23"/>
  <c r="A236" i="23"/>
  <c r="C201" i="23"/>
  <c r="B201" i="23"/>
  <c r="R201" i="23"/>
  <c r="X201" i="23"/>
  <c r="W201" i="23"/>
  <c r="T201" i="23"/>
  <c r="Q201" i="23"/>
  <c r="U201" i="23"/>
  <c r="Y201" i="23"/>
  <c r="V201" i="23"/>
  <c r="S201" i="23"/>
  <c r="M373" i="21"/>
  <c r="Q373" i="21"/>
  <c r="P373" i="21"/>
  <c r="R373" i="21"/>
  <c r="S373" i="21"/>
  <c r="A374" i="21"/>
  <c r="E373" i="21"/>
  <c r="I373" i="21"/>
  <c r="F373" i="21"/>
  <c r="G373" i="21"/>
  <c r="H373" i="21"/>
  <c r="J373" i="21"/>
  <c r="B373" i="21"/>
  <c r="D373" i="21"/>
  <c r="L373" i="21"/>
  <c r="O373" i="21"/>
  <c r="Y373" i="21"/>
  <c r="C373" i="21"/>
  <c r="K373" i="21"/>
  <c r="N373" i="21"/>
  <c r="X373" i="21"/>
  <c r="W373" i="21"/>
  <c r="T373" i="21"/>
  <c r="V373" i="21"/>
  <c r="U373" i="21"/>
  <c r="A271" i="21"/>
  <c r="H270" i="21"/>
  <c r="I270" i="21"/>
  <c r="G270" i="21"/>
  <c r="N270" i="21"/>
  <c r="L270" i="21"/>
  <c r="M270" i="21"/>
  <c r="K270" i="21"/>
  <c r="B270" i="21"/>
  <c r="P270" i="21"/>
  <c r="Q270" i="21"/>
  <c r="F270" i="21"/>
  <c r="O270" i="21"/>
  <c r="D270" i="21"/>
  <c r="E270" i="21"/>
  <c r="C270" i="21"/>
  <c r="J270" i="21"/>
  <c r="X270" i="21"/>
  <c r="S270" i="21"/>
  <c r="W270" i="21"/>
  <c r="T270" i="21"/>
  <c r="V270" i="21"/>
  <c r="R270" i="21"/>
  <c r="U270" i="21"/>
  <c r="Y270" i="21"/>
  <c r="L372" i="23"/>
  <c r="I372" i="23"/>
  <c r="B372" i="23"/>
  <c r="R372" i="23"/>
  <c r="O372" i="23"/>
  <c r="D372" i="23"/>
  <c r="E372" i="23"/>
  <c r="F372" i="23"/>
  <c r="G372" i="23"/>
  <c r="P372" i="23"/>
  <c r="Y372" i="23"/>
  <c r="K372" i="23"/>
  <c r="T372" i="23"/>
  <c r="J372" i="23"/>
  <c r="S372" i="23"/>
  <c r="M372" i="23"/>
  <c r="N372" i="23"/>
  <c r="A407" i="23"/>
  <c r="H372" i="23"/>
  <c r="Q372" i="23"/>
  <c r="C372" i="23"/>
  <c r="X372" i="23"/>
  <c r="U372" i="23"/>
  <c r="W372" i="23"/>
  <c r="V372" i="23"/>
  <c r="C164" i="24"/>
  <c r="S164" i="24"/>
  <c r="L164" i="24"/>
  <c r="M164" i="24"/>
  <c r="I164" i="24"/>
  <c r="E164" i="24"/>
  <c r="G164" i="24"/>
  <c r="W164" i="24"/>
  <c r="Q164" i="24"/>
  <c r="R164" i="24"/>
  <c r="N164" i="24"/>
  <c r="J164" i="24"/>
  <c r="K164" i="24"/>
  <c r="A165" i="24"/>
  <c r="B164" i="24"/>
  <c r="X164" i="24"/>
  <c r="T164" i="24"/>
  <c r="P164" i="24"/>
  <c r="F164" i="24"/>
  <c r="H164" i="24"/>
  <c r="D164" i="24"/>
  <c r="O164" i="24"/>
  <c r="Y164" i="24"/>
  <c r="U164" i="24"/>
  <c r="V164" i="24"/>
  <c r="H304" i="23"/>
  <c r="X304" i="23"/>
  <c r="Q304" i="23"/>
  <c r="J304" i="23"/>
  <c r="G304" i="23"/>
  <c r="A339" i="23"/>
  <c r="L304" i="23"/>
  <c r="I304" i="23"/>
  <c r="F304" i="23"/>
  <c r="K304" i="23"/>
  <c r="P304" i="23"/>
  <c r="Y304" i="23"/>
  <c r="C304" i="23"/>
  <c r="T304" i="23"/>
  <c r="B304" i="23"/>
  <c r="O304" i="23"/>
  <c r="E304" i="23"/>
  <c r="N304" i="23"/>
  <c r="S304" i="23"/>
  <c r="D304" i="23"/>
  <c r="M304" i="23"/>
  <c r="R304" i="23"/>
  <c r="A305" i="23"/>
  <c r="U304" i="23"/>
  <c r="V304" i="23"/>
  <c r="W304" i="23"/>
  <c r="T406" i="23"/>
  <c r="K406" i="23"/>
  <c r="F406" i="23"/>
  <c r="E406" i="23"/>
  <c r="S406" i="23"/>
  <c r="N406" i="23"/>
  <c r="M406" i="23"/>
  <c r="H406" i="23"/>
  <c r="V406" i="23"/>
  <c r="U406" i="23"/>
  <c r="P406" i="23"/>
  <c r="G406" i="23"/>
  <c r="B406" i="23"/>
  <c r="X406" i="23"/>
  <c r="O406" i="23"/>
  <c r="J406" i="23"/>
  <c r="I406" i="23"/>
  <c r="W406" i="23"/>
  <c r="D406" i="23"/>
  <c r="R406" i="23"/>
  <c r="Q406" i="23"/>
  <c r="L406" i="23"/>
  <c r="C406" i="23"/>
  <c r="Y406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2" i="24"/>
  <c r="I407" i="21"/>
  <c r="C407" i="21"/>
  <c r="D407" i="21"/>
  <c r="F407" i="21"/>
  <c r="B407" i="21"/>
  <c r="M407" i="21"/>
  <c r="H407" i="21"/>
  <c r="J407" i="21"/>
  <c r="K407" i="21"/>
  <c r="G407" i="21"/>
  <c r="Q407" i="21"/>
  <c r="N407" i="21"/>
  <c r="O407" i="21"/>
  <c r="P407" i="21"/>
  <c r="L407" i="21"/>
  <c r="E407" i="21"/>
  <c r="Y407" i="21"/>
  <c r="S407" i="21"/>
  <c r="T407" i="21"/>
  <c r="A408" i="21"/>
  <c r="R407" i="21"/>
  <c r="X407" i="21"/>
  <c r="U407" i="21"/>
  <c r="V407" i="21"/>
  <c r="W407" i="21"/>
  <c r="F62" i="21"/>
  <c r="C62" i="21"/>
  <c r="H62" i="21"/>
  <c r="J62" i="21"/>
  <c r="G62" i="21"/>
  <c r="M62" i="21"/>
  <c r="O62" i="21"/>
  <c r="E62" i="21"/>
  <c r="A97" i="21"/>
  <c r="L62" i="21"/>
  <c r="N62" i="21"/>
  <c r="D62" i="21"/>
  <c r="I62" i="21"/>
  <c r="K62" i="21"/>
  <c r="C200" i="19"/>
  <c r="S200" i="19"/>
  <c r="M200" i="19"/>
  <c r="I200" i="19"/>
  <c r="E200" i="19"/>
  <c r="A235" i="19"/>
  <c r="Q200" i="19"/>
  <c r="G200" i="19"/>
  <c r="W200" i="19"/>
  <c r="R200" i="19"/>
  <c r="N200" i="19"/>
  <c r="J200" i="19"/>
  <c r="V200" i="19"/>
  <c r="K200" i="19"/>
  <c r="B200" i="19"/>
  <c r="X200" i="19"/>
  <c r="T200" i="19"/>
  <c r="P200" i="19"/>
  <c r="F200" i="19"/>
  <c r="O200" i="19"/>
  <c r="H200" i="19"/>
  <c r="D200" i="19"/>
  <c r="Y200" i="19"/>
  <c r="U200" i="19"/>
  <c r="L200" i="19"/>
  <c r="H96" i="21"/>
  <c r="U96" i="21"/>
  <c r="W96" i="21"/>
  <c r="T96" i="21"/>
  <c r="F96" i="21"/>
  <c r="X96" i="21"/>
  <c r="S96" i="21"/>
  <c r="A131" i="21"/>
  <c r="P96" i="21"/>
  <c r="R96" i="21"/>
  <c r="M96" i="21"/>
  <c r="V96" i="21"/>
  <c r="Q96" i="21"/>
  <c r="L96" i="21"/>
  <c r="N96" i="21"/>
  <c r="I96" i="21"/>
  <c r="K96" i="21"/>
  <c r="O96" i="21"/>
  <c r="J96" i="21"/>
  <c r="E96" i="21"/>
  <c r="G96" i="21"/>
  <c r="D96" i="21"/>
  <c r="B234" i="19"/>
  <c r="R234" i="19"/>
  <c r="L234" i="19"/>
  <c r="C234" i="19"/>
  <c r="X234" i="19"/>
  <c r="T234" i="19"/>
  <c r="U234" i="19"/>
  <c r="F234" i="19"/>
  <c r="V234" i="19"/>
  <c r="Q234" i="19"/>
  <c r="H234" i="19"/>
  <c r="D234" i="19"/>
  <c r="E234" i="19"/>
  <c r="J234" i="19"/>
  <c r="Y234" i="19"/>
  <c r="W234" i="19"/>
  <c r="M234" i="19"/>
  <c r="I234" i="19"/>
  <c r="K234" i="19"/>
  <c r="N234" i="19"/>
  <c r="G234" i="19"/>
  <c r="A269" i="19"/>
  <c r="S234" i="19"/>
  <c r="O234" i="19"/>
  <c r="P234" i="19"/>
  <c r="L62" i="19"/>
  <c r="E62" i="19"/>
  <c r="U62" i="19"/>
  <c r="J62" i="19"/>
  <c r="C62" i="19"/>
  <c r="S62" i="19"/>
  <c r="D62" i="19"/>
  <c r="T62" i="19"/>
  <c r="M62" i="19"/>
  <c r="B62" i="19"/>
  <c r="R62" i="19"/>
  <c r="H62" i="19"/>
  <c r="Q62" i="19"/>
  <c r="V62" i="19"/>
  <c r="W62" i="19"/>
  <c r="P62" i="19"/>
  <c r="Y62" i="19"/>
  <c r="G62" i="19"/>
  <c r="X62" i="19"/>
  <c r="F62" i="19"/>
  <c r="K62" i="19"/>
  <c r="A97" i="19"/>
  <c r="I62" i="19"/>
  <c r="N62" i="19"/>
  <c r="O62" i="19"/>
  <c r="V28" i="21"/>
  <c r="A29" i="21"/>
  <c r="O28" i="21"/>
  <c r="A63" i="21"/>
  <c r="P28" i="21"/>
  <c r="N28" i="21"/>
  <c r="S28" i="21"/>
  <c r="Q28" i="21"/>
  <c r="T28" i="21"/>
  <c r="R28" i="21"/>
  <c r="U28" i="21"/>
  <c r="K95" i="23"/>
  <c r="Q95" i="23"/>
  <c r="P95" i="23"/>
  <c r="T95" i="23"/>
  <c r="A130" i="23"/>
  <c r="H95" i="23"/>
  <c r="W95" i="23"/>
  <c r="G95" i="23"/>
  <c r="L95" i="23"/>
  <c r="J95" i="23"/>
  <c r="N95" i="23"/>
  <c r="X95" i="23"/>
  <c r="B95" i="23"/>
  <c r="O95" i="23"/>
  <c r="V95" i="23"/>
  <c r="U95" i="23"/>
  <c r="Y95" i="23"/>
  <c r="D95" i="23"/>
  <c r="M95" i="23"/>
  <c r="F95" i="23"/>
  <c r="E95" i="23"/>
  <c r="S95" i="23"/>
  <c r="I95" i="23"/>
  <c r="C95" i="23"/>
  <c r="R95" i="23"/>
  <c r="I96" i="19"/>
  <c r="U96" i="19"/>
  <c r="N96" i="19"/>
  <c r="G96" i="19"/>
  <c r="H96" i="19"/>
  <c r="R96" i="19"/>
  <c r="M96" i="19"/>
  <c r="B96" i="19"/>
  <c r="X96" i="19"/>
  <c r="K96" i="19"/>
  <c r="L96" i="19"/>
  <c r="W96" i="19"/>
  <c r="A131" i="19"/>
  <c r="Q96" i="19"/>
  <c r="F96" i="19"/>
  <c r="T96" i="19"/>
  <c r="O96" i="19"/>
  <c r="P96" i="19"/>
  <c r="S96" i="19"/>
  <c r="E96" i="19"/>
  <c r="Y96" i="19"/>
  <c r="J96" i="19"/>
  <c r="C96" i="19"/>
  <c r="D96" i="19"/>
  <c r="V96" i="19"/>
  <c r="G28" i="19"/>
  <c r="N28" i="19"/>
  <c r="U28" i="19"/>
  <c r="E28" i="19"/>
  <c r="L28" i="19"/>
  <c r="B28" i="19"/>
  <c r="S28" i="19"/>
  <c r="C28" i="19"/>
  <c r="J28" i="19"/>
  <c r="Q28" i="19"/>
  <c r="H28" i="19"/>
  <c r="A63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66" i="19"/>
  <c r="E166" i="19"/>
  <c r="F166" i="19"/>
  <c r="A167" i="19"/>
  <c r="R166" i="19"/>
  <c r="I166" i="19"/>
  <c r="C166" i="19"/>
  <c r="S166" i="19"/>
  <c r="J166" i="19"/>
  <c r="L166" i="19"/>
  <c r="B166" i="19"/>
  <c r="X166" i="19"/>
  <c r="N166" i="19"/>
  <c r="G166" i="19"/>
  <c r="W166" i="19"/>
  <c r="P166" i="19"/>
  <c r="Q166" i="19"/>
  <c r="H166" i="19"/>
  <c r="D166" i="19"/>
  <c r="T166" i="19"/>
  <c r="K166" i="19"/>
  <c r="A201" i="19"/>
  <c r="U166" i="19"/>
  <c r="V166" i="19"/>
  <c r="M166" i="19"/>
  <c r="Y166" i="19"/>
  <c r="K61" i="23"/>
  <c r="Q61" i="23"/>
  <c r="P61" i="23"/>
  <c r="Y61" i="23"/>
  <c r="D61" i="23"/>
  <c r="H61" i="23"/>
  <c r="W61" i="23"/>
  <c r="G61" i="23"/>
  <c r="L61" i="23"/>
  <c r="J61" i="23"/>
  <c r="T61" i="23"/>
  <c r="X61" i="23"/>
  <c r="B61" i="23"/>
  <c r="V61" i="23"/>
  <c r="A96" i="23"/>
  <c r="M61" i="23"/>
  <c r="S61" i="23"/>
  <c r="F61" i="23"/>
  <c r="N61" i="23"/>
  <c r="O61" i="23"/>
  <c r="U61" i="23"/>
  <c r="I61" i="23"/>
  <c r="C61" i="23"/>
  <c r="E61" i="23"/>
  <c r="R61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2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29" i="23"/>
  <c r="Y129" i="23"/>
  <c r="D129" i="23"/>
  <c r="H129" i="23"/>
  <c r="L129" i="23"/>
  <c r="J129" i="23"/>
  <c r="S129" i="23"/>
  <c r="T129" i="23"/>
  <c r="R129" i="23"/>
  <c r="Q129" i="23"/>
  <c r="E129" i="23"/>
  <c r="K129" i="23"/>
  <c r="N129" i="23"/>
  <c r="M129" i="23"/>
  <c r="F129" i="23"/>
  <c r="G129" i="23"/>
  <c r="I129" i="23"/>
  <c r="B129" i="23"/>
  <c r="U129" i="23"/>
  <c r="W129" i="23"/>
  <c r="C129" i="23"/>
  <c r="X129" i="23"/>
  <c r="V129" i="23"/>
  <c r="P129" i="23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268" i="19"/>
  <c r="S268" i="19"/>
  <c r="P268" i="19"/>
  <c r="Q268" i="19"/>
  <c r="M268" i="19"/>
  <c r="D268" i="19"/>
  <c r="G268" i="19"/>
  <c r="W268" i="19"/>
  <c r="U268" i="19"/>
  <c r="V268" i="19"/>
  <c r="R268" i="19"/>
  <c r="Y268" i="19"/>
  <c r="K268" i="19"/>
  <c r="E268" i="19"/>
  <c r="F268" i="19"/>
  <c r="B268" i="19"/>
  <c r="X268" i="19"/>
  <c r="I268" i="19"/>
  <c r="O268" i="19"/>
  <c r="J268" i="19"/>
  <c r="L268" i="19"/>
  <c r="H268" i="19"/>
  <c r="T268" i="19"/>
  <c r="N268" i="19"/>
  <c r="C512" i="19"/>
  <c r="G512" i="19"/>
  <c r="K512" i="19"/>
  <c r="O512" i="19"/>
  <c r="S512" i="19"/>
  <c r="W512" i="19"/>
  <c r="D512" i="19"/>
  <c r="H512" i="19"/>
  <c r="L512" i="19"/>
  <c r="P512" i="19"/>
  <c r="T512" i="19"/>
  <c r="X512" i="19"/>
  <c r="A513" i="19"/>
  <c r="E512" i="19"/>
  <c r="M512" i="19"/>
  <c r="U512" i="19"/>
  <c r="F512" i="19"/>
  <c r="N512" i="19"/>
  <c r="V512" i="19"/>
  <c r="I512" i="19"/>
  <c r="Q512" i="19"/>
  <c r="Y512" i="19"/>
  <c r="B512" i="19"/>
  <c r="J512" i="19"/>
  <c r="R512" i="19"/>
  <c r="C546" i="19"/>
  <c r="G546" i="19"/>
  <c r="K546" i="19"/>
  <c r="O546" i="19"/>
  <c r="S546" i="19"/>
  <c r="W546" i="19"/>
  <c r="A547" i="19"/>
  <c r="D546" i="19"/>
  <c r="H546" i="19"/>
  <c r="L546" i="19"/>
  <c r="P546" i="19"/>
  <c r="T546" i="19"/>
  <c r="X546" i="19"/>
  <c r="E546" i="19"/>
  <c r="M546" i="19"/>
  <c r="U546" i="19"/>
  <c r="F546" i="19"/>
  <c r="N546" i="19"/>
  <c r="V546" i="19"/>
  <c r="I546" i="19"/>
  <c r="Q546" i="19"/>
  <c r="Y546" i="19"/>
  <c r="B546" i="19"/>
  <c r="J546" i="19"/>
  <c r="R546" i="19"/>
  <c r="D375" i="19"/>
  <c r="H375" i="19"/>
  <c r="L375" i="19"/>
  <c r="P375" i="19"/>
  <c r="T375" i="19"/>
  <c r="X375" i="19"/>
  <c r="E375" i="19"/>
  <c r="I375" i="19"/>
  <c r="M375" i="19"/>
  <c r="Q375" i="19"/>
  <c r="U375" i="19"/>
  <c r="Y375" i="19"/>
  <c r="B375" i="19"/>
  <c r="F375" i="19"/>
  <c r="J375" i="19"/>
  <c r="N375" i="19"/>
  <c r="R375" i="19"/>
  <c r="V375" i="19"/>
  <c r="A410" i="19"/>
  <c r="C375" i="19"/>
  <c r="G375" i="19"/>
  <c r="K375" i="19"/>
  <c r="O375" i="19"/>
  <c r="S375" i="19"/>
  <c r="W375" i="19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R167" i="21"/>
  <c r="K167" i="21"/>
  <c r="D167" i="21"/>
  <c r="T167" i="21"/>
  <c r="M167" i="21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A376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09" i="19"/>
  <c r="F409" i="19"/>
  <c r="J409" i="19"/>
  <c r="N409" i="19"/>
  <c r="R409" i="19"/>
  <c r="V409" i="19"/>
  <c r="C409" i="19"/>
  <c r="G409" i="19"/>
  <c r="K409" i="19"/>
  <c r="O409" i="19"/>
  <c r="S409" i="19"/>
  <c r="W409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E478" i="19"/>
  <c r="M478" i="19"/>
  <c r="U478" i="19"/>
  <c r="F478" i="19"/>
  <c r="N478" i="19"/>
  <c r="V478" i="19"/>
  <c r="I478" i="19"/>
  <c r="Q478" i="19"/>
  <c r="Y478" i="19"/>
  <c r="B478" i="19"/>
  <c r="J478" i="19"/>
  <c r="R478" i="19"/>
  <c r="A479" i="19"/>
  <c r="D307" i="19"/>
  <c r="H307" i="19"/>
  <c r="L307" i="19"/>
  <c r="P307" i="19"/>
  <c r="T307" i="19"/>
  <c r="X307" i="19"/>
  <c r="A308" i="19"/>
  <c r="E307" i="19"/>
  <c r="I307" i="19"/>
  <c r="M307" i="19"/>
  <c r="Q307" i="19"/>
  <c r="U307" i="19"/>
  <c r="Y307" i="19"/>
  <c r="B307" i="19"/>
  <c r="F307" i="19"/>
  <c r="J307" i="19"/>
  <c r="N307" i="19"/>
  <c r="R307" i="19"/>
  <c r="V307" i="19"/>
  <c r="C307" i="19"/>
  <c r="G307" i="19"/>
  <c r="K307" i="19"/>
  <c r="O307" i="19"/>
  <c r="S307" i="19"/>
  <c r="W307" i="19"/>
  <c r="A342" i="19"/>
  <c r="B678" i="2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M444" i="19"/>
  <c r="U444" i="19"/>
  <c r="A445" i="19"/>
  <c r="F444" i="19"/>
  <c r="N444" i="19"/>
  <c r="V444" i="19"/>
  <c r="I444" i="19"/>
  <c r="Q444" i="19"/>
  <c r="Y444" i="19"/>
  <c r="B444" i="19"/>
  <c r="J444" i="19"/>
  <c r="R444" i="19"/>
  <c r="T28" i="24" l="1"/>
  <c r="U28" i="24"/>
  <c r="B1057" i="2"/>
  <c r="Y24" i="21"/>
  <c r="Y24" i="24"/>
  <c r="Y59" i="21"/>
  <c r="B25" i="21"/>
  <c r="C25" i="21"/>
  <c r="C25" i="24"/>
  <c r="C60" i="21"/>
  <c r="B25" i="24"/>
  <c r="Y94" i="21"/>
  <c r="B60" i="21"/>
  <c r="Y59" i="24"/>
  <c r="Y165" i="21"/>
  <c r="Y129" i="21"/>
  <c r="Y200" i="21"/>
  <c r="Y94" i="24"/>
  <c r="B95" i="21"/>
  <c r="C95" i="21"/>
  <c r="C166" i="21"/>
  <c r="B166" i="21"/>
  <c r="B60" i="24"/>
  <c r="C60" i="24"/>
  <c r="Y27" i="19"/>
  <c r="W27" i="19"/>
  <c r="X27" i="19"/>
  <c r="O236" i="21"/>
  <c r="H236" i="21"/>
  <c r="J236" i="21"/>
  <c r="K236" i="21"/>
  <c r="T236" i="21"/>
  <c r="Q236" i="21"/>
  <c r="W236" i="21"/>
  <c r="P236" i="21"/>
  <c r="I236" i="21"/>
  <c r="L236" i="21"/>
  <c r="M236" i="21"/>
  <c r="Y236" i="21"/>
  <c r="S236" i="21"/>
  <c r="F236" i="21"/>
  <c r="N236" i="21"/>
  <c r="A237" i="21"/>
  <c r="C236" i="21"/>
  <c r="R236" i="21"/>
  <c r="V236" i="21"/>
  <c r="G236" i="21"/>
  <c r="D236" i="21"/>
  <c r="E236" i="21"/>
  <c r="B236" i="21"/>
  <c r="X236" i="21"/>
  <c r="U236" i="21"/>
  <c r="W202" i="21"/>
  <c r="V202" i="21"/>
  <c r="U202" i="21"/>
  <c r="S202" i="21"/>
  <c r="G202" i="21"/>
  <c r="J202" i="21"/>
  <c r="Q202" i="21"/>
  <c r="E202" i="21"/>
  <c r="P202" i="21"/>
  <c r="D202" i="21"/>
  <c r="K202" i="21"/>
  <c r="N202" i="21"/>
  <c r="A203" i="21"/>
  <c r="I202" i="21"/>
  <c r="T202" i="21"/>
  <c r="H202" i="21"/>
  <c r="O202" i="21"/>
  <c r="B202" i="21"/>
  <c r="R202" i="21"/>
  <c r="F202" i="21"/>
  <c r="M202" i="21"/>
  <c r="X202" i="21"/>
  <c r="L202" i="21"/>
  <c r="C202" i="21"/>
  <c r="B1108" i="2"/>
  <c r="D27" i="21"/>
  <c r="E27" i="21"/>
  <c r="A63" i="24"/>
  <c r="O28" i="24"/>
  <c r="S28" i="24"/>
  <c r="R28" i="24"/>
  <c r="N28" i="24"/>
  <c r="A29" i="24"/>
  <c r="T29" i="24" s="1"/>
  <c r="P28" i="24"/>
  <c r="Q28" i="24"/>
  <c r="E407" i="23"/>
  <c r="Y407" i="23"/>
  <c r="N407" i="23"/>
  <c r="K407" i="23"/>
  <c r="H407" i="23"/>
  <c r="I407" i="23"/>
  <c r="B407" i="23"/>
  <c r="R407" i="23"/>
  <c r="O407" i="23"/>
  <c r="L407" i="23"/>
  <c r="M407" i="23"/>
  <c r="F407" i="23"/>
  <c r="C407" i="23"/>
  <c r="S407" i="23"/>
  <c r="P407" i="23"/>
  <c r="Q407" i="23"/>
  <c r="J407" i="23"/>
  <c r="G407" i="23"/>
  <c r="D407" i="23"/>
  <c r="T407" i="23"/>
  <c r="V407" i="23"/>
  <c r="X407" i="23"/>
  <c r="W407" i="23"/>
  <c r="U407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04" i="24"/>
  <c r="X404" i="24"/>
  <c r="P404" i="24"/>
  <c r="E404" i="24"/>
  <c r="B404" i="24"/>
  <c r="R404" i="24"/>
  <c r="D404" i="24"/>
  <c r="G404" i="24"/>
  <c r="U404" i="24"/>
  <c r="K404" i="24"/>
  <c r="A405" i="24"/>
  <c r="N404" i="24"/>
  <c r="S404" i="24"/>
  <c r="T404" i="24"/>
  <c r="C404" i="24"/>
  <c r="V404" i="24"/>
  <c r="W404" i="24"/>
  <c r="I404" i="24"/>
  <c r="L404" i="24"/>
  <c r="O404" i="24"/>
  <c r="H404" i="24"/>
  <c r="M404" i="24"/>
  <c r="Y404" i="24"/>
  <c r="J404" i="24"/>
  <c r="F404" i="24"/>
  <c r="D96" i="24"/>
  <c r="T96" i="24"/>
  <c r="M96" i="24"/>
  <c r="J96" i="24"/>
  <c r="G96" i="24"/>
  <c r="L96" i="24"/>
  <c r="E96" i="24"/>
  <c r="R96" i="24"/>
  <c r="O96" i="24"/>
  <c r="H96" i="24"/>
  <c r="Q96" i="24"/>
  <c r="K96" i="24"/>
  <c r="P96" i="24"/>
  <c r="I96" i="24"/>
  <c r="F96" i="24"/>
  <c r="A131" i="24"/>
  <c r="S96" i="24"/>
  <c r="X96" i="24"/>
  <c r="N96" i="24"/>
  <c r="B96" i="24"/>
  <c r="C96" i="24"/>
  <c r="V96" i="24"/>
  <c r="U96" i="24"/>
  <c r="W96" i="24"/>
  <c r="K370" i="24"/>
  <c r="B370" i="24"/>
  <c r="W370" i="24"/>
  <c r="S370" i="24"/>
  <c r="O370" i="24"/>
  <c r="L370" i="24"/>
  <c r="Q370" i="24"/>
  <c r="G370" i="24"/>
  <c r="C370" i="24"/>
  <c r="Y370" i="24"/>
  <c r="U370" i="24"/>
  <c r="P370" i="24"/>
  <c r="V370" i="24"/>
  <c r="M370" i="24"/>
  <c r="I370" i="24"/>
  <c r="E370" i="24"/>
  <c r="H370" i="24"/>
  <c r="D370" i="24"/>
  <c r="F370" i="24"/>
  <c r="A371" i="24"/>
  <c r="R370" i="24"/>
  <c r="N370" i="24"/>
  <c r="J370" i="24"/>
  <c r="X370" i="24"/>
  <c r="T370" i="24"/>
  <c r="H544" i="23"/>
  <c r="P544" i="23"/>
  <c r="U544" i="23"/>
  <c r="W544" i="23"/>
  <c r="M544" i="23"/>
  <c r="B544" i="23"/>
  <c r="X544" i="23"/>
  <c r="E544" i="23"/>
  <c r="K544" i="23"/>
  <c r="G544" i="23"/>
  <c r="S544" i="23"/>
  <c r="Y544" i="23"/>
  <c r="D544" i="23"/>
  <c r="A545" i="23"/>
  <c r="O544" i="23"/>
  <c r="J544" i="23"/>
  <c r="V544" i="23"/>
  <c r="C544" i="23"/>
  <c r="I544" i="23"/>
  <c r="T544" i="23"/>
  <c r="L544" i="23"/>
  <c r="N544" i="23"/>
  <c r="Q544" i="23"/>
  <c r="F544" i="23"/>
  <c r="R544" i="23"/>
  <c r="H439" i="24"/>
  <c r="X439" i="24"/>
  <c r="U439" i="24"/>
  <c r="V439" i="24"/>
  <c r="R439" i="24"/>
  <c r="N439" i="24"/>
  <c r="P439" i="24"/>
  <c r="O439" i="24"/>
  <c r="B439" i="24"/>
  <c r="C439" i="24"/>
  <c r="A440" i="24"/>
  <c r="T439" i="24"/>
  <c r="F439" i="24"/>
  <c r="G439" i="24"/>
  <c r="I439" i="24"/>
  <c r="D439" i="24"/>
  <c r="E439" i="24"/>
  <c r="K439" i="24"/>
  <c r="M439" i="24"/>
  <c r="S439" i="24"/>
  <c r="L439" i="24"/>
  <c r="J439" i="24"/>
  <c r="Q439" i="24"/>
  <c r="W439" i="24"/>
  <c r="Y439" i="24"/>
  <c r="M305" i="23"/>
  <c r="B305" i="23"/>
  <c r="R305" i="23"/>
  <c r="K305" i="23"/>
  <c r="D305" i="23"/>
  <c r="T305" i="23"/>
  <c r="Q305" i="23"/>
  <c r="F305" i="23"/>
  <c r="A306" i="23"/>
  <c r="O305" i="23"/>
  <c r="H305" i="23"/>
  <c r="X305" i="23"/>
  <c r="E305" i="23"/>
  <c r="Y305" i="23"/>
  <c r="J305" i="23"/>
  <c r="C305" i="23"/>
  <c r="S305" i="23"/>
  <c r="L305" i="23"/>
  <c r="I305" i="23"/>
  <c r="A340" i="23"/>
  <c r="N305" i="23"/>
  <c r="G305" i="23"/>
  <c r="W305" i="23"/>
  <c r="P305" i="23"/>
  <c r="V305" i="23"/>
  <c r="U305" i="23"/>
  <c r="I233" i="24"/>
  <c r="E233" i="24"/>
  <c r="K233" i="24"/>
  <c r="M233" i="24"/>
  <c r="D233" i="24"/>
  <c r="L233" i="24"/>
  <c r="N233" i="24"/>
  <c r="J233" i="24"/>
  <c r="Q233" i="24"/>
  <c r="R233" i="24"/>
  <c r="T233" i="24"/>
  <c r="S233" i="24"/>
  <c r="O233" i="24"/>
  <c r="B233" i="24"/>
  <c r="A234" i="24"/>
  <c r="H233" i="24"/>
  <c r="C233" i="24"/>
  <c r="Y233" i="24"/>
  <c r="F233" i="24"/>
  <c r="G233" i="24"/>
  <c r="P233" i="24"/>
  <c r="X233" i="24"/>
  <c r="U233" i="24"/>
  <c r="W233" i="24"/>
  <c r="V233" i="24"/>
  <c r="H613" i="21"/>
  <c r="X613" i="21"/>
  <c r="M613" i="21"/>
  <c r="A614" i="21"/>
  <c r="R613" i="21"/>
  <c r="G613" i="21"/>
  <c r="W613" i="21"/>
  <c r="L613" i="21"/>
  <c r="A648" i="21"/>
  <c r="Q613" i="21"/>
  <c r="F613" i="21"/>
  <c r="V613" i="21"/>
  <c r="K613" i="21"/>
  <c r="P613" i="21"/>
  <c r="E613" i="21"/>
  <c r="U613" i="21"/>
  <c r="J613" i="21"/>
  <c r="B613" i="21"/>
  <c r="O613" i="21"/>
  <c r="D613" i="21"/>
  <c r="T613" i="21"/>
  <c r="I613" i="21"/>
  <c r="Y613" i="21"/>
  <c r="N613" i="21"/>
  <c r="C613" i="21"/>
  <c r="S613" i="21"/>
  <c r="L270" i="23"/>
  <c r="E270" i="23"/>
  <c r="U270" i="23"/>
  <c r="S270" i="23"/>
  <c r="G270" i="23"/>
  <c r="J270" i="23"/>
  <c r="P270" i="23"/>
  <c r="I270" i="23"/>
  <c r="Y270" i="23"/>
  <c r="F270" i="23"/>
  <c r="O270" i="23"/>
  <c r="R270" i="23"/>
  <c r="D270" i="23"/>
  <c r="T270" i="23"/>
  <c r="M270" i="23"/>
  <c r="C270" i="23"/>
  <c r="N270" i="23"/>
  <c r="W270" i="23"/>
  <c r="H270" i="23"/>
  <c r="X270" i="23"/>
  <c r="Q270" i="23"/>
  <c r="K270" i="23"/>
  <c r="V270" i="23"/>
  <c r="B270" i="23"/>
  <c r="P408" i="21"/>
  <c r="Q408" i="21"/>
  <c r="R408" i="21"/>
  <c r="S408" i="21"/>
  <c r="O408" i="21"/>
  <c r="D408" i="21"/>
  <c r="A409" i="21"/>
  <c r="B408" i="21"/>
  <c r="C408" i="21"/>
  <c r="Y408" i="21"/>
  <c r="H408" i="21"/>
  <c r="F408" i="21"/>
  <c r="G408" i="21"/>
  <c r="I408" i="21"/>
  <c r="E408" i="21"/>
  <c r="L408" i="21"/>
  <c r="K408" i="21"/>
  <c r="M408" i="21"/>
  <c r="N408" i="21"/>
  <c r="J408" i="21"/>
  <c r="T408" i="21"/>
  <c r="V408" i="21"/>
  <c r="U408" i="21"/>
  <c r="X408" i="21"/>
  <c r="W408" i="21"/>
  <c r="Q339" i="23"/>
  <c r="J339" i="23"/>
  <c r="G339" i="23"/>
  <c r="A374" i="23"/>
  <c r="P339" i="23"/>
  <c r="E339" i="23"/>
  <c r="Y339" i="23"/>
  <c r="N339" i="23"/>
  <c r="K339" i="23"/>
  <c r="D339" i="23"/>
  <c r="T339" i="23"/>
  <c r="I339" i="23"/>
  <c r="B339" i="23"/>
  <c r="R339" i="23"/>
  <c r="O339" i="23"/>
  <c r="H339" i="23"/>
  <c r="X339" i="23"/>
  <c r="M339" i="23"/>
  <c r="F339" i="23"/>
  <c r="C339" i="23"/>
  <c r="S339" i="23"/>
  <c r="L339" i="23"/>
  <c r="W339" i="23"/>
  <c r="U339" i="23"/>
  <c r="V339" i="23"/>
  <c r="D271" i="21"/>
  <c r="E271" i="21"/>
  <c r="K271" i="21"/>
  <c r="J271" i="21"/>
  <c r="H271" i="21"/>
  <c r="I271" i="21"/>
  <c r="O271" i="21"/>
  <c r="L271" i="21"/>
  <c r="M271" i="21"/>
  <c r="N271" i="21"/>
  <c r="A272" i="21"/>
  <c r="P271" i="21"/>
  <c r="G271" i="21"/>
  <c r="F271" i="21"/>
  <c r="B271" i="21"/>
  <c r="C271" i="21"/>
  <c r="S271" i="21"/>
  <c r="U271" i="21"/>
  <c r="Y271" i="21"/>
  <c r="R271" i="21"/>
  <c r="X271" i="21"/>
  <c r="V271" i="21"/>
  <c r="Q271" i="21"/>
  <c r="T271" i="21"/>
  <c r="W271" i="21"/>
  <c r="H374" i="21"/>
  <c r="X374" i="21"/>
  <c r="S374" i="21"/>
  <c r="O374" i="21"/>
  <c r="A375" i="21"/>
  <c r="R374" i="21"/>
  <c r="L374" i="21"/>
  <c r="C374" i="21"/>
  <c r="Y374" i="21"/>
  <c r="F374" i="21"/>
  <c r="B374" i="21"/>
  <c r="P374" i="21"/>
  <c r="I374" i="21"/>
  <c r="E374" i="21"/>
  <c r="K374" i="21"/>
  <c r="G374" i="21"/>
  <c r="D374" i="21"/>
  <c r="T374" i="21"/>
  <c r="N374" i="21"/>
  <c r="J374" i="21"/>
  <c r="Q374" i="21"/>
  <c r="M374" i="21"/>
  <c r="V374" i="21"/>
  <c r="W374" i="21"/>
  <c r="U374" i="21"/>
  <c r="E267" i="24"/>
  <c r="S267" i="24"/>
  <c r="G267" i="24"/>
  <c r="T267" i="24"/>
  <c r="I267" i="24"/>
  <c r="U267" i="24"/>
  <c r="F267" i="24"/>
  <c r="P267" i="24"/>
  <c r="C267" i="24"/>
  <c r="O267" i="24"/>
  <c r="A268" i="24"/>
  <c r="V267" i="24"/>
  <c r="B267" i="24"/>
  <c r="J267" i="24"/>
  <c r="Y267" i="24"/>
  <c r="Q267" i="24"/>
  <c r="H267" i="24"/>
  <c r="R267" i="24"/>
  <c r="L267" i="24"/>
  <c r="W267" i="24"/>
  <c r="K267" i="24"/>
  <c r="D267" i="24"/>
  <c r="M267" i="24"/>
  <c r="X267" i="24"/>
  <c r="N267" i="24"/>
  <c r="E477" i="21"/>
  <c r="Y477" i="21"/>
  <c r="L477" i="21"/>
  <c r="H477" i="21"/>
  <c r="D477" i="21"/>
  <c r="F477" i="21"/>
  <c r="I477" i="21"/>
  <c r="A478" i="21"/>
  <c r="R477" i="21"/>
  <c r="N477" i="21"/>
  <c r="J477" i="21"/>
  <c r="K477" i="21"/>
  <c r="M477" i="21"/>
  <c r="B477" i="21"/>
  <c r="W477" i="21"/>
  <c r="S477" i="21"/>
  <c r="O477" i="21"/>
  <c r="P477" i="21"/>
  <c r="Q477" i="21"/>
  <c r="G477" i="21"/>
  <c r="C477" i="21"/>
  <c r="X477" i="21"/>
  <c r="T477" i="21"/>
  <c r="V477" i="21"/>
  <c r="U477" i="21"/>
  <c r="J476" i="23"/>
  <c r="A477" i="23"/>
  <c r="O476" i="23"/>
  <c r="Q476" i="23"/>
  <c r="T476" i="23"/>
  <c r="H476" i="23"/>
  <c r="N476" i="23"/>
  <c r="C476" i="23"/>
  <c r="S476" i="23"/>
  <c r="Y476" i="23"/>
  <c r="E476" i="23"/>
  <c r="P476" i="23"/>
  <c r="B476" i="23"/>
  <c r="R476" i="23"/>
  <c r="G476" i="23"/>
  <c r="W476" i="23"/>
  <c r="D476" i="23"/>
  <c r="M476" i="23"/>
  <c r="X476" i="23"/>
  <c r="F476" i="23"/>
  <c r="V476" i="23"/>
  <c r="K476" i="23"/>
  <c r="I476" i="23"/>
  <c r="L476" i="23"/>
  <c r="U476" i="23"/>
  <c r="H202" i="23"/>
  <c r="X202" i="23"/>
  <c r="M202" i="23"/>
  <c r="S202" i="23"/>
  <c r="O202" i="23"/>
  <c r="L202" i="23"/>
  <c r="A237" i="23"/>
  <c r="Q202" i="23"/>
  <c r="F202" i="23"/>
  <c r="J202" i="23"/>
  <c r="P202" i="23"/>
  <c r="E202" i="23"/>
  <c r="Y202" i="23"/>
  <c r="N202" i="23"/>
  <c r="R202" i="23"/>
  <c r="D202" i="23"/>
  <c r="T202" i="23"/>
  <c r="I202" i="23"/>
  <c r="K202" i="23"/>
  <c r="G202" i="23"/>
  <c r="C202" i="23"/>
  <c r="B202" i="23"/>
  <c r="W202" i="23"/>
  <c r="V202" i="23"/>
  <c r="U202" i="23"/>
  <c r="S168" i="23"/>
  <c r="C168" i="23"/>
  <c r="F168" i="23"/>
  <c r="H168" i="23"/>
  <c r="T168" i="23"/>
  <c r="Y168" i="23"/>
  <c r="O168" i="23"/>
  <c r="R168" i="23"/>
  <c r="B168" i="23"/>
  <c r="M168" i="23"/>
  <c r="L168" i="23"/>
  <c r="Q168" i="23"/>
  <c r="K168" i="23"/>
  <c r="N168" i="23"/>
  <c r="X168" i="23"/>
  <c r="E168" i="23"/>
  <c r="D168" i="23"/>
  <c r="I168" i="23"/>
  <c r="W168" i="23"/>
  <c r="G168" i="23"/>
  <c r="J168" i="23"/>
  <c r="P168" i="23"/>
  <c r="A203" i="23"/>
  <c r="A169" i="23"/>
  <c r="V168" i="23"/>
  <c r="U168" i="23"/>
  <c r="G579" i="21"/>
  <c r="W579" i="21"/>
  <c r="P579" i="21"/>
  <c r="I579" i="21"/>
  <c r="Y579" i="21"/>
  <c r="N579" i="21"/>
  <c r="K579" i="21"/>
  <c r="D579" i="21"/>
  <c r="T579" i="21"/>
  <c r="M579" i="21"/>
  <c r="B579" i="21"/>
  <c r="R579" i="21"/>
  <c r="O579" i="21"/>
  <c r="H579" i="21"/>
  <c r="X579" i="21"/>
  <c r="Q579" i="21"/>
  <c r="F579" i="21"/>
  <c r="V579" i="21"/>
  <c r="C579" i="21"/>
  <c r="S579" i="21"/>
  <c r="L579" i="21"/>
  <c r="E579" i="21"/>
  <c r="U579" i="21"/>
  <c r="J579" i="21"/>
  <c r="A580" i="21"/>
  <c r="P340" i="21"/>
  <c r="I340" i="21"/>
  <c r="E340" i="21"/>
  <c r="K340" i="21"/>
  <c r="M340" i="21"/>
  <c r="D340" i="21"/>
  <c r="T340" i="21"/>
  <c r="N340" i="21"/>
  <c r="J340" i="21"/>
  <c r="Q340" i="21"/>
  <c r="R340" i="21"/>
  <c r="H340" i="21"/>
  <c r="X340" i="21"/>
  <c r="S340" i="21"/>
  <c r="O340" i="21"/>
  <c r="B340" i="21"/>
  <c r="W340" i="21"/>
  <c r="L340" i="21"/>
  <c r="C340" i="21"/>
  <c r="Y340" i="21"/>
  <c r="F340" i="21"/>
  <c r="G340" i="21"/>
  <c r="A341" i="21"/>
  <c r="U340" i="21"/>
  <c r="V340" i="21"/>
  <c r="L306" i="21"/>
  <c r="Q306" i="21"/>
  <c r="A307" i="21"/>
  <c r="E306" i="21"/>
  <c r="P306" i="21"/>
  <c r="B306" i="21"/>
  <c r="C306" i="21"/>
  <c r="J306" i="21"/>
  <c r="D306" i="21"/>
  <c r="F306" i="21"/>
  <c r="G306" i="21"/>
  <c r="I306" i="21"/>
  <c r="O306" i="21"/>
  <c r="H306" i="21"/>
  <c r="K306" i="21"/>
  <c r="M306" i="21"/>
  <c r="N306" i="21"/>
  <c r="U306" i="21"/>
  <c r="R306" i="21"/>
  <c r="W306" i="21"/>
  <c r="T306" i="21"/>
  <c r="X306" i="21"/>
  <c r="S306" i="21"/>
  <c r="Y306" i="21"/>
  <c r="V306" i="21"/>
  <c r="Q373" i="23"/>
  <c r="J373" i="23"/>
  <c r="G373" i="23"/>
  <c r="D373" i="23"/>
  <c r="A408" i="23"/>
  <c r="E373" i="23"/>
  <c r="Y373" i="23"/>
  <c r="N373" i="23"/>
  <c r="K373" i="23"/>
  <c r="H373" i="23"/>
  <c r="I373" i="23"/>
  <c r="B373" i="23"/>
  <c r="R373" i="23"/>
  <c r="O373" i="23"/>
  <c r="L373" i="23"/>
  <c r="M373" i="23"/>
  <c r="F373" i="23"/>
  <c r="C373" i="23"/>
  <c r="S373" i="23"/>
  <c r="P373" i="23"/>
  <c r="V373" i="23"/>
  <c r="T373" i="23"/>
  <c r="X373" i="23"/>
  <c r="W373" i="23"/>
  <c r="U373" i="23"/>
  <c r="P510" i="23"/>
  <c r="I510" i="23"/>
  <c r="Y510" i="23"/>
  <c r="F510" i="23"/>
  <c r="O510" i="23"/>
  <c r="R510" i="23"/>
  <c r="D510" i="23"/>
  <c r="T510" i="23"/>
  <c r="M510" i="23"/>
  <c r="C510" i="23"/>
  <c r="N510" i="23"/>
  <c r="W510" i="23"/>
  <c r="A511" i="23"/>
  <c r="H510" i="23"/>
  <c r="X510" i="23"/>
  <c r="Q510" i="23"/>
  <c r="K510" i="23"/>
  <c r="V510" i="23"/>
  <c r="B510" i="23"/>
  <c r="L510" i="23"/>
  <c r="E510" i="23"/>
  <c r="U510" i="23"/>
  <c r="S510" i="23"/>
  <c r="G510" i="23"/>
  <c r="J510" i="23"/>
  <c r="Q511" i="21"/>
  <c r="G511" i="21"/>
  <c r="C511" i="21"/>
  <c r="X511" i="21"/>
  <c r="T511" i="21"/>
  <c r="V511" i="21"/>
  <c r="E511" i="21"/>
  <c r="U511" i="21"/>
  <c r="L511" i="21"/>
  <c r="H511" i="21"/>
  <c r="D511" i="21"/>
  <c r="F511" i="21"/>
  <c r="A512" i="21"/>
  <c r="I511" i="21"/>
  <c r="Y511" i="21"/>
  <c r="R511" i="21"/>
  <c r="N511" i="21"/>
  <c r="J511" i="21"/>
  <c r="K511" i="21"/>
  <c r="M511" i="21"/>
  <c r="B511" i="21"/>
  <c r="W511" i="21"/>
  <c r="S511" i="21"/>
  <c r="O511" i="21"/>
  <c r="P511" i="21"/>
  <c r="Q473" i="24"/>
  <c r="C473" i="24"/>
  <c r="X473" i="24"/>
  <c r="O473" i="24"/>
  <c r="K473" i="24"/>
  <c r="L473" i="24"/>
  <c r="M473" i="24"/>
  <c r="H473" i="24"/>
  <c r="D473" i="24"/>
  <c r="F473" i="24"/>
  <c r="R473" i="24"/>
  <c r="U473" i="24"/>
  <c r="N473" i="24"/>
  <c r="J473" i="24"/>
  <c r="P473" i="24"/>
  <c r="W473" i="24"/>
  <c r="E473" i="24"/>
  <c r="Y473" i="24"/>
  <c r="S473" i="24"/>
  <c r="T473" i="24"/>
  <c r="V473" i="24"/>
  <c r="I473" i="24"/>
  <c r="A474" i="24"/>
  <c r="A508" i="24"/>
  <c r="B473" i="24"/>
  <c r="G473" i="24"/>
  <c r="D62" i="24"/>
  <c r="M62" i="24"/>
  <c r="G62" i="24"/>
  <c r="H62" i="24"/>
  <c r="F62" i="24"/>
  <c r="O62" i="24"/>
  <c r="L62" i="24"/>
  <c r="E62" i="24"/>
  <c r="J62" i="24"/>
  <c r="C62" i="24"/>
  <c r="K62" i="24"/>
  <c r="I62" i="24"/>
  <c r="A97" i="24"/>
  <c r="N62" i="24"/>
  <c r="P165" i="24"/>
  <c r="A166" i="24"/>
  <c r="B165" i="24"/>
  <c r="I165" i="24"/>
  <c r="D165" i="24"/>
  <c r="J165" i="24"/>
  <c r="Q165" i="24"/>
  <c r="N165" i="24"/>
  <c r="H165" i="24"/>
  <c r="O165" i="24"/>
  <c r="G165" i="24"/>
  <c r="L165" i="24"/>
  <c r="F165" i="24"/>
  <c r="M165" i="24"/>
  <c r="E165" i="24"/>
  <c r="K165" i="24"/>
  <c r="C165" i="24"/>
  <c r="V165" i="24"/>
  <c r="S165" i="24"/>
  <c r="T165" i="24"/>
  <c r="R165" i="24"/>
  <c r="Y165" i="24"/>
  <c r="X165" i="24"/>
  <c r="W165" i="24"/>
  <c r="U165" i="24"/>
  <c r="L236" i="23"/>
  <c r="I236" i="23"/>
  <c r="F236" i="23"/>
  <c r="B236" i="23"/>
  <c r="P236" i="23"/>
  <c r="M236" i="23"/>
  <c r="N236" i="23"/>
  <c r="J236" i="23"/>
  <c r="D236" i="23"/>
  <c r="A271" i="23"/>
  <c r="C236" i="23"/>
  <c r="G236" i="23"/>
  <c r="H236" i="23"/>
  <c r="E236" i="23"/>
  <c r="K236" i="23"/>
  <c r="O236" i="23"/>
  <c r="V236" i="23"/>
  <c r="S236" i="23"/>
  <c r="T236" i="23"/>
  <c r="Y236" i="23"/>
  <c r="X236" i="23"/>
  <c r="R236" i="23"/>
  <c r="W236" i="23"/>
  <c r="Q236" i="23"/>
  <c r="U236" i="23"/>
  <c r="Q443" i="21"/>
  <c r="O443" i="21"/>
  <c r="P443" i="21"/>
  <c r="R443" i="21"/>
  <c r="N443" i="21"/>
  <c r="E443" i="21"/>
  <c r="Y443" i="21"/>
  <c r="T443" i="21"/>
  <c r="B443" i="21"/>
  <c r="A444" i="21"/>
  <c r="S443" i="21"/>
  <c r="I443" i="21"/>
  <c r="D443" i="21"/>
  <c r="F443" i="21"/>
  <c r="G443" i="21"/>
  <c r="C443" i="21"/>
  <c r="M443" i="21"/>
  <c r="J443" i="21"/>
  <c r="K443" i="21"/>
  <c r="L443" i="21"/>
  <c r="H443" i="21"/>
  <c r="W443" i="21"/>
  <c r="U443" i="21"/>
  <c r="X443" i="21"/>
  <c r="V443" i="21"/>
  <c r="O302" i="24"/>
  <c r="L302" i="24"/>
  <c r="R302" i="24"/>
  <c r="F302" i="24"/>
  <c r="D302" i="24"/>
  <c r="G302" i="24"/>
  <c r="Q302" i="24"/>
  <c r="A303" i="24"/>
  <c r="N302" i="24"/>
  <c r="B302" i="24"/>
  <c r="T302" i="24"/>
  <c r="C302" i="24"/>
  <c r="H302" i="24"/>
  <c r="M302" i="24"/>
  <c r="U302" i="24"/>
  <c r="P302" i="24"/>
  <c r="W302" i="24"/>
  <c r="J302" i="24"/>
  <c r="Y302" i="24"/>
  <c r="X302" i="24"/>
  <c r="I302" i="24"/>
  <c r="V302" i="24"/>
  <c r="E302" i="24"/>
  <c r="S302" i="24"/>
  <c r="K302" i="24"/>
  <c r="L199" i="24"/>
  <c r="A200" i="24"/>
  <c r="R199" i="24"/>
  <c r="N199" i="24"/>
  <c r="J199" i="24"/>
  <c r="Q199" i="24"/>
  <c r="P199" i="24"/>
  <c r="G199" i="24"/>
  <c r="I199" i="24"/>
  <c r="O199" i="24"/>
  <c r="D199" i="24"/>
  <c r="X199" i="24"/>
  <c r="W199" i="24"/>
  <c r="Y199" i="24"/>
  <c r="K199" i="24"/>
  <c r="M199" i="24"/>
  <c r="F199" i="24"/>
  <c r="H199" i="24"/>
  <c r="C199" i="24"/>
  <c r="T199" i="24"/>
  <c r="S199" i="24"/>
  <c r="B199" i="24"/>
  <c r="E199" i="24"/>
  <c r="U199" i="24"/>
  <c r="V199" i="24"/>
  <c r="H442" i="23"/>
  <c r="X442" i="23"/>
  <c r="Q442" i="23"/>
  <c r="K442" i="23"/>
  <c r="N442" i="23"/>
  <c r="W442" i="23"/>
  <c r="L442" i="23"/>
  <c r="E442" i="23"/>
  <c r="U442" i="23"/>
  <c r="S442" i="23"/>
  <c r="V442" i="23"/>
  <c r="B442" i="23"/>
  <c r="P442" i="23"/>
  <c r="I442" i="23"/>
  <c r="Y442" i="23"/>
  <c r="A443" i="23"/>
  <c r="G442" i="23"/>
  <c r="J442" i="23"/>
  <c r="D442" i="23"/>
  <c r="T442" i="23"/>
  <c r="M442" i="23"/>
  <c r="C442" i="23"/>
  <c r="F442" i="23"/>
  <c r="O442" i="23"/>
  <c r="R442" i="23"/>
  <c r="Y336" i="24"/>
  <c r="T336" i="24"/>
  <c r="A337" i="24"/>
  <c r="R336" i="24"/>
  <c r="L336" i="24"/>
  <c r="O336" i="24"/>
  <c r="P336" i="24"/>
  <c r="U336" i="24"/>
  <c r="M336" i="24"/>
  <c r="V336" i="24"/>
  <c r="N336" i="24"/>
  <c r="B336" i="24"/>
  <c r="K336" i="24"/>
  <c r="G336" i="24"/>
  <c r="Q336" i="24"/>
  <c r="I336" i="24"/>
  <c r="H336" i="24"/>
  <c r="J336" i="24"/>
  <c r="W336" i="24"/>
  <c r="C336" i="24"/>
  <c r="D336" i="24"/>
  <c r="E336" i="24"/>
  <c r="X336" i="24"/>
  <c r="F336" i="24"/>
  <c r="S336" i="24"/>
  <c r="E545" i="21"/>
  <c r="U545" i="21"/>
  <c r="O545" i="21"/>
  <c r="K545" i="21"/>
  <c r="G545" i="21"/>
  <c r="C545" i="21"/>
  <c r="X545" i="21"/>
  <c r="I545" i="21"/>
  <c r="Y545" i="21"/>
  <c r="T545" i="21"/>
  <c r="P545" i="21"/>
  <c r="L545" i="21"/>
  <c r="H545" i="21"/>
  <c r="M545" i="21"/>
  <c r="D545" i="21"/>
  <c r="A546" i="21"/>
  <c r="V545" i="21"/>
  <c r="R545" i="21"/>
  <c r="N545" i="21"/>
  <c r="Q545" i="21"/>
  <c r="J545" i="21"/>
  <c r="F545" i="21"/>
  <c r="B545" i="21"/>
  <c r="W545" i="21"/>
  <c r="S545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4" i="19"/>
  <c r="P29" i="19"/>
  <c r="G29" i="19"/>
  <c r="N29" i="19"/>
  <c r="U29" i="19"/>
  <c r="E29" i="19"/>
  <c r="O130" i="23"/>
  <c r="V130" i="23"/>
  <c r="F130" i="23"/>
  <c r="Q130" i="23"/>
  <c r="X130" i="23"/>
  <c r="H130" i="23"/>
  <c r="K130" i="23"/>
  <c r="R130" i="23"/>
  <c r="B130" i="23"/>
  <c r="M130" i="23"/>
  <c r="T130" i="23"/>
  <c r="D130" i="23"/>
  <c r="W130" i="23"/>
  <c r="G130" i="23"/>
  <c r="N130" i="23"/>
  <c r="Y130" i="23"/>
  <c r="I130" i="23"/>
  <c r="P130" i="23"/>
  <c r="S130" i="23"/>
  <c r="C130" i="23"/>
  <c r="J130" i="23"/>
  <c r="U130" i="23"/>
  <c r="E130" i="23"/>
  <c r="L130" i="23"/>
  <c r="J29" i="21"/>
  <c r="A30" i="21"/>
  <c r="M29" i="21"/>
  <c r="K29" i="21"/>
  <c r="P29" i="21"/>
  <c r="U29" i="21"/>
  <c r="A64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3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01" i="19"/>
  <c r="F201" i="19"/>
  <c r="B201" i="19"/>
  <c r="W201" i="19"/>
  <c r="T201" i="19"/>
  <c r="A236" i="19"/>
  <c r="Q201" i="19"/>
  <c r="K201" i="19"/>
  <c r="G201" i="19"/>
  <c r="H201" i="19"/>
  <c r="C201" i="19"/>
  <c r="D201" i="19"/>
  <c r="E201" i="19"/>
  <c r="U201" i="19"/>
  <c r="P201" i="19"/>
  <c r="L201" i="19"/>
  <c r="S201" i="19"/>
  <c r="N201" i="19"/>
  <c r="O201" i="19"/>
  <c r="I201" i="19"/>
  <c r="Y201" i="19"/>
  <c r="V201" i="19"/>
  <c r="R201" i="19"/>
  <c r="J201" i="19"/>
  <c r="X201" i="19"/>
  <c r="K131" i="19"/>
  <c r="D131" i="19"/>
  <c r="Y131" i="19"/>
  <c r="M131" i="19"/>
  <c r="B131" i="19"/>
  <c r="W131" i="19"/>
  <c r="O131" i="19"/>
  <c r="H131" i="19"/>
  <c r="U131" i="19"/>
  <c r="Q131" i="19"/>
  <c r="F131" i="19"/>
  <c r="S131" i="19"/>
  <c r="C131" i="19"/>
  <c r="V131" i="19"/>
  <c r="L131" i="19"/>
  <c r="E131" i="19"/>
  <c r="X131" i="19"/>
  <c r="J131" i="19"/>
  <c r="G131" i="19"/>
  <c r="R131" i="19"/>
  <c r="P131" i="19"/>
  <c r="I131" i="19"/>
  <c r="T131" i="19"/>
  <c r="N131" i="19"/>
  <c r="L235" i="19"/>
  <c r="E235" i="19"/>
  <c r="Y235" i="19"/>
  <c r="V235" i="19"/>
  <c r="C235" i="19"/>
  <c r="R235" i="19"/>
  <c r="P235" i="19"/>
  <c r="J235" i="19"/>
  <c r="F235" i="19"/>
  <c r="B235" i="19"/>
  <c r="N235" i="19"/>
  <c r="I235" i="19"/>
  <c r="D235" i="19"/>
  <c r="T235" i="19"/>
  <c r="O235" i="19"/>
  <c r="K235" i="19"/>
  <c r="M235" i="19"/>
  <c r="A270" i="19"/>
  <c r="S235" i="19"/>
  <c r="H235" i="19"/>
  <c r="X235" i="19"/>
  <c r="U235" i="19"/>
  <c r="Q235" i="19"/>
  <c r="W235" i="19"/>
  <c r="G235" i="19"/>
  <c r="S62" i="23"/>
  <c r="C62" i="23"/>
  <c r="J62" i="23"/>
  <c r="Y62" i="23"/>
  <c r="I62" i="23"/>
  <c r="P62" i="23"/>
  <c r="O62" i="23"/>
  <c r="V62" i="23"/>
  <c r="F62" i="23"/>
  <c r="U62" i="23"/>
  <c r="E62" i="23"/>
  <c r="L62" i="23"/>
  <c r="K62" i="23"/>
  <c r="R62" i="23"/>
  <c r="B62" i="23"/>
  <c r="Q62" i="23"/>
  <c r="X62" i="23"/>
  <c r="H62" i="23"/>
  <c r="W62" i="23"/>
  <c r="G62" i="23"/>
  <c r="N62" i="23"/>
  <c r="A97" i="23"/>
  <c r="M62" i="23"/>
  <c r="T62" i="23"/>
  <c r="D62" i="23"/>
  <c r="K96" i="23"/>
  <c r="G96" i="23"/>
  <c r="J96" i="23"/>
  <c r="Q96" i="23"/>
  <c r="T96" i="23"/>
  <c r="C96" i="23"/>
  <c r="F96" i="23"/>
  <c r="I96" i="23"/>
  <c r="P96" i="23"/>
  <c r="W96" i="23"/>
  <c r="V96" i="23"/>
  <c r="Y96" i="23"/>
  <c r="E96" i="23"/>
  <c r="L96" i="23"/>
  <c r="O96" i="23"/>
  <c r="N96" i="23"/>
  <c r="U96" i="23"/>
  <c r="A131" i="23"/>
  <c r="D96" i="23"/>
  <c r="M96" i="23"/>
  <c r="B96" i="23"/>
  <c r="S96" i="23"/>
  <c r="H96" i="23"/>
  <c r="R96" i="23"/>
  <c r="X96" i="23"/>
  <c r="V97" i="19"/>
  <c r="F97" i="19"/>
  <c r="M97" i="19"/>
  <c r="S97" i="19"/>
  <c r="C97" i="19"/>
  <c r="D97" i="19"/>
  <c r="R97" i="19"/>
  <c r="Y97" i="19"/>
  <c r="I97" i="19"/>
  <c r="O97" i="19"/>
  <c r="X97" i="19"/>
  <c r="P97" i="19"/>
  <c r="B97" i="19"/>
  <c r="N97" i="19"/>
  <c r="U97" i="19"/>
  <c r="E97" i="19"/>
  <c r="K97" i="19"/>
  <c r="H97" i="19"/>
  <c r="L97" i="19"/>
  <c r="A132" i="19"/>
  <c r="J97" i="19"/>
  <c r="Q97" i="19"/>
  <c r="W97" i="19"/>
  <c r="G97" i="19"/>
  <c r="T97" i="19"/>
  <c r="Q167" i="19"/>
  <c r="H167" i="19"/>
  <c r="A202" i="19"/>
  <c r="T167" i="19"/>
  <c r="B167" i="19"/>
  <c r="P167" i="19"/>
  <c r="E167" i="19"/>
  <c r="U167" i="19"/>
  <c r="N167" i="19"/>
  <c r="D167" i="19"/>
  <c r="A168" i="19"/>
  <c r="L167" i="19"/>
  <c r="G167" i="19"/>
  <c r="I167" i="19"/>
  <c r="Y167" i="19"/>
  <c r="S167" i="19"/>
  <c r="J167" i="19"/>
  <c r="K167" i="19"/>
  <c r="W167" i="19"/>
  <c r="R167" i="19"/>
  <c r="M167" i="19"/>
  <c r="C167" i="19"/>
  <c r="X167" i="19"/>
  <c r="O167" i="19"/>
  <c r="V167" i="19"/>
  <c r="F167" i="19"/>
  <c r="L63" i="19"/>
  <c r="E63" i="19"/>
  <c r="U63" i="19"/>
  <c r="J63" i="19"/>
  <c r="C63" i="19"/>
  <c r="S63" i="19"/>
  <c r="A98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P63" i="21"/>
  <c r="U63" i="21"/>
  <c r="X63" i="21"/>
  <c r="W63" i="21"/>
  <c r="A98" i="21"/>
  <c r="O63" i="21"/>
  <c r="R63" i="21"/>
  <c r="N63" i="21"/>
  <c r="S63" i="21"/>
  <c r="Q63" i="21"/>
  <c r="V63" i="21"/>
  <c r="T63" i="21"/>
  <c r="I269" i="19"/>
  <c r="H269" i="19"/>
  <c r="D269" i="19"/>
  <c r="X269" i="19"/>
  <c r="G269" i="19"/>
  <c r="B269" i="19"/>
  <c r="M269" i="19"/>
  <c r="N269" i="19"/>
  <c r="J269" i="19"/>
  <c r="F269" i="19"/>
  <c r="R269" i="19"/>
  <c r="L269" i="19"/>
  <c r="Q269" i="19"/>
  <c r="S269" i="19"/>
  <c r="O269" i="19"/>
  <c r="P269" i="19"/>
  <c r="K269" i="19"/>
  <c r="V269" i="19"/>
  <c r="E269" i="19"/>
  <c r="C269" i="19"/>
  <c r="W269" i="19"/>
  <c r="T269" i="19"/>
  <c r="Y269" i="19"/>
  <c r="U269" i="19"/>
  <c r="L97" i="21"/>
  <c r="N97" i="21"/>
  <c r="I97" i="21"/>
  <c r="K97" i="21"/>
  <c r="O97" i="21"/>
  <c r="J97" i="21"/>
  <c r="E97" i="21"/>
  <c r="G97" i="21"/>
  <c r="D97" i="21"/>
  <c r="H97" i="21"/>
  <c r="C97" i="21"/>
  <c r="F97" i="21"/>
  <c r="A132" i="21"/>
  <c r="M97" i="21"/>
  <c r="B702" i="2"/>
  <c r="D547" i="19"/>
  <c r="H547" i="19"/>
  <c r="L547" i="19"/>
  <c r="P547" i="19"/>
  <c r="T547" i="19"/>
  <c r="X547" i="19"/>
  <c r="A548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A480" i="19"/>
  <c r="B479" i="19"/>
  <c r="F479" i="19"/>
  <c r="J479" i="19"/>
  <c r="N479" i="19"/>
  <c r="R479" i="19"/>
  <c r="V479" i="19"/>
  <c r="C479" i="19"/>
  <c r="G479" i="19"/>
  <c r="K479" i="19"/>
  <c r="O479" i="19"/>
  <c r="S479" i="19"/>
  <c r="W479" i="19"/>
  <c r="A169" i="21"/>
  <c r="N168" i="21"/>
  <c r="G168" i="21"/>
  <c r="I168" i="21"/>
  <c r="K168" i="21"/>
  <c r="D168" i="21"/>
  <c r="M168" i="21"/>
  <c r="F168" i="21"/>
  <c r="O168" i="21"/>
  <c r="H168" i="21"/>
  <c r="J168" i="21"/>
  <c r="C168" i="21"/>
  <c r="L168" i="21"/>
  <c r="E168" i="21"/>
  <c r="B308" i="19"/>
  <c r="F308" i="19"/>
  <c r="J308" i="19"/>
  <c r="N308" i="19"/>
  <c r="R308" i="19"/>
  <c r="V308" i="19"/>
  <c r="C308" i="19"/>
  <c r="G308" i="19"/>
  <c r="K308" i="19"/>
  <c r="O308" i="19"/>
  <c r="S308" i="19"/>
  <c r="W308" i="19"/>
  <c r="A343" i="19"/>
  <c r="D308" i="19"/>
  <c r="H308" i="19"/>
  <c r="L308" i="19"/>
  <c r="P308" i="19"/>
  <c r="T308" i="19"/>
  <c r="X308" i="19"/>
  <c r="A309" i="19"/>
  <c r="E308" i="19"/>
  <c r="I308" i="19"/>
  <c r="M308" i="19"/>
  <c r="Q308" i="19"/>
  <c r="U308" i="19"/>
  <c r="Y308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B513" i="19"/>
  <c r="F513" i="19"/>
  <c r="J513" i="19"/>
  <c r="N513" i="19"/>
  <c r="R513" i="19"/>
  <c r="V513" i="19"/>
  <c r="C513" i="19"/>
  <c r="G513" i="19"/>
  <c r="K513" i="19"/>
  <c r="O513" i="19"/>
  <c r="S513" i="19"/>
  <c r="W513" i="19"/>
  <c r="A514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445" i="19"/>
  <c r="F445" i="19"/>
  <c r="J445" i="19"/>
  <c r="N445" i="19"/>
  <c r="R445" i="19"/>
  <c r="V445" i="19"/>
  <c r="A446" i="19"/>
  <c r="C445" i="19"/>
  <c r="G445" i="19"/>
  <c r="K445" i="19"/>
  <c r="O445" i="19"/>
  <c r="S445" i="19"/>
  <c r="W445" i="19"/>
  <c r="B342" i="19"/>
  <c r="F342" i="19"/>
  <c r="J342" i="19"/>
  <c r="N342" i="19"/>
  <c r="R342" i="19"/>
  <c r="V342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E342" i="19"/>
  <c r="I342" i="19"/>
  <c r="M342" i="19"/>
  <c r="Q342" i="19"/>
  <c r="U342" i="19"/>
  <c r="Y342" i="19"/>
  <c r="A377" i="19"/>
  <c r="B376" i="19"/>
  <c r="F376" i="19"/>
  <c r="J376" i="19"/>
  <c r="N376" i="19"/>
  <c r="R376" i="19"/>
  <c r="V376" i="19"/>
  <c r="A411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H410" i="19"/>
  <c r="L410" i="19"/>
  <c r="P410" i="19"/>
  <c r="T410" i="19"/>
  <c r="X410" i="19"/>
  <c r="E410" i="19"/>
  <c r="I410" i="19"/>
  <c r="M410" i="19"/>
  <c r="Q410" i="19"/>
  <c r="U410" i="19"/>
  <c r="Y410" i="19"/>
  <c r="B1081" i="2" l="1"/>
  <c r="Y25" i="21"/>
  <c r="Y25" i="24"/>
  <c r="C26" i="21"/>
  <c r="B26" i="21"/>
  <c r="Y60" i="21"/>
  <c r="Y60" i="24"/>
  <c r="B61" i="21"/>
  <c r="Y95" i="21"/>
  <c r="Y166" i="21"/>
  <c r="C61" i="21"/>
  <c r="B26" i="24"/>
  <c r="C26" i="24"/>
  <c r="C167" i="21"/>
  <c r="B167" i="21"/>
  <c r="B61" i="24"/>
  <c r="Y95" i="24"/>
  <c r="Y201" i="21"/>
  <c r="C61" i="24"/>
  <c r="B96" i="21"/>
  <c r="Y130" i="21"/>
  <c r="C96" i="21"/>
  <c r="T237" i="21"/>
  <c r="H237" i="21"/>
  <c r="O237" i="21"/>
  <c r="R237" i="21"/>
  <c r="I237" i="21"/>
  <c r="U237" i="21"/>
  <c r="M237" i="21"/>
  <c r="X237" i="21"/>
  <c r="L237" i="21"/>
  <c r="A238" i="21"/>
  <c r="F237" i="21"/>
  <c r="W237" i="21"/>
  <c r="G237" i="21"/>
  <c r="J237" i="21"/>
  <c r="Q237" i="21"/>
  <c r="E237" i="21"/>
  <c r="S237" i="21"/>
  <c r="B237" i="21"/>
  <c r="V237" i="21"/>
  <c r="D237" i="21"/>
  <c r="K237" i="21"/>
  <c r="N237" i="21"/>
  <c r="Y237" i="21"/>
  <c r="P237" i="21"/>
  <c r="C237" i="21"/>
  <c r="B1132" i="2"/>
  <c r="F203" i="21"/>
  <c r="E203" i="21"/>
  <c r="N203" i="21"/>
  <c r="M203" i="21"/>
  <c r="H203" i="21"/>
  <c r="C203" i="21"/>
  <c r="K203" i="21"/>
  <c r="B203" i="21"/>
  <c r="J203" i="21"/>
  <c r="I203" i="21"/>
  <c r="D203" i="21"/>
  <c r="L203" i="21"/>
  <c r="G203" i="21"/>
  <c r="A204" i="21"/>
  <c r="O203" i="21"/>
  <c r="W28" i="21"/>
  <c r="X28" i="19"/>
  <c r="X28" i="24"/>
  <c r="W28" i="19"/>
  <c r="W28" i="24"/>
  <c r="X28" i="21"/>
  <c r="F337" i="24"/>
  <c r="E337" i="24"/>
  <c r="S337" i="24"/>
  <c r="X337" i="24"/>
  <c r="I337" i="24"/>
  <c r="M337" i="24"/>
  <c r="L337" i="24"/>
  <c r="V337" i="24"/>
  <c r="U337" i="24"/>
  <c r="T337" i="24"/>
  <c r="B337" i="24"/>
  <c r="N337" i="24"/>
  <c r="R337" i="24"/>
  <c r="A338" i="24"/>
  <c r="O337" i="24"/>
  <c r="J337" i="24"/>
  <c r="Y337" i="24"/>
  <c r="K337" i="24"/>
  <c r="W337" i="24"/>
  <c r="Q337" i="24"/>
  <c r="P337" i="24"/>
  <c r="C337" i="24"/>
  <c r="G337" i="24"/>
  <c r="D337" i="24"/>
  <c r="H337" i="24"/>
  <c r="N443" i="23"/>
  <c r="C443" i="23"/>
  <c r="S443" i="23"/>
  <c r="Y443" i="23"/>
  <c r="E443" i="23"/>
  <c r="P443" i="23"/>
  <c r="B443" i="23"/>
  <c r="R443" i="23"/>
  <c r="G443" i="23"/>
  <c r="W443" i="23"/>
  <c r="D443" i="23"/>
  <c r="M443" i="23"/>
  <c r="X443" i="23"/>
  <c r="F443" i="23"/>
  <c r="V443" i="23"/>
  <c r="K443" i="23"/>
  <c r="I443" i="23"/>
  <c r="L443" i="23"/>
  <c r="U443" i="23"/>
  <c r="J443" i="23"/>
  <c r="A444" i="23"/>
  <c r="O443" i="23"/>
  <c r="Q443" i="23"/>
  <c r="T443" i="23"/>
  <c r="H443" i="23"/>
  <c r="P166" i="24"/>
  <c r="A167" i="24"/>
  <c r="G166" i="24"/>
  <c r="H166" i="24"/>
  <c r="M166" i="24"/>
  <c r="K166" i="24"/>
  <c r="E166" i="24"/>
  <c r="J166" i="24"/>
  <c r="L166" i="24"/>
  <c r="O166" i="24"/>
  <c r="I166" i="24"/>
  <c r="F166" i="24"/>
  <c r="D166" i="24"/>
  <c r="N166" i="24"/>
  <c r="C166" i="24"/>
  <c r="B166" i="24"/>
  <c r="Y166" i="24"/>
  <c r="S166" i="24"/>
  <c r="X166" i="24"/>
  <c r="U166" i="24"/>
  <c r="T166" i="24"/>
  <c r="Q166" i="24"/>
  <c r="V166" i="24"/>
  <c r="W166" i="24"/>
  <c r="R166" i="24"/>
  <c r="L478" i="21"/>
  <c r="J478" i="21"/>
  <c r="Q478" i="21"/>
  <c r="R478" i="21"/>
  <c r="N478" i="21"/>
  <c r="P478" i="21"/>
  <c r="O478" i="21"/>
  <c r="B478" i="21"/>
  <c r="A479" i="21"/>
  <c r="S478" i="21"/>
  <c r="D478" i="21"/>
  <c r="T478" i="21"/>
  <c r="F478" i="21"/>
  <c r="G478" i="21"/>
  <c r="C478" i="21"/>
  <c r="Y478" i="21"/>
  <c r="H478" i="21"/>
  <c r="E478" i="21"/>
  <c r="K478" i="21"/>
  <c r="M478" i="21"/>
  <c r="I478" i="21"/>
  <c r="V478" i="21"/>
  <c r="X478" i="21"/>
  <c r="W478" i="21"/>
  <c r="U478" i="21"/>
  <c r="L272" i="21"/>
  <c r="E272" i="21"/>
  <c r="Y272" i="21"/>
  <c r="S272" i="21"/>
  <c r="R272" i="21"/>
  <c r="D272" i="21"/>
  <c r="T272" i="21"/>
  <c r="M272" i="21"/>
  <c r="K272" i="21"/>
  <c r="J272" i="21"/>
  <c r="A273" i="21"/>
  <c r="I272" i="21"/>
  <c r="F272" i="21"/>
  <c r="H272" i="21"/>
  <c r="Q272" i="21"/>
  <c r="N272" i="21"/>
  <c r="P272" i="21"/>
  <c r="G272" i="21"/>
  <c r="X272" i="21"/>
  <c r="O272" i="21"/>
  <c r="B272" i="21"/>
  <c r="C272" i="21"/>
  <c r="W272" i="21"/>
  <c r="U272" i="21"/>
  <c r="V272" i="21"/>
  <c r="G374" i="23"/>
  <c r="D374" i="23"/>
  <c r="T374" i="23"/>
  <c r="M374" i="23"/>
  <c r="B374" i="23"/>
  <c r="R374" i="23"/>
  <c r="O374" i="23"/>
  <c r="L374" i="23"/>
  <c r="E374" i="23"/>
  <c r="Y374" i="23"/>
  <c r="J374" i="23"/>
  <c r="C374" i="23"/>
  <c r="P374" i="23"/>
  <c r="A409" i="23"/>
  <c r="K374" i="23"/>
  <c r="X374" i="23"/>
  <c r="F374" i="23"/>
  <c r="S374" i="23"/>
  <c r="I374" i="23"/>
  <c r="N374" i="23"/>
  <c r="H374" i="23"/>
  <c r="Q374" i="23"/>
  <c r="W374" i="23"/>
  <c r="U374" i="23"/>
  <c r="V374" i="23"/>
  <c r="D440" i="24"/>
  <c r="T440" i="24"/>
  <c r="M440" i="24"/>
  <c r="A441" i="24"/>
  <c r="N440" i="24"/>
  <c r="G440" i="24"/>
  <c r="W440" i="24"/>
  <c r="X440" i="24"/>
  <c r="U440" i="24"/>
  <c r="J440" i="24"/>
  <c r="K440" i="24"/>
  <c r="L440" i="24"/>
  <c r="I440" i="24"/>
  <c r="B440" i="24"/>
  <c r="V440" i="24"/>
  <c r="S440" i="24"/>
  <c r="E440" i="24"/>
  <c r="R440" i="24"/>
  <c r="Q440" i="24"/>
  <c r="C440" i="24"/>
  <c r="H440" i="24"/>
  <c r="Y440" i="24"/>
  <c r="O440" i="24"/>
  <c r="P440" i="24"/>
  <c r="F440" i="24"/>
  <c r="U405" i="24"/>
  <c r="P405" i="24"/>
  <c r="C405" i="24"/>
  <c r="M405" i="24"/>
  <c r="W405" i="24"/>
  <c r="B405" i="24"/>
  <c r="F405" i="24"/>
  <c r="I405" i="24"/>
  <c r="S405" i="24"/>
  <c r="A406" i="24"/>
  <c r="H405" i="24"/>
  <c r="R405" i="24"/>
  <c r="L405" i="24"/>
  <c r="V405" i="24"/>
  <c r="Y405" i="24"/>
  <c r="D405" i="24"/>
  <c r="N405" i="24"/>
  <c r="X405" i="24"/>
  <c r="K405" i="24"/>
  <c r="E405" i="24"/>
  <c r="O405" i="24"/>
  <c r="J405" i="24"/>
  <c r="T405" i="24"/>
  <c r="G405" i="24"/>
  <c r="Q405" i="24"/>
  <c r="I29" i="24"/>
  <c r="A64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3" i="24"/>
  <c r="S63" i="24"/>
  <c r="A98" i="24"/>
  <c r="R63" i="24"/>
  <c r="P63" i="24"/>
  <c r="O63" i="24"/>
  <c r="Q63" i="24"/>
  <c r="W63" i="24"/>
  <c r="X63" i="24"/>
  <c r="T63" i="24"/>
  <c r="V63" i="24"/>
  <c r="U63" i="24"/>
  <c r="I508" i="24"/>
  <c r="Y508" i="24"/>
  <c r="N508" i="24"/>
  <c r="C508" i="24"/>
  <c r="S508" i="24"/>
  <c r="L508" i="24"/>
  <c r="A543" i="24"/>
  <c r="E508" i="24"/>
  <c r="A509" i="24"/>
  <c r="V508" i="24"/>
  <c r="O508" i="24"/>
  <c r="P508" i="24"/>
  <c r="Q508" i="24"/>
  <c r="J508" i="24"/>
  <c r="G508" i="24"/>
  <c r="D508" i="24"/>
  <c r="X508" i="24"/>
  <c r="F508" i="24"/>
  <c r="W508" i="24"/>
  <c r="R508" i="24"/>
  <c r="H508" i="24"/>
  <c r="M508" i="24"/>
  <c r="B508" i="24"/>
  <c r="T508" i="24"/>
  <c r="U508" i="24"/>
  <c r="K508" i="24"/>
  <c r="P512" i="21"/>
  <c r="E512" i="21"/>
  <c r="K512" i="21"/>
  <c r="M512" i="21"/>
  <c r="I512" i="21"/>
  <c r="D512" i="21"/>
  <c r="T512" i="21"/>
  <c r="J512" i="21"/>
  <c r="Q512" i="21"/>
  <c r="R512" i="21"/>
  <c r="N512" i="21"/>
  <c r="H512" i="21"/>
  <c r="X512" i="21"/>
  <c r="O512" i="21"/>
  <c r="B512" i="21"/>
  <c r="W512" i="21"/>
  <c r="S512" i="21"/>
  <c r="L512" i="21"/>
  <c r="A513" i="21"/>
  <c r="F512" i="21"/>
  <c r="G512" i="21"/>
  <c r="C512" i="21"/>
  <c r="Y512" i="21"/>
  <c r="U512" i="21"/>
  <c r="V512" i="21"/>
  <c r="S169" i="23"/>
  <c r="C169" i="23"/>
  <c r="F169" i="23"/>
  <c r="D169" i="23"/>
  <c r="P169" i="23"/>
  <c r="A170" i="23"/>
  <c r="O169" i="23"/>
  <c r="R169" i="23"/>
  <c r="B169" i="23"/>
  <c r="Y169" i="23"/>
  <c r="H169" i="23"/>
  <c r="K169" i="23"/>
  <c r="N169" i="23"/>
  <c r="A204" i="23"/>
  <c r="Q169" i="23"/>
  <c r="M169" i="23"/>
  <c r="G169" i="23"/>
  <c r="J169" i="23"/>
  <c r="L169" i="23"/>
  <c r="I169" i="23"/>
  <c r="E169" i="23"/>
  <c r="T169" i="23"/>
  <c r="V169" i="23"/>
  <c r="U169" i="23"/>
  <c r="W169" i="23"/>
  <c r="X169" i="23"/>
  <c r="B477" i="23"/>
  <c r="R477" i="23"/>
  <c r="G477" i="23"/>
  <c r="W477" i="23"/>
  <c r="D477" i="23"/>
  <c r="M477" i="23"/>
  <c r="X477" i="23"/>
  <c r="F477" i="23"/>
  <c r="V477" i="23"/>
  <c r="K477" i="23"/>
  <c r="I477" i="23"/>
  <c r="L477" i="23"/>
  <c r="U477" i="23"/>
  <c r="J477" i="23"/>
  <c r="A478" i="23"/>
  <c r="O477" i="23"/>
  <c r="Q477" i="23"/>
  <c r="T477" i="23"/>
  <c r="H477" i="23"/>
  <c r="N477" i="23"/>
  <c r="C477" i="23"/>
  <c r="S477" i="23"/>
  <c r="Y477" i="23"/>
  <c r="E477" i="23"/>
  <c r="P477" i="23"/>
  <c r="I375" i="21"/>
  <c r="F375" i="21"/>
  <c r="G375" i="21"/>
  <c r="C375" i="21"/>
  <c r="X375" i="21"/>
  <c r="T375" i="21"/>
  <c r="M375" i="21"/>
  <c r="K375" i="21"/>
  <c r="L375" i="21"/>
  <c r="H375" i="21"/>
  <c r="D375" i="21"/>
  <c r="A376" i="21"/>
  <c r="Q375" i="21"/>
  <c r="P375" i="21"/>
  <c r="R375" i="21"/>
  <c r="N375" i="21"/>
  <c r="J375" i="21"/>
  <c r="E375" i="21"/>
  <c r="Y375" i="21"/>
  <c r="B375" i="21"/>
  <c r="W375" i="21"/>
  <c r="S375" i="21"/>
  <c r="O375" i="21"/>
  <c r="V375" i="21"/>
  <c r="U375" i="21"/>
  <c r="L234" i="24"/>
  <c r="E234" i="24"/>
  <c r="Y234" i="24"/>
  <c r="N234" i="24"/>
  <c r="C234" i="24"/>
  <c r="K234" i="24"/>
  <c r="P234" i="24"/>
  <c r="I234" i="24"/>
  <c r="B234" i="24"/>
  <c r="R234" i="24"/>
  <c r="S234" i="24"/>
  <c r="D234" i="24"/>
  <c r="T234" i="24"/>
  <c r="M234" i="24"/>
  <c r="F234" i="24"/>
  <c r="O234" i="24"/>
  <c r="G234" i="24"/>
  <c r="H234" i="24"/>
  <c r="X234" i="24"/>
  <c r="Q234" i="24"/>
  <c r="J234" i="24"/>
  <c r="A235" i="24"/>
  <c r="W234" i="24"/>
  <c r="V234" i="24"/>
  <c r="U234" i="24"/>
  <c r="C306" i="23"/>
  <c r="A307" i="23"/>
  <c r="P306" i="23"/>
  <c r="Q306" i="23"/>
  <c r="N306" i="23"/>
  <c r="K306" i="23"/>
  <c r="H306" i="23"/>
  <c r="I306" i="23"/>
  <c r="F306" i="23"/>
  <c r="L306" i="23"/>
  <c r="J306" i="23"/>
  <c r="G306" i="23"/>
  <c r="E306" i="23"/>
  <c r="A341" i="23"/>
  <c r="O306" i="23"/>
  <c r="M306" i="23"/>
  <c r="D306" i="23"/>
  <c r="B306" i="23"/>
  <c r="W306" i="23"/>
  <c r="T306" i="23"/>
  <c r="S306" i="23"/>
  <c r="U306" i="23"/>
  <c r="R306" i="23"/>
  <c r="X306" i="23"/>
  <c r="Y306" i="23"/>
  <c r="V306" i="23"/>
  <c r="P371" i="24"/>
  <c r="I371" i="24"/>
  <c r="Y371" i="24"/>
  <c r="N371" i="24"/>
  <c r="G371" i="24"/>
  <c r="C371" i="24"/>
  <c r="D371" i="24"/>
  <c r="T371" i="24"/>
  <c r="M371" i="24"/>
  <c r="B371" i="24"/>
  <c r="R371" i="24"/>
  <c r="W371" i="24"/>
  <c r="S371" i="24"/>
  <c r="H371" i="24"/>
  <c r="X371" i="24"/>
  <c r="Q371" i="24"/>
  <c r="F371" i="24"/>
  <c r="V371" i="24"/>
  <c r="K371" i="24"/>
  <c r="L371" i="24"/>
  <c r="E371" i="24"/>
  <c r="U371" i="24"/>
  <c r="J371" i="24"/>
  <c r="A372" i="24"/>
  <c r="O371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46" i="21"/>
  <c r="X546" i="21"/>
  <c r="R546" i="21"/>
  <c r="N546" i="21"/>
  <c r="J546" i="21"/>
  <c r="K546" i="21"/>
  <c r="L546" i="21"/>
  <c r="B546" i="21"/>
  <c r="W546" i="21"/>
  <c r="S546" i="21"/>
  <c r="O546" i="21"/>
  <c r="Q546" i="21"/>
  <c r="P546" i="21"/>
  <c r="G546" i="21"/>
  <c r="C546" i="21"/>
  <c r="Y546" i="21"/>
  <c r="U546" i="21"/>
  <c r="V546" i="21"/>
  <c r="D546" i="21"/>
  <c r="T546" i="21"/>
  <c r="M546" i="21"/>
  <c r="I546" i="21"/>
  <c r="E546" i="21"/>
  <c r="F546" i="21"/>
  <c r="A547" i="21"/>
  <c r="E303" i="24"/>
  <c r="S303" i="24"/>
  <c r="N303" i="24"/>
  <c r="T303" i="24"/>
  <c r="K303" i="24"/>
  <c r="Q303" i="24"/>
  <c r="U303" i="24"/>
  <c r="P303" i="24"/>
  <c r="G303" i="24"/>
  <c r="M303" i="24"/>
  <c r="A304" i="24"/>
  <c r="F303" i="24"/>
  <c r="J303" i="24"/>
  <c r="I303" i="24"/>
  <c r="W303" i="24"/>
  <c r="B303" i="24"/>
  <c r="H303" i="24"/>
  <c r="V303" i="24"/>
  <c r="L303" i="24"/>
  <c r="C303" i="24"/>
  <c r="Y303" i="24"/>
  <c r="D303" i="24"/>
  <c r="R303" i="24"/>
  <c r="X303" i="24"/>
  <c r="O303" i="24"/>
  <c r="H444" i="21"/>
  <c r="G444" i="21"/>
  <c r="C444" i="21"/>
  <c r="Y444" i="21"/>
  <c r="F444" i="21"/>
  <c r="L444" i="21"/>
  <c r="M444" i="21"/>
  <c r="I444" i="21"/>
  <c r="E444" i="21"/>
  <c r="K444" i="21"/>
  <c r="P444" i="21"/>
  <c r="R444" i="21"/>
  <c r="N444" i="21"/>
  <c r="J444" i="21"/>
  <c r="Q444" i="21"/>
  <c r="D444" i="21"/>
  <c r="B444" i="21"/>
  <c r="A445" i="21"/>
  <c r="S444" i="21"/>
  <c r="O444" i="21"/>
  <c r="X444" i="21"/>
  <c r="V444" i="21"/>
  <c r="T444" i="21"/>
  <c r="W444" i="21"/>
  <c r="U444" i="21"/>
  <c r="J97" i="24"/>
  <c r="A132" i="24"/>
  <c r="E97" i="24"/>
  <c r="N97" i="24"/>
  <c r="D97" i="24"/>
  <c r="G97" i="24"/>
  <c r="I97" i="24"/>
  <c r="B97" i="24"/>
  <c r="C97" i="24"/>
  <c r="L97" i="24"/>
  <c r="O97" i="24"/>
  <c r="M97" i="24"/>
  <c r="F97" i="24"/>
  <c r="H97" i="24"/>
  <c r="K97" i="24"/>
  <c r="P474" i="24"/>
  <c r="I474" i="24"/>
  <c r="Y474" i="24"/>
  <c r="N474" i="24"/>
  <c r="C474" i="24"/>
  <c r="S474" i="24"/>
  <c r="H474" i="24"/>
  <c r="E474" i="24"/>
  <c r="B474" i="24"/>
  <c r="V474" i="24"/>
  <c r="O474" i="24"/>
  <c r="T474" i="24"/>
  <c r="Q474" i="24"/>
  <c r="J474" i="24"/>
  <c r="G474" i="24"/>
  <c r="L474" i="24"/>
  <c r="F474" i="24"/>
  <c r="W474" i="24"/>
  <c r="X474" i="24"/>
  <c r="R474" i="24"/>
  <c r="M474" i="24"/>
  <c r="A475" i="24"/>
  <c r="D474" i="24"/>
  <c r="U474" i="24"/>
  <c r="K474" i="24"/>
  <c r="N511" i="23"/>
  <c r="G511" i="23"/>
  <c r="W511" i="23"/>
  <c r="Y511" i="23"/>
  <c r="E511" i="23"/>
  <c r="P511" i="23"/>
  <c r="B511" i="23"/>
  <c r="R511" i="23"/>
  <c r="K511" i="23"/>
  <c r="A512" i="23"/>
  <c r="D511" i="23"/>
  <c r="M511" i="23"/>
  <c r="X511" i="23"/>
  <c r="F511" i="23"/>
  <c r="V511" i="23"/>
  <c r="O511" i="23"/>
  <c r="I511" i="23"/>
  <c r="L511" i="23"/>
  <c r="U511" i="23"/>
  <c r="J511" i="23"/>
  <c r="C511" i="23"/>
  <c r="S511" i="23"/>
  <c r="Q511" i="23"/>
  <c r="T511" i="23"/>
  <c r="H511" i="23"/>
  <c r="M307" i="21"/>
  <c r="A308" i="21"/>
  <c r="J307" i="21"/>
  <c r="P307" i="21"/>
  <c r="E307" i="21"/>
  <c r="I307" i="21"/>
  <c r="N307" i="21"/>
  <c r="F307" i="21"/>
  <c r="L307" i="21"/>
  <c r="H307" i="21"/>
  <c r="G307" i="21"/>
  <c r="D307" i="21"/>
  <c r="O307" i="21"/>
  <c r="K307" i="21"/>
  <c r="B307" i="21"/>
  <c r="C307" i="21"/>
  <c r="V307" i="21"/>
  <c r="Y307" i="21"/>
  <c r="Q307" i="21"/>
  <c r="R307" i="21"/>
  <c r="X307" i="21"/>
  <c r="U307" i="21"/>
  <c r="T307" i="21"/>
  <c r="W307" i="21"/>
  <c r="S307" i="21"/>
  <c r="F580" i="21"/>
  <c r="V580" i="21"/>
  <c r="M580" i="21"/>
  <c r="I580" i="21"/>
  <c r="E580" i="21"/>
  <c r="G580" i="21"/>
  <c r="J580" i="21"/>
  <c r="A581" i="21"/>
  <c r="S580" i="21"/>
  <c r="O580" i="21"/>
  <c r="K580" i="21"/>
  <c r="L580" i="21"/>
  <c r="N580" i="21"/>
  <c r="C580" i="21"/>
  <c r="X580" i="21"/>
  <c r="T580" i="21"/>
  <c r="P580" i="21"/>
  <c r="Q580" i="21"/>
  <c r="B580" i="21"/>
  <c r="R580" i="21"/>
  <c r="H580" i="21"/>
  <c r="D580" i="21"/>
  <c r="Y580" i="21"/>
  <c r="U580" i="21"/>
  <c r="W580" i="21"/>
  <c r="P203" i="23"/>
  <c r="I203" i="23"/>
  <c r="G203" i="23"/>
  <c r="B203" i="23"/>
  <c r="K203" i="23"/>
  <c r="D203" i="23"/>
  <c r="T203" i="23"/>
  <c r="M203" i="23"/>
  <c r="O203" i="23"/>
  <c r="J203" i="23"/>
  <c r="S203" i="23"/>
  <c r="H203" i="23"/>
  <c r="X203" i="23"/>
  <c r="Q203" i="23"/>
  <c r="W203" i="23"/>
  <c r="R203" i="23"/>
  <c r="F203" i="23"/>
  <c r="L203" i="23"/>
  <c r="E203" i="23"/>
  <c r="Y203" i="23"/>
  <c r="A238" i="23"/>
  <c r="C203" i="23"/>
  <c r="N203" i="23"/>
  <c r="U203" i="23"/>
  <c r="V203" i="23"/>
  <c r="I268" i="24"/>
  <c r="W268" i="24"/>
  <c r="B268" i="24"/>
  <c r="H268" i="24"/>
  <c r="V268" i="24"/>
  <c r="U268" i="24"/>
  <c r="Y268" i="24"/>
  <c r="D268" i="24"/>
  <c r="R268" i="24"/>
  <c r="X268" i="24"/>
  <c r="O268" i="24"/>
  <c r="J268" i="24"/>
  <c r="N268" i="24"/>
  <c r="T268" i="24"/>
  <c r="K268" i="24"/>
  <c r="Q268" i="24"/>
  <c r="L268" i="24"/>
  <c r="C268" i="24"/>
  <c r="P268" i="24"/>
  <c r="G268" i="24"/>
  <c r="M268" i="24"/>
  <c r="A269" i="24"/>
  <c r="F268" i="24"/>
  <c r="E268" i="24"/>
  <c r="S268" i="24"/>
  <c r="M409" i="21"/>
  <c r="H409" i="21"/>
  <c r="D409" i="21"/>
  <c r="F409" i="21"/>
  <c r="B409" i="21"/>
  <c r="Q409" i="21"/>
  <c r="N409" i="21"/>
  <c r="J409" i="21"/>
  <c r="K409" i="21"/>
  <c r="G409" i="21"/>
  <c r="E409" i="21"/>
  <c r="Y409" i="21"/>
  <c r="S409" i="21"/>
  <c r="O409" i="21"/>
  <c r="P409" i="21"/>
  <c r="L409" i="21"/>
  <c r="I409" i="21"/>
  <c r="C409" i="21"/>
  <c r="X409" i="21"/>
  <c r="T409" i="21"/>
  <c r="A410" i="21"/>
  <c r="R409" i="21"/>
  <c r="U409" i="21"/>
  <c r="V409" i="21"/>
  <c r="W409" i="21"/>
  <c r="R648" i="21"/>
  <c r="L648" i="21"/>
  <c r="H648" i="21"/>
  <c r="D648" i="21"/>
  <c r="Y648" i="21"/>
  <c r="P648" i="21"/>
  <c r="F648" i="21"/>
  <c r="V648" i="21"/>
  <c r="Q648" i="21"/>
  <c r="M648" i="21"/>
  <c r="I648" i="21"/>
  <c r="A683" i="21"/>
  <c r="U648" i="21"/>
  <c r="J648" i="21"/>
  <c r="B648" i="21"/>
  <c r="W648" i="21"/>
  <c r="S648" i="21"/>
  <c r="O648" i="21"/>
  <c r="E648" i="21"/>
  <c r="A649" i="21"/>
  <c r="N648" i="21"/>
  <c r="G648" i="21"/>
  <c r="C648" i="21"/>
  <c r="X648" i="21"/>
  <c r="T648" i="21"/>
  <c r="K648" i="21"/>
  <c r="C340" i="23"/>
  <c r="S340" i="23"/>
  <c r="L340" i="23"/>
  <c r="A375" i="23"/>
  <c r="Q340" i="23"/>
  <c r="J340" i="23"/>
  <c r="K340" i="23"/>
  <c r="D340" i="23"/>
  <c r="T340" i="23"/>
  <c r="I340" i="23"/>
  <c r="B340" i="23"/>
  <c r="R340" i="23"/>
  <c r="H340" i="23"/>
  <c r="M340" i="23"/>
  <c r="G340" i="23"/>
  <c r="P340" i="23"/>
  <c r="Y340" i="23"/>
  <c r="O340" i="23"/>
  <c r="X340" i="23"/>
  <c r="F340" i="23"/>
  <c r="W340" i="23"/>
  <c r="E340" i="23"/>
  <c r="N340" i="23"/>
  <c r="V340" i="23"/>
  <c r="U340" i="23"/>
  <c r="J545" i="23"/>
  <c r="C545" i="23"/>
  <c r="S545" i="23"/>
  <c r="Y545" i="23"/>
  <c r="E545" i="23"/>
  <c r="H545" i="23"/>
  <c r="N545" i="23"/>
  <c r="G545" i="23"/>
  <c r="W545" i="23"/>
  <c r="D545" i="23"/>
  <c r="M545" i="23"/>
  <c r="P545" i="23"/>
  <c r="B545" i="23"/>
  <c r="R545" i="23"/>
  <c r="K545" i="23"/>
  <c r="I545" i="23"/>
  <c r="L545" i="23"/>
  <c r="U545" i="23"/>
  <c r="X545" i="23"/>
  <c r="F545" i="23"/>
  <c r="V545" i="23"/>
  <c r="O545" i="23"/>
  <c r="Q545" i="23"/>
  <c r="T545" i="23"/>
  <c r="A546" i="23"/>
  <c r="L200" i="24"/>
  <c r="M200" i="24"/>
  <c r="J200" i="24"/>
  <c r="G200" i="24"/>
  <c r="D200" i="24"/>
  <c r="I200" i="24"/>
  <c r="H200" i="24"/>
  <c r="B200" i="24"/>
  <c r="C200" i="24"/>
  <c r="P200" i="24"/>
  <c r="F200" i="24"/>
  <c r="K200" i="24"/>
  <c r="E200" i="24"/>
  <c r="N200" i="24"/>
  <c r="O200" i="24"/>
  <c r="Q200" i="24"/>
  <c r="A201" i="24"/>
  <c r="Y200" i="24"/>
  <c r="W200" i="24"/>
  <c r="S200" i="24"/>
  <c r="X200" i="24"/>
  <c r="U200" i="24"/>
  <c r="T200" i="24"/>
  <c r="V200" i="24"/>
  <c r="R200" i="24"/>
  <c r="N271" i="23"/>
  <c r="R271" i="23"/>
  <c r="K271" i="23"/>
  <c r="W271" i="23"/>
  <c r="H271" i="23"/>
  <c r="D271" i="23"/>
  <c r="V271" i="23"/>
  <c r="Y271" i="23"/>
  <c r="U271" i="23"/>
  <c r="G271" i="23"/>
  <c r="S271" i="23"/>
  <c r="O271" i="23"/>
  <c r="J271" i="23"/>
  <c r="B271" i="23"/>
  <c r="I271" i="23"/>
  <c r="E271" i="23"/>
  <c r="Q271" i="23"/>
  <c r="M271" i="23"/>
  <c r="C271" i="23"/>
  <c r="F271" i="23"/>
  <c r="P271" i="23"/>
  <c r="L271" i="23"/>
  <c r="X271" i="23"/>
  <c r="T271" i="23"/>
  <c r="O408" i="23"/>
  <c r="L408" i="23"/>
  <c r="M408" i="23"/>
  <c r="F408" i="23"/>
  <c r="G408" i="23"/>
  <c r="D408" i="23"/>
  <c r="E408" i="23"/>
  <c r="Y408" i="23"/>
  <c r="N408" i="23"/>
  <c r="K408" i="23"/>
  <c r="I408" i="23"/>
  <c r="R408" i="23"/>
  <c r="S408" i="23"/>
  <c r="Q408" i="23"/>
  <c r="H408" i="23"/>
  <c r="B408" i="23"/>
  <c r="C408" i="23"/>
  <c r="P408" i="23"/>
  <c r="J408" i="23"/>
  <c r="V408" i="23"/>
  <c r="W408" i="23"/>
  <c r="T408" i="23"/>
  <c r="X408" i="23"/>
  <c r="U408" i="23"/>
  <c r="E341" i="21"/>
  <c r="F341" i="21"/>
  <c r="G341" i="21"/>
  <c r="H341" i="21"/>
  <c r="O341" i="21"/>
  <c r="I341" i="21"/>
  <c r="K341" i="21"/>
  <c r="L341" i="21"/>
  <c r="N341" i="21"/>
  <c r="M341" i="21"/>
  <c r="P341" i="21"/>
  <c r="A342" i="21"/>
  <c r="D341" i="21"/>
  <c r="Q341" i="21"/>
  <c r="B341" i="21"/>
  <c r="C341" i="21"/>
  <c r="J341" i="21"/>
  <c r="R341" i="21"/>
  <c r="X341" i="21"/>
  <c r="W341" i="21"/>
  <c r="T341" i="21"/>
  <c r="Y341" i="21"/>
  <c r="S341" i="21"/>
  <c r="V341" i="21"/>
  <c r="U341" i="21"/>
  <c r="C237" i="23"/>
  <c r="E237" i="23"/>
  <c r="R237" i="23"/>
  <c r="T237" i="23"/>
  <c r="G237" i="23"/>
  <c r="F237" i="23"/>
  <c r="I237" i="23"/>
  <c r="J237" i="23"/>
  <c r="X237" i="23"/>
  <c r="D237" i="23"/>
  <c r="L237" i="23"/>
  <c r="N237" i="23"/>
  <c r="Q237" i="23"/>
  <c r="M237" i="23"/>
  <c r="H237" i="23"/>
  <c r="K237" i="23"/>
  <c r="S237" i="23"/>
  <c r="A272" i="23"/>
  <c r="Y237" i="23"/>
  <c r="B237" i="23"/>
  <c r="O237" i="23"/>
  <c r="P237" i="23"/>
  <c r="V237" i="23"/>
  <c r="U237" i="23"/>
  <c r="W237" i="23"/>
  <c r="Q614" i="21"/>
  <c r="H614" i="21"/>
  <c r="D614" i="21"/>
  <c r="A615" i="21"/>
  <c r="V614" i="21"/>
  <c r="R614" i="21"/>
  <c r="I614" i="21"/>
  <c r="Y614" i="21"/>
  <c r="S614" i="21"/>
  <c r="O614" i="21"/>
  <c r="K614" i="21"/>
  <c r="G614" i="21"/>
  <c r="U614" i="21"/>
  <c r="J614" i="21"/>
  <c r="B614" i="21"/>
  <c r="C614" i="21"/>
  <c r="T614" i="21"/>
  <c r="L614" i="21"/>
  <c r="E614" i="21"/>
  <c r="N614" i="21"/>
  <c r="F614" i="21"/>
  <c r="W614" i="21"/>
  <c r="M614" i="21"/>
  <c r="X614" i="21"/>
  <c r="P614" i="21"/>
  <c r="Q270" i="19"/>
  <c r="F270" i="19"/>
  <c r="V270" i="19"/>
  <c r="D270" i="19"/>
  <c r="O270" i="19"/>
  <c r="X270" i="19"/>
  <c r="E270" i="19"/>
  <c r="U270" i="19"/>
  <c r="J270" i="19"/>
  <c r="C270" i="19"/>
  <c r="L270" i="19"/>
  <c r="W270" i="19"/>
  <c r="I270" i="19"/>
  <c r="Y270" i="19"/>
  <c r="N270" i="19"/>
  <c r="K270" i="19"/>
  <c r="T270" i="19"/>
  <c r="H270" i="19"/>
  <c r="M270" i="19"/>
  <c r="B270" i="19"/>
  <c r="R270" i="19"/>
  <c r="S270" i="19"/>
  <c r="G270" i="19"/>
  <c r="P270" i="19"/>
  <c r="H64" i="21"/>
  <c r="M64" i="21"/>
  <c r="R64" i="21"/>
  <c r="W64" i="21"/>
  <c r="U64" i="21"/>
  <c r="J64" i="21"/>
  <c r="O64" i="21"/>
  <c r="T64" i="21"/>
  <c r="G64" i="21"/>
  <c r="E64" i="21"/>
  <c r="Q64" i="21"/>
  <c r="V64" i="21"/>
  <c r="D64" i="21"/>
  <c r="I64" i="21"/>
  <c r="A99" i="21"/>
  <c r="L64" i="21"/>
  <c r="X64" i="21"/>
  <c r="F64" i="21"/>
  <c r="K64" i="21"/>
  <c r="P64" i="21"/>
  <c r="N64" i="21"/>
  <c r="S64" i="21"/>
  <c r="W98" i="19"/>
  <c r="G98" i="19"/>
  <c r="N98" i="19"/>
  <c r="T98" i="19"/>
  <c r="D98" i="19"/>
  <c r="I98" i="19"/>
  <c r="S98" i="19"/>
  <c r="C98" i="19"/>
  <c r="J98" i="19"/>
  <c r="P98" i="19"/>
  <c r="Q98" i="19"/>
  <c r="U98" i="19"/>
  <c r="B98" i="19"/>
  <c r="O98" i="19"/>
  <c r="V98" i="19"/>
  <c r="F98" i="19"/>
  <c r="L98" i="19"/>
  <c r="M98" i="19"/>
  <c r="E98" i="19"/>
  <c r="A133" i="19"/>
  <c r="K98" i="19"/>
  <c r="R98" i="19"/>
  <c r="X98" i="19"/>
  <c r="H98" i="19"/>
  <c r="Y98" i="19"/>
  <c r="D236" i="19"/>
  <c r="T236" i="19"/>
  <c r="I236" i="19"/>
  <c r="A271" i="19"/>
  <c r="C236" i="19"/>
  <c r="N236" i="19"/>
  <c r="W236" i="19"/>
  <c r="L236" i="19"/>
  <c r="J236" i="19"/>
  <c r="G236" i="19"/>
  <c r="P236" i="19"/>
  <c r="E236" i="19"/>
  <c r="U236" i="19"/>
  <c r="R236" i="19"/>
  <c r="F236" i="19"/>
  <c r="O236" i="19"/>
  <c r="H236" i="19"/>
  <c r="X236" i="19"/>
  <c r="M236" i="19"/>
  <c r="B236" i="19"/>
  <c r="K236" i="19"/>
  <c r="V236" i="19"/>
  <c r="Y236" i="19"/>
  <c r="Q236" i="19"/>
  <c r="S236" i="19"/>
  <c r="W29" i="23"/>
  <c r="G29" i="23"/>
  <c r="N29" i="23"/>
  <c r="Y29" i="23"/>
  <c r="I29" i="23"/>
  <c r="P29" i="23"/>
  <c r="A64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5" i="21"/>
  <c r="A31" i="21"/>
  <c r="L30" i="21"/>
  <c r="I30" i="21"/>
  <c r="A65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8" i="21"/>
  <c r="S98" i="21"/>
  <c r="A133" i="21"/>
  <c r="P98" i="21"/>
  <c r="V98" i="21"/>
  <c r="Q98" i="21"/>
  <c r="N98" i="21"/>
  <c r="T98" i="21"/>
  <c r="O98" i="21"/>
  <c r="R98" i="21"/>
  <c r="U98" i="21"/>
  <c r="W98" i="21"/>
  <c r="K131" i="23"/>
  <c r="R131" i="23"/>
  <c r="B131" i="23"/>
  <c r="M131" i="23"/>
  <c r="T131" i="23"/>
  <c r="D131" i="23"/>
  <c r="W131" i="23"/>
  <c r="G131" i="23"/>
  <c r="N131" i="23"/>
  <c r="Y131" i="23"/>
  <c r="I131" i="23"/>
  <c r="P131" i="23"/>
  <c r="S131" i="23"/>
  <c r="C131" i="23"/>
  <c r="J131" i="23"/>
  <c r="U131" i="23"/>
  <c r="E131" i="23"/>
  <c r="L131" i="23"/>
  <c r="O131" i="23"/>
  <c r="V131" i="23"/>
  <c r="F131" i="23"/>
  <c r="Q131" i="23"/>
  <c r="X131" i="23"/>
  <c r="H131" i="23"/>
  <c r="L64" i="19"/>
  <c r="E64" i="19"/>
  <c r="U64" i="19"/>
  <c r="J64" i="19"/>
  <c r="C64" i="19"/>
  <c r="S64" i="19"/>
  <c r="A99" i="19"/>
  <c r="P64" i="19"/>
  <c r="I64" i="19"/>
  <c r="Y64" i="19"/>
  <c r="N64" i="19"/>
  <c r="G64" i="19"/>
  <c r="W64" i="19"/>
  <c r="D64" i="19"/>
  <c r="T64" i="19"/>
  <c r="M64" i="19"/>
  <c r="B64" i="19"/>
  <c r="R64" i="19"/>
  <c r="K64" i="19"/>
  <c r="H64" i="19"/>
  <c r="X64" i="19"/>
  <c r="Q64" i="19"/>
  <c r="F64" i="19"/>
  <c r="V64" i="19"/>
  <c r="O64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68" i="19"/>
  <c r="Y168" i="19"/>
  <c r="N168" i="19"/>
  <c r="K168" i="19"/>
  <c r="L168" i="19"/>
  <c r="O168" i="19"/>
  <c r="X168" i="19"/>
  <c r="M168" i="19"/>
  <c r="B168" i="19"/>
  <c r="R168" i="19"/>
  <c r="S168" i="19"/>
  <c r="T168" i="19"/>
  <c r="W168" i="19"/>
  <c r="Q168" i="19"/>
  <c r="F168" i="19"/>
  <c r="V168" i="19"/>
  <c r="A203" i="19"/>
  <c r="A169" i="19"/>
  <c r="H168" i="19"/>
  <c r="E168" i="19"/>
  <c r="U168" i="19"/>
  <c r="J168" i="19"/>
  <c r="C168" i="19"/>
  <c r="D168" i="19"/>
  <c r="G168" i="19"/>
  <c r="P168" i="19"/>
  <c r="E202" i="19"/>
  <c r="U202" i="19"/>
  <c r="F202" i="19"/>
  <c r="V202" i="19"/>
  <c r="D202" i="19"/>
  <c r="O202" i="19"/>
  <c r="X202" i="19"/>
  <c r="I202" i="19"/>
  <c r="Y202" i="19"/>
  <c r="J202" i="19"/>
  <c r="C202" i="19"/>
  <c r="L202" i="19"/>
  <c r="W202" i="19"/>
  <c r="M202" i="19"/>
  <c r="A237" i="19"/>
  <c r="N202" i="19"/>
  <c r="K202" i="19"/>
  <c r="T202" i="19"/>
  <c r="H202" i="19"/>
  <c r="Q202" i="19"/>
  <c r="B202" i="19"/>
  <c r="R202" i="19"/>
  <c r="S202" i="19"/>
  <c r="G202" i="19"/>
  <c r="P202" i="19"/>
  <c r="B132" i="19"/>
  <c r="K132" i="19"/>
  <c r="R132" i="19"/>
  <c r="Y132" i="19"/>
  <c r="I132" i="19"/>
  <c r="P132" i="19"/>
  <c r="W132" i="19"/>
  <c r="G132" i="19"/>
  <c r="N132" i="19"/>
  <c r="U132" i="19"/>
  <c r="E132" i="19"/>
  <c r="L132" i="19"/>
  <c r="S132" i="19"/>
  <c r="C132" i="19"/>
  <c r="J132" i="19"/>
  <c r="Q132" i="19"/>
  <c r="X132" i="19"/>
  <c r="H132" i="19"/>
  <c r="O132" i="19"/>
  <c r="V132" i="19"/>
  <c r="F132" i="19"/>
  <c r="M132" i="19"/>
  <c r="T132" i="19"/>
  <c r="D132" i="19"/>
  <c r="O97" i="23"/>
  <c r="V97" i="23"/>
  <c r="F97" i="23"/>
  <c r="Q97" i="23"/>
  <c r="X97" i="23"/>
  <c r="H97" i="23"/>
  <c r="K97" i="23"/>
  <c r="R97" i="23"/>
  <c r="B97" i="23"/>
  <c r="M97" i="23"/>
  <c r="T97" i="23"/>
  <c r="D97" i="23"/>
  <c r="W97" i="23"/>
  <c r="G97" i="23"/>
  <c r="N97" i="23"/>
  <c r="Y97" i="23"/>
  <c r="I97" i="23"/>
  <c r="P97" i="23"/>
  <c r="A132" i="23"/>
  <c r="C97" i="23"/>
  <c r="L97" i="23"/>
  <c r="J97" i="23"/>
  <c r="U97" i="23"/>
  <c r="S97" i="23"/>
  <c r="E97" i="23"/>
  <c r="W63" i="23"/>
  <c r="G63" i="23"/>
  <c r="N63" i="23"/>
  <c r="Y63" i="23"/>
  <c r="I63" i="23"/>
  <c r="P63" i="23"/>
  <c r="A98" i="23"/>
  <c r="S63" i="23"/>
  <c r="C63" i="23"/>
  <c r="J63" i="23"/>
  <c r="U63" i="23"/>
  <c r="E63" i="23"/>
  <c r="L63" i="23"/>
  <c r="O63" i="23"/>
  <c r="V63" i="23"/>
  <c r="F63" i="23"/>
  <c r="Q63" i="23"/>
  <c r="X63" i="23"/>
  <c r="H63" i="23"/>
  <c r="K63" i="23"/>
  <c r="R63" i="23"/>
  <c r="B63" i="23"/>
  <c r="M63" i="23"/>
  <c r="T63" i="23"/>
  <c r="D63" i="23"/>
  <c r="D309" i="19"/>
  <c r="H309" i="19"/>
  <c r="L309" i="19"/>
  <c r="P309" i="19"/>
  <c r="T309" i="19"/>
  <c r="X309" i="19"/>
  <c r="A310" i="19"/>
  <c r="E309" i="19"/>
  <c r="I309" i="19"/>
  <c r="M309" i="19"/>
  <c r="Q309" i="19"/>
  <c r="U309" i="19"/>
  <c r="Y309" i="19"/>
  <c r="B309" i="19"/>
  <c r="F309" i="19"/>
  <c r="J309" i="19"/>
  <c r="N309" i="19"/>
  <c r="R309" i="19"/>
  <c r="V309" i="19"/>
  <c r="C309" i="19"/>
  <c r="G309" i="19"/>
  <c r="K309" i="19"/>
  <c r="O309" i="19"/>
  <c r="S309" i="19"/>
  <c r="W309" i="19"/>
  <c r="A344" i="19"/>
  <c r="B548" i="19"/>
  <c r="F548" i="19"/>
  <c r="J548" i="19"/>
  <c r="N548" i="19"/>
  <c r="R548" i="19"/>
  <c r="V548" i="19"/>
  <c r="C548" i="19"/>
  <c r="G548" i="19"/>
  <c r="K548" i="19"/>
  <c r="O548" i="19"/>
  <c r="S548" i="19"/>
  <c r="W548" i="19"/>
  <c r="A549" i="19"/>
  <c r="D548" i="19"/>
  <c r="H548" i="19"/>
  <c r="L548" i="19"/>
  <c r="P548" i="19"/>
  <c r="T548" i="19"/>
  <c r="X548" i="19"/>
  <c r="E548" i="19"/>
  <c r="I548" i="19"/>
  <c r="M548" i="19"/>
  <c r="Q548" i="19"/>
  <c r="U548" i="19"/>
  <c r="Y548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B377" i="19"/>
  <c r="F377" i="19"/>
  <c r="J377" i="19"/>
  <c r="N377" i="19"/>
  <c r="R377" i="19"/>
  <c r="V377" i="19"/>
  <c r="A412" i="19"/>
  <c r="C377" i="19"/>
  <c r="G377" i="19"/>
  <c r="K377" i="19"/>
  <c r="O377" i="19"/>
  <c r="S377" i="19"/>
  <c r="W377" i="19"/>
  <c r="A170" i="21"/>
  <c r="N169" i="21"/>
  <c r="W169" i="21"/>
  <c r="P169" i="21"/>
  <c r="R169" i="21"/>
  <c r="T169" i="21"/>
  <c r="V169" i="21"/>
  <c r="O169" i="21"/>
  <c r="X169" i="21"/>
  <c r="Q169" i="21"/>
  <c r="S169" i="21"/>
  <c r="U169" i="21"/>
  <c r="D411" i="19"/>
  <c r="H411" i="19"/>
  <c r="L411" i="19"/>
  <c r="P411" i="19"/>
  <c r="T411" i="19"/>
  <c r="X411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C411" i="19"/>
  <c r="G411" i="19"/>
  <c r="K411" i="19"/>
  <c r="O411" i="19"/>
  <c r="S411" i="19"/>
  <c r="W411" i="19"/>
  <c r="B446" i="19"/>
  <c r="F446" i="19"/>
  <c r="J446" i="19"/>
  <c r="N446" i="19"/>
  <c r="R446" i="19"/>
  <c r="V446" i="19"/>
  <c r="C446" i="19"/>
  <c r="G446" i="19"/>
  <c r="K446" i="19"/>
  <c r="O446" i="19"/>
  <c r="S446" i="19"/>
  <c r="W446" i="19"/>
  <c r="D446" i="19"/>
  <c r="H446" i="19"/>
  <c r="L446" i="19"/>
  <c r="P446" i="19"/>
  <c r="T446" i="19"/>
  <c r="X446" i="19"/>
  <c r="E446" i="19"/>
  <c r="I446" i="19"/>
  <c r="M446" i="19"/>
  <c r="Q446" i="19"/>
  <c r="U446" i="19"/>
  <c r="Y446" i="19"/>
  <c r="A447" i="19"/>
  <c r="B514" i="19"/>
  <c r="F514" i="19"/>
  <c r="J514" i="19"/>
  <c r="N514" i="19"/>
  <c r="R514" i="19"/>
  <c r="V514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A515" i="19"/>
  <c r="E514" i="19"/>
  <c r="I514" i="19"/>
  <c r="M514" i="19"/>
  <c r="Q514" i="19"/>
  <c r="U514" i="19"/>
  <c r="Y514" i="19"/>
  <c r="B480" i="19"/>
  <c r="F480" i="19"/>
  <c r="J480" i="19"/>
  <c r="N480" i="19"/>
  <c r="R480" i="19"/>
  <c r="V480" i="19"/>
  <c r="A481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E480" i="19"/>
  <c r="I480" i="19"/>
  <c r="M480" i="19"/>
  <c r="Q480" i="19"/>
  <c r="U480" i="19"/>
  <c r="Y4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A378" i="19"/>
  <c r="B343" i="19"/>
  <c r="F343" i="19"/>
  <c r="J343" i="19"/>
  <c r="N343" i="19"/>
  <c r="R343" i="19"/>
  <c r="V343" i="19"/>
  <c r="C343" i="19"/>
  <c r="G343" i="19"/>
  <c r="K343" i="19"/>
  <c r="O343" i="19"/>
  <c r="S343" i="19"/>
  <c r="W343" i="19"/>
  <c r="B726" i="2"/>
  <c r="B1105" i="2" l="1"/>
  <c r="Y61" i="21"/>
  <c r="B27" i="21"/>
  <c r="Y26" i="24"/>
  <c r="Y26" i="21"/>
  <c r="Y96" i="21"/>
  <c r="Y61" i="24"/>
  <c r="B27" i="24"/>
  <c r="B62" i="21"/>
  <c r="Y167" i="21"/>
  <c r="Y96" i="24"/>
  <c r="B97" i="21"/>
  <c r="Y202" i="21"/>
  <c r="Y131" i="21"/>
  <c r="B62" i="24"/>
  <c r="B168" i="21"/>
  <c r="V204" i="21"/>
  <c r="X204" i="21"/>
  <c r="U204" i="21"/>
  <c r="T204" i="21"/>
  <c r="W204" i="21"/>
  <c r="A205" i="21"/>
  <c r="I204" i="21"/>
  <c r="L204" i="21"/>
  <c r="S204" i="21"/>
  <c r="G204" i="21"/>
  <c r="N204" i="21"/>
  <c r="B204" i="21"/>
  <c r="M204" i="21"/>
  <c r="P204" i="21"/>
  <c r="D204" i="21"/>
  <c r="K204" i="21"/>
  <c r="R204" i="21"/>
  <c r="F204" i="21"/>
  <c r="Q204" i="21"/>
  <c r="E204" i="21"/>
  <c r="H204" i="21"/>
  <c r="O204" i="21"/>
  <c r="C204" i="21"/>
  <c r="J204" i="21"/>
  <c r="B1156" i="2"/>
  <c r="E29" i="21"/>
  <c r="D29" i="21"/>
  <c r="F29" i="21"/>
  <c r="X238" i="21"/>
  <c r="S238" i="21"/>
  <c r="N238" i="21"/>
  <c r="I238" i="21"/>
  <c r="D238" i="21"/>
  <c r="U238" i="21"/>
  <c r="A239" i="21"/>
  <c r="Q238" i="21"/>
  <c r="L238" i="21"/>
  <c r="G238" i="21"/>
  <c r="B238" i="21"/>
  <c r="T238" i="21"/>
  <c r="V238" i="21"/>
  <c r="O238" i="21"/>
  <c r="J238" i="21"/>
  <c r="E238" i="21"/>
  <c r="W238" i="21"/>
  <c r="R238" i="21"/>
  <c r="M238" i="21"/>
  <c r="H238" i="21"/>
  <c r="C238" i="21"/>
  <c r="Y238" i="21"/>
  <c r="P238" i="21"/>
  <c r="K238" i="21"/>
  <c r="F238" i="21"/>
  <c r="X29" i="24"/>
  <c r="W29" i="19"/>
  <c r="W29" i="21"/>
  <c r="W29" i="24"/>
  <c r="X29" i="19"/>
  <c r="X29" i="21"/>
  <c r="Q615" i="21"/>
  <c r="J615" i="21"/>
  <c r="K615" i="21"/>
  <c r="B615" i="21"/>
  <c r="W615" i="21"/>
  <c r="S615" i="21"/>
  <c r="E615" i="21"/>
  <c r="U615" i="21"/>
  <c r="O615" i="21"/>
  <c r="P615" i="21"/>
  <c r="G615" i="21"/>
  <c r="C615" i="21"/>
  <c r="X615" i="21"/>
  <c r="I615" i="21"/>
  <c r="Y615" i="21"/>
  <c r="T615" i="21"/>
  <c r="V615" i="21"/>
  <c r="L615" i="21"/>
  <c r="H615" i="21"/>
  <c r="M615" i="21"/>
  <c r="D615" i="21"/>
  <c r="F615" i="21"/>
  <c r="A616" i="21"/>
  <c r="R615" i="21"/>
  <c r="N615" i="21"/>
  <c r="P475" i="24"/>
  <c r="F475" i="24"/>
  <c r="V475" i="24"/>
  <c r="K475" i="24"/>
  <c r="M475" i="24"/>
  <c r="I475" i="24"/>
  <c r="T475" i="24"/>
  <c r="N475" i="24"/>
  <c r="G475" i="24"/>
  <c r="Q475" i="24"/>
  <c r="D475" i="24"/>
  <c r="B475" i="24"/>
  <c r="C475" i="24"/>
  <c r="E475" i="24"/>
  <c r="H475" i="24"/>
  <c r="J475" i="24"/>
  <c r="O475" i="24"/>
  <c r="U475" i="24"/>
  <c r="L475" i="24"/>
  <c r="R475" i="24"/>
  <c r="S475" i="24"/>
  <c r="Y475" i="24"/>
  <c r="X475" i="24"/>
  <c r="A476" i="24"/>
  <c r="W475" i="24"/>
  <c r="I372" i="24"/>
  <c r="Y372" i="24"/>
  <c r="N372" i="24"/>
  <c r="P372" i="24"/>
  <c r="S372" i="24"/>
  <c r="T372" i="24"/>
  <c r="M372" i="24"/>
  <c r="B372" i="24"/>
  <c r="R372" i="24"/>
  <c r="X372" i="24"/>
  <c r="A373" i="24"/>
  <c r="G372" i="24"/>
  <c r="Q372" i="24"/>
  <c r="F372" i="24"/>
  <c r="V372" i="24"/>
  <c r="C372" i="24"/>
  <c r="D372" i="24"/>
  <c r="O372" i="24"/>
  <c r="E372" i="24"/>
  <c r="U372" i="24"/>
  <c r="J372" i="24"/>
  <c r="H372" i="24"/>
  <c r="K372" i="24"/>
  <c r="L372" i="24"/>
  <c r="W372" i="24"/>
  <c r="L341" i="23"/>
  <c r="I341" i="23"/>
  <c r="F341" i="23"/>
  <c r="O341" i="23"/>
  <c r="H341" i="23"/>
  <c r="Q341" i="23"/>
  <c r="G341" i="23"/>
  <c r="B341" i="23"/>
  <c r="D341" i="23"/>
  <c r="N341" i="23"/>
  <c r="P341" i="23"/>
  <c r="K341" i="23"/>
  <c r="M341" i="23"/>
  <c r="A376" i="23"/>
  <c r="C341" i="23"/>
  <c r="J341" i="23"/>
  <c r="E341" i="23"/>
  <c r="R341" i="23"/>
  <c r="W341" i="23"/>
  <c r="S341" i="23"/>
  <c r="X341" i="23"/>
  <c r="Y341" i="23"/>
  <c r="V341" i="23"/>
  <c r="T341" i="23"/>
  <c r="U341" i="23"/>
  <c r="L307" i="23"/>
  <c r="M307" i="23"/>
  <c r="D307" i="23"/>
  <c r="E307" i="23"/>
  <c r="J307" i="23"/>
  <c r="I307" i="23"/>
  <c r="K307" i="23"/>
  <c r="F307" i="23"/>
  <c r="O307" i="23"/>
  <c r="H307" i="23"/>
  <c r="N307" i="23"/>
  <c r="A342" i="23"/>
  <c r="P307" i="23"/>
  <c r="G307" i="23"/>
  <c r="A308" i="23"/>
  <c r="C307" i="23"/>
  <c r="B307" i="23"/>
  <c r="R307" i="23"/>
  <c r="V307" i="23"/>
  <c r="Y307" i="23"/>
  <c r="U307" i="23"/>
  <c r="W307" i="23"/>
  <c r="X307" i="23"/>
  <c r="S307" i="23"/>
  <c r="T307" i="23"/>
  <c r="Q307" i="23"/>
  <c r="F376" i="21"/>
  <c r="L376" i="21"/>
  <c r="M376" i="21"/>
  <c r="E376" i="21"/>
  <c r="J376" i="21"/>
  <c r="Q376" i="21"/>
  <c r="D376" i="21"/>
  <c r="K376" i="21"/>
  <c r="N376" i="21"/>
  <c r="C376" i="21"/>
  <c r="I376" i="21"/>
  <c r="P376" i="21"/>
  <c r="B376" i="21"/>
  <c r="G376" i="21"/>
  <c r="H376" i="21"/>
  <c r="O376" i="21"/>
  <c r="A377" i="21"/>
  <c r="U376" i="21"/>
  <c r="X376" i="21"/>
  <c r="V376" i="21"/>
  <c r="T376" i="21"/>
  <c r="W376" i="21"/>
  <c r="Y376" i="21"/>
  <c r="R376" i="21"/>
  <c r="S376" i="21"/>
  <c r="H98" i="24"/>
  <c r="I98" i="24"/>
  <c r="L98" i="24"/>
  <c r="M98" i="24"/>
  <c r="P98" i="24"/>
  <c r="Q98" i="24"/>
  <c r="N98" i="24"/>
  <c r="D98" i="24"/>
  <c r="E98" i="24"/>
  <c r="F98" i="24"/>
  <c r="K98" i="24"/>
  <c r="G98" i="24"/>
  <c r="C98" i="24"/>
  <c r="R98" i="24"/>
  <c r="O98" i="24"/>
  <c r="J98" i="24"/>
  <c r="B98" i="24"/>
  <c r="A133" i="24"/>
  <c r="S98" i="24"/>
  <c r="X98" i="24"/>
  <c r="W98" i="24"/>
  <c r="U98" i="24"/>
  <c r="T98" i="24"/>
  <c r="V98" i="24"/>
  <c r="Q479" i="21"/>
  <c r="G479" i="21"/>
  <c r="H479" i="21"/>
  <c r="J479" i="21"/>
  <c r="P479" i="21"/>
  <c r="E479" i="21"/>
  <c r="Y479" i="21"/>
  <c r="L479" i="21"/>
  <c r="N479" i="21"/>
  <c r="O479" i="21"/>
  <c r="I479" i="21"/>
  <c r="A480" i="21"/>
  <c r="R479" i="21"/>
  <c r="S479" i="21"/>
  <c r="F479" i="21"/>
  <c r="M479" i="21"/>
  <c r="B479" i="21"/>
  <c r="C479" i="21"/>
  <c r="D479" i="21"/>
  <c r="K479" i="21"/>
  <c r="T479" i="21"/>
  <c r="V479" i="21"/>
  <c r="W479" i="21"/>
  <c r="U479" i="21"/>
  <c r="X479" i="21"/>
  <c r="L167" i="24"/>
  <c r="E167" i="24"/>
  <c r="Y167" i="24"/>
  <c r="R167" i="24"/>
  <c r="O167" i="24"/>
  <c r="D167" i="24"/>
  <c r="X167" i="24"/>
  <c r="F167" i="24"/>
  <c r="G167" i="24"/>
  <c r="I167" i="24"/>
  <c r="N167" i="24"/>
  <c r="H167" i="24"/>
  <c r="M167" i="24"/>
  <c r="A168" i="24"/>
  <c r="P167" i="24"/>
  <c r="Q167" i="24"/>
  <c r="K167" i="24"/>
  <c r="T167" i="24"/>
  <c r="J167" i="24"/>
  <c r="S167" i="24"/>
  <c r="C167" i="24"/>
  <c r="B167" i="24"/>
  <c r="V167" i="24"/>
  <c r="U167" i="24"/>
  <c r="W167" i="24"/>
  <c r="H375" i="23"/>
  <c r="X375" i="23"/>
  <c r="Q375" i="23"/>
  <c r="J375" i="23"/>
  <c r="G375" i="23"/>
  <c r="W375" i="23"/>
  <c r="P375" i="23"/>
  <c r="I375" i="23"/>
  <c r="B375" i="23"/>
  <c r="R375" i="23"/>
  <c r="O375" i="23"/>
  <c r="D375" i="23"/>
  <c r="M375" i="23"/>
  <c r="C375" i="23"/>
  <c r="L375" i="23"/>
  <c r="Y375" i="23"/>
  <c r="K375" i="23"/>
  <c r="T375" i="23"/>
  <c r="F375" i="23"/>
  <c r="S375" i="23"/>
  <c r="E375" i="23"/>
  <c r="N375" i="23"/>
  <c r="A410" i="23"/>
  <c r="V375" i="23"/>
  <c r="U375" i="23"/>
  <c r="C238" i="23"/>
  <c r="S238" i="23"/>
  <c r="L238" i="23"/>
  <c r="F238" i="23"/>
  <c r="Q238" i="23"/>
  <c r="R238" i="23"/>
  <c r="G238" i="23"/>
  <c r="W238" i="23"/>
  <c r="P238" i="23"/>
  <c r="N238" i="23"/>
  <c r="Y238" i="23"/>
  <c r="E238" i="23"/>
  <c r="K238" i="23"/>
  <c r="D238" i="23"/>
  <c r="T238" i="23"/>
  <c r="A273" i="23"/>
  <c r="B238" i="23"/>
  <c r="M238" i="23"/>
  <c r="O238" i="23"/>
  <c r="H238" i="23"/>
  <c r="X238" i="23"/>
  <c r="I238" i="23"/>
  <c r="J238" i="23"/>
  <c r="V238" i="23"/>
  <c r="U238" i="23"/>
  <c r="I235" i="24"/>
  <c r="F235" i="24"/>
  <c r="H235" i="24"/>
  <c r="D235" i="24"/>
  <c r="M235" i="24"/>
  <c r="J235" i="24"/>
  <c r="P235" i="24"/>
  <c r="L235" i="24"/>
  <c r="Q235" i="24"/>
  <c r="N235" i="24"/>
  <c r="C235" i="24"/>
  <c r="G235" i="24"/>
  <c r="E235" i="24"/>
  <c r="B235" i="24"/>
  <c r="A236" i="24"/>
  <c r="K235" i="24"/>
  <c r="O235" i="24"/>
  <c r="W235" i="24"/>
  <c r="Y235" i="24"/>
  <c r="T235" i="24"/>
  <c r="R235" i="24"/>
  <c r="V235" i="24"/>
  <c r="U235" i="24"/>
  <c r="S235" i="24"/>
  <c r="X235" i="24"/>
  <c r="K204" i="23"/>
  <c r="H204" i="23"/>
  <c r="N204" i="23"/>
  <c r="B204" i="23"/>
  <c r="E204" i="23"/>
  <c r="O204" i="23"/>
  <c r="L204" i="23"/>
  <c r="I204" i="23"/>
  <c r="J204" i="23"/>
  <c r="M204" i="23"/>
  <c r="C204" i="23"/>
  <c r="S204" i="23"/>
  <c r="P204" i="23"/>
  <c r="Q204" i="23"/>
  <c r="R204" i="23"/>
  <c r="G204" i="23"/>
  <c r="D204" i="23"/>
  <c r="F204" i="23"/>
  <c r="Y204" i="23"/>
  <c r="A239" i="23"/>
  <c r="W204" i="23"/>
  <c r="U204" i="23"/>
  <c r="T204" i="23"/>
  <c r="V204" i="23"/>
  <c r="X204" i="23"/>
  <c r="L170" i="23"/>
  <c r="S170" i="23"/>
  <c r="C170" i="23"/>
  <c r="R170" i="23"/>
  <c r="Q170" i="23"/>
  <c r="H170" i="23"/>
  <c r="O170" i="23"/>
  <c r="A171" i="23"/>
  <c r="J170" i="23"/>
  <c r="I170" i="23"/>
  <c r="D170" i="23"/>
  <c r="K170" i="23"/>
  <c r="M170" i="23"/>
  <c r="B170" i="23"/>
  <c r="N170" i="23"/>
  <c r="P170" i="23"/>
  <c r="A205" i="23"/>
  <c r="G170" i="23"/>
  <c r="E170" i="23"/>
  <c r="Y170" i="23"/>
  <c r="F170" i="23"/>
  <c r="W170" i="23"/>
  <c r="U170" i="23"/>
  <c r="V170" i="23"/>
  <c r="X170" i="23"/>
  <c r="T170" i="23"/>
  <c r="M513" i="21"/>
  <c r="G513" i="21"/>
  <c r="H513" i="21"/>
  <c r="J513" i="21"/>
  <c r="K513" i="21"/>
  <c r="Q513" i="21"/>
  <c r="L513" i="21"/>
  <c r="N513" i="21"/>
  <c r="O513" i="21"/>
  <c r="P513" i="21"/>
  <c r="E513" i="21"/>
  <c r="Y513" i="21"/>
  <c r="R513" i="21"/>
  <c r="S513" i="21"/>
  <c r="T513" i="21"/>
  <c r="A514" i="21"/>
  <c r="I513" i="21"/>
  <c r="B513" i="21"/>
  <c r="C513" i="21"/>
  <c r="D513" i="21"/>
  <c r="F513" i="21"/>
  <c r="X513" i="21"/>
  <c r="W513" i="21"/>
  <c r="V513" i="21"/>
  <c r="U513" i="21"/>
  <c r="H509" i="24"/>
  <c r="X509" i="24"/>
  <c r="N509" i="24"/>
  <c r="G509" i="24"/>
  <c r="W509" i="24"/>
  <c r="E509" i="24"/>
  <c r="D509" i="24"/>
  <c r="B509" i="24"/>
  <c r="V509" i="24"/>
  <c r="S509" i="24"/>
  <c r="U509" i="24"/>
  <c r="P509" i="24"/>
  <c r="R509" i="24"/>
  <c r="A510" i="24"/>
  <c r="Y509" i="24"/>
  <c r="T509" i="24"/>
  <c r="C509" i="24"/>
  <c r="M509" i="24"/>
  <c r="F509" i="24"/>
  <c r="K509" i="24"/>
  <c r="Q509" i="24"/>
  <c r="L509" i="24"/>
  <c r="J509" i="24"/>
  <c r="O509" i="24"/>
  <c r="I509" i="24"/>
  <c r="P409" i="23"/>
  <c r="I409" i="23"/>
  <c r="B409" i="23"/>
  <c r="R409" i="23"/>
  <c r="O409" i="23"/>
  <c r="D409" i="23"/>
  <c r="T409" i="23"/>
  <c r="M409" i="23"/>
  <c r="F409" i="23"/>
  <c r="C409" i="23"/>
  <c r="S409" i="23"/>
  <c r="H409" i="23"/>
  <c r="X409" i="23"/>
  <c r="Q409" i="23"/>
  <c r="J409" i="23"/>
  <c r="G409" i="23"/>
  <c r="L409" i="23"/>
  <c r="E409" i="23"/>
  <c r="Y409" i="23"/>
  <c r="N409" i="23"/>
  <c r="K409" i="23"/>
  <c r="W409" i="23"/>
  <c r="U409" i="23"/>
  <c r="V409" i="23"/>
  <c r="D273" i="21"/>
  <c r="T273" i="21"/>
  <c r="M273" i="21"/>
  <c r="F273" i="21"/>
  <c r="O273" i="21"/>
  <c r="R273" i="21"/>
  <c r="H273" i="21"/>
  <c r="X273" i="21"/>
  <c r="Q273" i="21"/>
  <c r="C273" i="21"/>
  <c r="S273" i="21"/>
  <c r="J273" i="21"/>
  <c r="L273" i="21"/>
  <c r="E273" i="21"/>
  <c r="Y273" i="21"/>
  <c r="G273" i="21"/>
  <c r="W273" i="21"/>
  <c r="A274" i="21"/>
  <c r="P273" i="21"/>
  <c r="I273" i="21"/>
  <c r="B273" i="21"/>
  <c r="K273" i="21"/>
  <c r="N273" i="21"/>
  <c r="U273" i="21"/>
  <c r="V273" i="21"/>
  <c r="J342" i="21"/>
  <c r="H342" i="21"/>
  <c r="I342" i="21"/>
  <c r="P342" i="21"/>
  <c r="N342" i="21"/>
  <c r="M342" i="21"/>
  <c r="O342" i="21"/>
  <c r="G342" i="21"/>
  <c r="A343" i="21"/>
  <c r="E342" i="21"/>
  <c r="F342" i="21"/>
  <c r="L342" i="21"/>
  <c r="D342" i="21"/>
  <c r="K342" i="21"/>
  <c r="B342" i="21"/>
  <c r="C342" i="21"/>
  <c r="R342" i="21"/>
  <c r="V342" i="21"/>
  <c r="Q342" i="21"/>
  <c r="W342" i="21"/>
  <c r="T342" i="21"/>
  <c r="Y342" i="21"/>
  <c r="S342" i="21"/>
  <c r="X342" i="21"/>
  <c r="U342" i="21"/>
  <c r="H201" i="24"/>
  <c r="J201" i="24"/>
  <c r="K201" i="24"/>
  <c r="I201" i="24"/>
  <c r="L201" i="24"/>
  <c r="N201" i="24"/>
  <c r="O201" i="24"/>
  <c r="P201" i="24"/>
  <c r="A202" i="24"/>
  <c r="M201" i="24"/>
  <c r="D201" i="24"/>
  <c r="F201" i="24"/>
  <c r="G201" i="24"/>
  <c r="E201" i="24"/>
  <c r="B201" i="24"/>
  <c r="C201" i="24"/>
  <c r="V201" i="24"/>
  <c r="X201" i="24"/>
  <c r="R201" i="24"/>
  <c r="T201" i="24"/>
  <c r="S201" i="24"/>
  <c r="W201" i="24"/>
  <c r="Q201" i="24"/>
  <c r="U201" i="24"/>
  <c r="Y201" i="24"/>
  <c r="N308" i="21"/>
  <c r="I308" i="21"/>
  <c r="E308" i="21"/>
  <c r="L308" i="21"/>
  <c r="S308" i="21"/>
  <c r="R308" i="21"/>
  <c r="O308" i="21"/>
  <c r="K308" i="21"/>
  <c r="Q308" i="21"/>
  <c r="X308" i="21"/>
  <c r="F308" i="21"/>
  <c r="A309" i="21"/>
  <c r="T308" i="21"/>
  <c r="P308" i="21"/>
  <c r="H308" i="21"/>
  <c r="J308" i="21"/>
  <c r="D308" i="21"/>
  <c r="Y308" i="21"/>
  <c r="G308" i="21"/>
  <c r="M308" i="21"/>
  <c r="B308" i="21"/>
  <c r="C308" i="21"/>
  <c r="V308" i="21"/>
  <c r="U308" i="21"/>
  <c r="W308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45" i="21"/>
  <c r="Y445" i="21"/>
  <c r="T445" i="21"/>
  <c r="B445" i="21"/>
  <c r="A446" i="21"/>
  <c r="S445" i="21"/>
  <c r="I445" i="21"/>
  <c r="D445" i="21"/>
  <c r="F445" i="21"/>
  <c r="G445" i="21"/>
  <c r="C445" i="21"/>
  <c r="X445" i="21"/>
  <c r="M445" i="21"/>
  <c r="J445" i="21"/>
  <c r="K445" i="21"/>
  <c r="L445" i="21"/>
  <c r="H445" i="21"/>
  <c r="Q445" i="21"/>
  <c r="O445" i="21"/>
  <c r="P445" i="21"/>
  <c r="R445" i="21"/>
  <c r="N445" i="21"/>
  <c r="V445" i="21"/>
  <c r="W445" i="21"/>
  <c r="U445" i="21"/>
  <c r="E547" i="21"/>
  <c r="Y547" i="21"/>
  <c r="T547" i="21"/>
  <c r="P547" i="21"/>
  <c r="R547" i="21"/>
  <c r="N547" i="21"/>
  <c r="I547" i="21"/>
  <c r="D547" i="21"/>
  <c r="A548" i="21"/>
  <c r="B547" i="21"/>
  <c r="W547" i="21"/>
  <c r="S547" i="21"/>
  <c r="M547" i="21"/>
  <c r="J547" i="21"/>
  <c r="F547" i="21"/>
  <c r="G547" i="21"/>
  <c r="C547" i="21"/>
  <c r="X547" i="21"/>
  <c r="Q547" i="21"/>
  <c r="O547" i="21"/>
  <c r="K547" i="21"/>
  <c r="L547" i="21"/>
  <c r="H547" i="21"/>
  <c r="V547" i="21"/>
  <c r="U547" i="21"/>
  <c r="M478" i="23"/>
  <c r="B478" i="23"/>
  <c r="R478" i="23"/>
  <c r="T478" i="23"/>
  <c r="H478" i="23"/>
  <c r="C478" i="23"/>
  <c r="Q478" i="23"/>
  <c r="F478" i="23"/>
  <c r="V478" i="23"/>
  <c r="G478" i="23"/>
  <c r="P478" i="23"/>
  <c r="K478" i="23"/>
  <c r="E478" i="23"/>
  <c r="U478" i="23"/>
  <c r="J478" i="23"/>
  <c r="D478" i="23"/>
  <c r="O478" i="23"/>
  <c r="X478" i="23"/>
  <c r="S478" i="23"/>
  <c r="I478" i="23"/>
  <c r="Y478" i="23"/>
  <c r="N478" i="23"/>
  <c r="L478" i="23"/>
  <c r="W478" i="23"/>
  <c r="A479" i="23"/>
  <c r="P64" i="24"/>
  <c r="Q64" i="24"/>
  <c r="K64" i="24"/>
  <c r="G64" i="24"/>
  <c r="R64" i="24"/>
  <c r="H64" i="24"/>
  <c r="I64" i="24"/>
  <c r="A99" i="24"/>
  <c r="F64" i="24"/>
  <c r="D64" i="24"/>
  <c r="S64" i="24"/>
  <c r="L64" i="24"/>
  <c r="M64" i="24"/>
  <c r="N64" i="24"/>
  <c r="J64" i="24"/>
  <c r="E64" i="24"/>
  <c r="O64" i="24"/>
  <c r="V64" i="24"/>
  <c r="X64" i="24"/>
  <c r="T64" i="24"/>
  <c r="W64" i="24"/>
  <c r="U64" i="24"/>
  <c r="L441" i="24"/>
  <c r="X441" i="24"/>
  <c r="I441" i="24"/>
  <c r="S441" i="24"/>
  <c r="N441" i="24"/>
  <c r="H441" i="24"/>
  <c r="C441" i="24"/>
  <c r="A442" i="24"/>
  <c r="M441" i="24"/>
  <c r="F441" i="24"/>
  <c r="G441" i="24"/>
  <c r="Q441" i="24"/>
  <c r="J441" i="24"/>
  <c r="E441" i="24"/>
  <c r="P441" i="24"/>
  <c r="R441" i="24"/>
  <c r="U441" i="24"/>
  <c r="T441" i="24"/>
  <c r="K441" i="24"/>
  <c r="Y441" i="24"/>
  <c r="B441" i="24"/>
  <c r="O441" i="24"/>
  <c r="D441" i="24"/>
  <c r="V441" i="24"/>
  <c r="W441" i="24"/>
  <c r="G444" i="23"/>
  <c r="W444" i="23"/>
  <c r="P444" i="23"/>
  <c r="N444" i="23"/>
  <c r="Y444" i="23"/>
  <c r="E444" i="23"/>
  <c r="K444" i="23"/>
  <c r="D444" i="23"/>
  <c r="T444" i="23"/>
  <c r="V444" i="23"/>
  <c r="B444" i="23"/>
  <c r="M444" i="23"/>
  <c r="O444" i="23"/>
  <c r="H444" i="23"/>
  <c r="X444" i="23"/>
  <c r="I444" i="23"/>
  <c r="J444" i="23"/>
  <c r="U444" i="23"/>
  <c r="C444" i="23"/>
  <c r="S444" i="23"/>
  <c r="L444" i="23"/>
  <c r="F444" i="23"/>
  <c r="Q444" i="23"/>
  <c r="R444" i="23"/>
  <c r="A445" i="23"/>
  <c r="V338" i="24"/>
  <c r="D338" i="24"/>
  <c r="S338" i="24"/>
  <c r="X338" i="24"/>
  <c r="E338" i="24"/>
  <c r="K338" i="24"/>
  <c r="O338" i="24"/>
  <c r="T338" i="24"/>
  <c r="A339" i="24"/>
  <c r="N338" i="24"/>
  <c r="L338" i="24"/>
  <c r="M338" i="24"/>
  <c r="P338" i="24"/>
  <c r="Q338" i="24"/>
  <c r="J338" i="24"/>
  <c r="Y338" i="24"/>
  <c r="G338" i="24"/>
  <c r="B338" i="24"/>
  <c r="U338" i="24"/>
  <c r="F338" i="24"/>
  <c r="I338" i="24"/>
  <c r="C338" i="24"/>
  <c r="H338" i="24"/>
  <c r="W338" i="24"/>
  <c r="R338" i="24"/>
  <c r="O272" i="23"/>
  <c r="H272" i="23"/>
  <c r="X272" i="23"/>
  <c r="I272" i="23"/>
  <c r="J272" i="23"/>
  <c r="U272" i="23"/>
  <c r="C272" i="23"/>
  <c r="S272" i="23"/>
  <c r="L272" i="23"/>
  <c r="F272" i="23"/>
  <c r="Q272" i="23"/>
  <c r="R272" i="23"/>
  <c r="G272" i="23"/>
  <c r="W272" i="23"/>
  <c r="P272" i="23"/>
  <c r="N272" i="23"/>
  <c r="Y272" i="23"/>
  <c r="E272" i="23"/>
  <c r="K272" i="23"/>
  <c r="D272" i="23"/>
  <c r="T272" i="23"/>
  <c r="V272" i="23"/>
  <c r="B272" i="23"/>
  <c r="M272" i="23"/>
  <c r="M546" i="23"/>
  <c r="A547" i="23"/>
  <c r="N546" i="23"/>
  <c r="L546" i="23"/>
  <c r="W546" i="23"/>
  <c r="C546" i="23"/>
  <c r="Q546" i="23"/>
  <c r="B546" i="23"/>
  <c r="R546" i="23"/>
  <c r="T546" i="23"/>
  <c r="H546" i="23"/>
  <c r="K546" i="23"/>
  <c r="E546" i="23"/>
  <c r="U546" i="23"/>
  <c r="F546" i="23"/>
  <c r="V546" i="23"/>
  <c r="G546" i="23"/>
  <c r="P546" i="23"/>
  <c r="S546" i="23"/>
  <c r="I546" i="23"/>
  <c r="Y546" i="23"/>
  <c r="J546" i="23"/>
  <c r="D546" i="23"/>
  <c r="O546" i="23"/>
  <c r="X546" i="23"/>
  <c r="M649" i="21"/>
  <c r="B649" i="21"/>
  <c r="W649" i="21"/>
  <c r="S649" i="21"/>
  <c r="O649" i="21"/>
  <c r="P649" i="21"/>
  <c r="Q649" i="21"/>
  <c r="G649" i="21"/>
  <c r="C649" i="21"/>
  <c r="X649" i="21"/>
  <c r="T649" i="21"/>
  <c r="V649" i="21"/>
  <c r="E649" i="21"/>
  <c r="U649" i="21"/>
  <c r="L649" i="21"/>
  <c r="H649" i="21"/>
  <c r="D649" i="21"/>
  <c r="F649" i="21"/>
  <c r="A650" i="21"/>
  <c r="I649" i="21"/>
  <c r="Y649" i="21"/>
  <c r="R649" i="21"/>
  <c r="N649" i="21"/>
  <c r="J649" i="21"/>
  <c r="K649" i="21"/>
  <c r="J683" i="21"/>
  <c r="B683" i="21"/>
  <c r="P683" i="21"/>
  <c r="L683" i="21"/>
  <c r="H683" i="21"/>
  <c r="D683" i="21"/>
  <c r="Y683" i="21"/>
  <c r="N683" i="21"/>
  <c r="A684" i="21"/>
  <c r="U683" i="21"/>
  <c r="Q683" i="21"/>
  <c r="M683" i="21"/>
  <c r="I683" i="21"/>
  <c r="R683" i="21"/>
  <c r="E683" i="21"/>
  <c r="A718" i="21"/>
  <c r="W683" i="21"/>
  <c r="S683" i="21"/>
  <c r="O683" i="21"/>
  <c r="F683" i="21"/>
  <c r="V683" i="21"/>
  <c r="K683" i="21"/>
  <c r="G683" i="21"/>
  <c r="C683" i="21"/>
  <c r="X683" i="21"/>
  <c r="T683" i="21"/>
  <c r="B410" i="21"/>
  <c r="R410" i="21"/>
  <c r="T410" i="21"/>
  <c r="K410" i="21"/>
  <c r="Q410" i="21"/>
  <c r="M410" i="21"/>
  <c r="F410" i="21"/>
  <c r="D410" i="21"/>
  <c r="Y410" i="21"/>
  <c r="P410" i="21"/>
  <c r="W410" i="21"/>
  <c r="S410" i="21"/>
  <c r="J410" i="21"/>
  <c r="I410" i="21"/>
  <c r="A411" i="21"/>
  <c r="G410" i="21"/>
  <c r="C410" i="21"/>
  <c r="X410" i="21"/>
  <c r="N410" i="21"/>
  <c r="O410" i="21"/>
  <c r="E410" i="21"/>
  <c r="L410" i="21"/>
  <c r="H410" i="21"/>
  <c r="V410" i="21"/>
  <c r="U410" i="21"/>
  <c r="G269" i="24"/>
  <c r="B269" i="24"/>
  <c r="M269" i="24"/>
  <c r="O269" i="24"/>
  <c r="T269" i="24"/>
  <c r="I269" i="24"/>
  <c r="H269" i="24"/>
  <c r="W269" i="24"/>
  <c r="R269" i="24"/>
  <c r="P269" i="24"/>
  <c r="U269" i="24"/>
  <c r="J269" i="24"/>
  <c r="Q269" i="24"/>
  <c r="X269" i="24"/>
  <c r="Y269" i="24"/>
  <c r="K269" i="24"/>
  <c r="F269" i="24"/>
  <c r="A270" i="24"/>
  <c r="C269" i="24"/>
  <c r="N269" i="24"/>
  <c r="L269" i="24"/>
  <c r="E269" i="24"/>
  <c r="V269" i="24"/>
  <c r="D269" i="24"/>
  <c r="S269" i="24"/>
  <c r="Q581" i="21"/>
  <c r="G581" i="21"/>
  <c r="C581" i="21"/>
  <c r="X581" i="21"/>
  <c r="T581" i="21"/>
  <c r="P581" i="21"/>
  <c r="E581" i="21"/>
  <c r="U581" i="21"/>
  <c r="L581" i="21"/>
  <c r="H581" i="21"/>
  <c r="D581" i="21"/>
  <c r="A582" i="21"/>
  <c r="V581" i="21"/>
  <c r="I581" i="21"/>
  <c r="Y581" i="21"/>
  <c r="R581" i="21"/>
  <c r="N581" i="21"/>
  <c r="J581" i="21"/>
  <c r="F581" i="21"/>
  <c r="M581" i="21"/>
  <c r="B581" i="21"/>
  <c r="W581" i="21"/>
  <c r="S581" i="21"/>
  <c r="O581" i="21"/>
  <c r="K581" i="21"/>
  <c r="O512" i="23"/>
  <c r="K512" i="23"/>
  <c r="N512" i="23"/>
  <c r="H512" i="23"/>
  <c r="T512" i="23"/>
  <c r="P512" i="23"/>
  <c r="L512" i="23"/>
  <c r="C512" i="23"/>
  <c r="D512" i="23"/>
  <c r="Y512" i="23"/>
  <c r="J512" i="23"/>
  <c r="V512" i="23"/>
  <c r="R512" i="23"/>
  <c r="S512" i="23"/>
  <c r="W512" i="23"/>
  <c r="I512" i="23"/>
  <c r="U512" i="23"/>
  <c r="F512" i="23"/>
  <c r="B512" i="23"/>
  <c r="A513" i="23"/>
  <c r="G512" i="23"/>
  <c r="X512" i="23"/>
  <c r="E512" i="23"/>
  <c r="Q512" i="23"/>
  <c r="M512" i="23"/>
  <c r="I304" i="24"/>
  <c r="W304" i="24"/>
  <c r="B304" i="24"/>
  <c r="H304" i="24"/>
  <c r="V304" i="24"/>
  <c r="U304" i="24"/>
  <c r="Y304" i="24"/>
  <c r="D304" i="24"/>
  <c r="R304" i="24"/>
  <c r="X304" i="24"/>
  <c r="O304" i="24"/>
  <c r="J304" i="24"/>
  <c r="N304" i="24"/>
  <c r="T304" i="24"/>
  <c r="K304" i="24"/>
  <c r="Q304" i="24"/>
  <c r="L304" i="24"/>
  <c r="C304" i="24"/>
  <c r="P304" i="24"/>
  <c r="G304" i="24"/>
  <c r="M304" i="24"/>
  <c r="A305" i="24"/>
  <c r="F304" i="24"/>
  <c r="E304" i="24"/>
  <c r="S304" i="24"/>
  <c r="Q543" i="24"/>
  <c r="G543" i="24"/>
  <c r="W543" i="24"/>
  <c r="P543" i="24"/>
  <c r="V543" i="24"/>
  <c r="N543" i="24"/>
  <c r="I543" i="24"/>
  <c r="C543" i="24"/>
  <c r="D543" i="24"/>
  <c r="X543" i="24"/>
  <c r="B543" i="24"/>
  <c r="E543" i="24"/>
  <c r="K543" i="24"/>
  <c r="L543" i="24"/>
  <c r="J543" i="24"/>
  <c r="M543" i="24"/>
  <c r="O543" i="24"/>
  <c r="T543" i="24"/>
  <c r="R543" i="24"/>
  <c r="U543" i="24"/>
  <c r="S543" i="24"/>
  <c r="F543" i="24"/>
  <c r="A578" i="24"/>
  <c r="Y543" i="24"/>
  <c r="H543" i="24"/>
  <c r="A54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5" i="24"/>
  <c r="O30" i="24"/>
  <c r="R406" i="24"/>
  <c r="O406" i="24"/>
  <c r="C406" i="24"/>
  <c r="G406" i="24"/>
  <c r="J406" i="24"/>
  <c r="N406" i="24"/>
  <c r="P406" i="24"/>
  <c r="E406" i="24"/>
  <c r="W406" i="24"/>
  <c r="A407" i="24"/>
  <c r="K406" i="24"/>
  <c r="S406" i="24"/>
  <c r="L406" i="24"/>
  <c r="F406" i="24"/>
  <c r="M406" i="24"/>
  <c r="Y406" i="24"/>
  <c r="Q406" i="24"/>
  <c r="U406" i="24"/>
  <c r="I406" i="24"/>
  <c r="B406" i="24"/>
  <c r="V406" i="24"/>
  <c r="T406" i="24"/>
  <c r="X406" i="24"/>
  <c r="D406" i="24"/>
  <c r="H406" i="24"/>
  <c r="V98" i="23"/>
  <c r="F98" i="23"/>
  <c r="Q98" i="23"/>
  <c r="X98" i="23"/>
  <c r="H98" i="23"/>
  <c r="O98" i="23"/>
  <c r="A133" i="23"/>
  <c r="R98" i="23"/>
  <c r="B98" i="23"/>
  <c r="M98" i="23"/>
  <c r="T98" i="23"/>
  <c r="D98" i="23"/>
  <c r="K98" i="23"/>
  <c r="N98" i="23"/>
  <c r="Y98" i="23"/>
  <c r="I98" i="23"/>
  <c r="P98" i="23"/>
  <c r="W98" i="23"/>
  <c r="G98" i="23"/>
  <c r="J98" i="23"/>
  <c r="U98" i="23"/>
  <c r="E98" i="23"/>
  <c r="L98" i="23"/>
  <c r="S98" i="23"/>
  <c r="C98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6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4" i="23"/>
  <c r="U64" i="23"/>
  <c r="E64" i="23"/>
  <c r="L64" i="23"/>
  <c r="W64" i="23"/>
  <c r="G64" i="23"/>
  <c r="V64" i="23"/>
  <c r="F64" i="23"/>
  <c r="Q64" i="23"/>
  <c r="X64" i="23"/>
  <c r="H64" i="23"/>
  <c r="S64" i="23"/>
  <c r="C64" i="23"/>
  <c r="R64" i="23"/>
  <c r="B64" i="23"/>
  <c r="M64" i="23"/>
  <c r="T64" i="23"/>
  <c r="D64" i="23"/>
  <c r="O64" i="23"/>
  <c r="N64" i="23"/>
  <c r="Y64" i="23"/>
  <c r="I64" i="23"/>
  <c r="P64" i="23"/>
  <c r="A99" i="23"/>
  <c r="K64" i="23"/>
  <c r="B271" i="19"/>
  <c r="R271" i="19"/>
  <c r="K271" i="19"/>
  <c r="D271" i="19"/>
  <c r="T271" i="19"/>
  <c r="M271" i="19"/>
  <c r="F271" i="19"/>
  <c r="V271" i="19"/>
  <c r="O271" i="19"/>
  <c r="H271" i="19"/>
  <c r="X271" i="19"/>
  <c r="Q271" i="19"/>
  <c r="J271" i="19"/>
  <c r="C271" i="19"/>
  <c r="S271" i="19"/>
  <c r="L271" i="19"/>
  <c r="E271" i="19"/>
  <c r="U271" i="19"/>
  <c r="N271" i="19"/>
  <c r="G271" i="19"/>
  <c r="W271" i="19"/>
  <c r="P271" i="19"/>
  <c r="I271" i="19"/>
  <c r="Y271" i="19"/>
  <c r="J132" i="23"/>
  <c r="U132" i="23"/>
  <c r="E132" i="23"/>
  <c r="L132" i="23"/>
  <c r="S132" i="23"/>
  <c r="C132" i="23"/>
  <c r="V132" i="23"/>
  <c r="F132" i="23"/>
  <c r="Q132" i="23"/>
  <c r="X132" i="23"/>
  <c r="H132" i="23"/>
  <c r="O132" i="23"/>
  <c r="R132" i="23"/>
  <c r="B132" i="23"/>
  <c r="M132" i="23"/>
  <c r="T132" i="23"/>
  <c r="D132" i="23"/>
  <c r="K132" i="23"/>
  <c r="N132" i="23"/>
  <c r="Y132" i="23"/>
  <c r="I132" i="23"/>
  <c r="P132" i="23"/>
  <c r="W132" i="23"/>
  <c r="G132" i="23"/>
  <c r="G169" i="19"/>
  <c r="N169" i="19"/>
  <c r="K169" i="19"/>
  <c r="A204" i="19"/>
  <c r="T169" i="19"/>
  <c r="I169" i="19"/>
  <c r="Y169" i="19"/>
  <c r="D169" i="19"/>
  <c r="R169" i="19"/>
  <c r="O169" i="19"/>
  <c r="H169" i="19"/>
  <c r="X169" i="19"/>
  <c r="M169" i="19"/>
  <c r="E169" i="19"/>
  <c r="V169" i="19"/>
  <c r="S169" i="19"/>
  <c r="L169" i="19"/>
  <c r="A170" i="19"/>
  <c r="Q169" i="19"/>
  <c r="C169" i="19"/>
  <c r="J169" i="19"/>
  <c r="F169" i="19"/>
  <c r="W169" i="19"/>
  <c r="P169" i="19"/>
  <c r="B169" i="19"/>
  <c r="U169" i="19"/>
  <c r="B99" i="19"/>
  <c r="L99" i="19"/>
  <c r="S99" i="19"/>
  <c r="C99" i="19"/>
  <c r="M99" i="19"/>
  <c r="V99" i="19"/>
  <c r="X99" i="19"/>
  <c r="H99" i="19"/>
  <c r="O99" i="19"/>
  <c r="Y99" i="19"/>
  <c r="I99" i="19"/>
  <c r="F99" i="19"/>
  <c r="T99" i="19"/>
  <c r="D99" i="19"/>
  <c r="K99" i="19"/>
  <c r="U99" i="19"/>
  <c r="E99" i="19"/>
  <c r="R99" i="19"/>
  <c r="A134" i="19"/>
  <c r="P99" i="19"/>
  <c r="W99" i="19"/>
  <c r="G99" i="19"/>
  <c r="Q99" i="19"/>
  <c r="J99" i="19"/>
  <c r="N99" i="19"/>
  <c r="R30" i="23"/>
  <c r="B30" i="23"/>
  <c r="Q30" i="23"/>
  <c r="A31" i="23"/>
  <c r="L30" i="23"/>
  <c r="S30" i="23"/>
  <c r="C30" i="23"/>
  <c r="N30" i="23"/>
  <c r="A65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3" i="19"/>
  <c r="W133" i="19"/>
  <c r="G133" i="19"/>
  <c r="N133" i="19"/>
  <c r="U133" i="19"/>
  <c r="E133" i="19"/>
  <c r="B133" i="19"/>
  <c r="L133" i="19"/>
  <c r="S133" i="19"/>
  <c r="C133" i="19"/>
  <c r="J133" i="19"/>
  <c r="Q133" i="19"/>
  <c r="X133" i="19"/>
  <c r="H133" i="19"/>
  <c r="O133" i="19"/>
  <c r="V133" i="19"/>
  <c r="F133" i="19"/>
  <c r="M133" i="19"/>
  <c r="T133" i="19"/>
  <c r="D133" i="19"/>
  <c r="K133" i="19"/>
  <c r="R133" i="19"/>
  <c r="Y133" i="19"/>
  <c r="I133" i="19"/>
  <c r="N237" i="19"/>
  <c r="G237" i="19"/>
  <c r="W237" i="19"/>
  <c r="A272" i="19"/>
  <c r="H237" i="19"/>
  <c r="I237" i="19"/>
  <c r="B237" i="19"/>
  <c r="R237" i="19"/>
  <c r="K237" i="19"/>
  <c r="D237" i="19"/>
  <c r="E237" i="19"/>
  <c r="P237" i="19"/>
  <c r="Q237" i="19"/>
  <c r="F237" i="19"/>
  <c r="V237" i="19"/>
  <c r="O237" i="19"/>
  <c r="L237" i="19"/>
  <c r="M237" i="19"/>
  <c r="X237" i="19"/>
  <c r="J237" i="19"/>
  <c r="C237" i="19"/>
  <c r="S237" i="19"/>
  <c r="T237" i="19"/>
  <c r="U237" i="19"/>
  <c r="Y237" i="19"/>
  <c r="N203" i="19"/>
  <c r="G203" i="19"/>
  <c r="W203" i="19"/>
  <c r="P203" i="19"/>
  <c r="I203" i="19"/>
  <c r="Y203" i="19"/>
  <c r="B203" i="19"/>
  <c r="R203" i="19"/>
  <c r="K203" i="19"/>
  <c r="D203" i="19"/>
  <c r="T203" i="19"/>
  <c r="M203" i="19"/>
  <c r="A238" i="19"/>
  <c r="F203" i="19"/>
  <c r="V203" i="19"/>
  <c r="O203" i="19"/>
  <c r="H203" i="19"/>
  <c r="X203" i="19"/>
  <c r="Q203" i="19"/>
  <c r="J203" i="19"/>
  <c r="C203" i="19"/>
  <c r="S203" i="19"/>
  <c r="L203" i="19"/>
  <c r="E203" i="19"/>
  <c r="U203" i="19"/>
  <c r="L65" i="19"/>
  <c r="E65" i="19"/>
  <c r="U65" i="19"/>
  <c r="J65" i="19"/>
  <c r="C65" i="19"/>
  <c r="S65" i="19"/>
  <c r="A100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V65" i="21"/>
  <c r="D65" i="21"/>
  <c r="G65" i="21"/>
  <c r="L65" i="21"/>
  <c r="Q65" i="21"/>
  <c r="F65" i="21"/>
  <c r="I65" i="21"/>
  <c r="N65" i="21"/>
  <c r="S65" i="21"/>
  <c r="X65" i="21"/>
  <c r="A100" i="21"/>
  <c r="M65" i="21"/>
  <c r="K65" i="21"/>
  <c r="P65" i="21"/>
  <c r="U65" i="21"/>
  <c r="H65" i="21"/>
  <c r="O65" i="21"/>
  <c r="T65" i="21"/>
  <c r="R65" i="21"/>
  <c r="W65" i="21"/>
  <c r="E65" i="21"/>
  <c r="J65" i="21"/>
  <c r="D99" i="21"/>
  <c r="V99" i="21"/>
  <c r="Q99" i="21"/>
  <c r="L99" i="21"/>
  <c r="N99" i="21"/>
  <c r="I99" i="21"/>
  <c r="T99" i="21"/>
  <c r="O99" i="21"/>
  <c r="J99" i="21"/>
  <c r="E99" i="21"/>
  <c r="G99" i="21"/>
  <c r="R99" i="21"/>
  <c r="M99" i="21"/>
  <c r="H99" i="21"/>
  <c r="U99" i="21"/>
  <c r="W99" i="21"/>
  <c r="K99" i="21"/>
  <c r="F99" i="21"/>
  <c r="X99" i="21"/>
  <c r="S99" i="21"/>
  <c r="A134" i="21"/>
  <c r="P99" i="21"/>
  <c r="A32" i="19"/>
  <c r="R31" i="19"/>
  <c r="E31" i="19"/>
  <c r="H31" i="19"/>
  <c r="O31" i="19"/>
  <c r="B31" i="19"/>
  <c r="N31" i="19"/>
  <c r="U31" i="19"/>
  <c r="D31" i="19"/>
  <c r="K31" i="19"/>
  <c r="A66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549" i="19"/>
  <c r="H549" i="19"/>
  <c r="L549" i="19"/>
  <c r="P549" i="19"/>
  <c r="T549" i="19"/>
  <c r="X549" i="19"/>
  <c r="A550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C549" i="19"/>
  <c r="G549" i="19"/>
  <c r="K549" i="19"/>
  <c r="O549" i="19"/>
  <c r="S549" i="19"/>
  <c r="W549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B378" i="19"/>
  <c r="J378" i="19"/>
  <c r="R378" i="19"/>
  <c r="A413" i="19"/>
  <c r="C378" i="19"/>
  <c r="K378" i="19"/>
  <c r="S378" i="19"/>
  <c r="F378" i="19"/>
  <c r="N378" i="19"/>
  <c r="V378" i="19"/>
  <c r="G378" i="19"/>
  <c r="O378" i="19"/>
  <c r="W378" i="19"/>
  <c r="D447" i="19"/>
  <c r="H447" i="19"/>
  <c r="L447" i="19"/>
  <c r="P447" i="19"/>
  <c r="T447" i="19"/>
  <c r="X447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A448" i="19"/>
  <c r="C447" i="19"/>
  <c r="G447" i="19"/>
  <c r="K447" i="19"/>
  <c r="O447" i="19"/>
  <c r="S447" i="19"/>
  <c r="W447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B412" i="19"/>
  <c r="J412" i="19"/>
  <c r="R412" i="19"/>
  <c r="C412" i="19"/>
  <c r="K412" i="19"/>
  <c r="S412" i="19"/>
  <c r="F412" i="19"/>
  <c r="N412" i="19"/>
  <c r="V412" i="19"/>
  <c r="G412" i="19"/>
  <c r="O412" i="19"/>
  <c r="W412" i="19"/>
  <c r="D310" i="19"/>
  <c r="H310" i="19"/>
  <c r="L310" i="19"/>
  <c r="P310" i="19"/>
  <c r="T310" i="19"/>
  <c r="X310" i="19"/>
  <c r="A311" i="19"/>
  <c r="E310" i="19"/>
  <c r="I310" i="19"/>
  <c r="M310" i="19"/>
  <c r="Q310" i="19"/>
  <c r="U310" i="19"/>
  <c r="Y310" i="19"/>
  <c r="B310" i="19"/>
  <c r="J310" i="19"/>
  <c r="R310" i="19"/>
  <c r="C310" i="19"/>
  <c r="K310" i="19"/>
  <c r="S310" i="19"/>
  <c r="A345" i="19"/>
  <c r="F310" i="19"/>
  <c r="N310" i="19"/>
  <c r="V310" i="19"/>
  <c r="G310" i="19"/>
  <c r="O310" i="19"/>
  <c r="W310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B515" i="19"/>
  <c r="F515" i="19"/>
  <c r="J515" i="19"/>
  <c r="N515" i="19"/>
  <c r="R515" i="19"/>
  <c r="V515" i="19"/>
  <c r="C515" i="19"/>
  <c r="G515" i="19"/>
  <c r="K515" i="19"/>
  <c r="O515" i="19"/>
  <c r="S515" i="19"/>
  <c r="W515" i="19"/>
  <c r="A516" i="19"/>
  <c r="D344" i="19"/>
  <c r="H344" i="19"/>
  <c r="L344" i="19"/>
  <c r="P344" i="19"/>
  <c r="T344" i="19"/>
  <c r="X344" i="19"/>
  <c r="E344" i="19"/>
  <c r="I344" i="19"/>
  <c r="M344" i="19"/>
  <c r="Q344" i="19"/>
  <c r="U344" i="19"/>
  <c r="Y344" i="19"/>
  <c r="A379" i="19"/>
  <c r="B344" i="19"/>
  <c r="J344" i="19"/>
  <c r="R344" i="19"/>
  <c r="C344" i="19"/>
  <c r="K344" i="19"/>
  <c r="S344" i="19"/>
  <c r="F344" i="19"/>
  <c r="N344" i="19"/>
  <c r="V344" i="19"/>
  <c r="G344" i="19"/>
  <c r="O344" i="19"/>
  <c r="W344" i="19"/>
  <c r="D481" i="19"/>
  <c r="H481" i="19"/>
  <c r="L481" i="19"/>
  <c r="P481" i="19"/>
  <c r="T481" i="19"/>
  <c r="X481" i="19"/>
  <c r="E481" i="19"/>
  <c r="I481" i="19"/>
  <c r="M481" i="19"/>
  <c r="Q481" i="19"/>
  <c r="U481" i="19"/>
  <c r="Y481" i="19"/>
  <c r="A482" i="19"/>
  <c r="B481" i="19"/>
  <c r="F481" i="19"/>
  <c r="J481" i="19"/>
  <c r="N481" i="19"/>
  <c r="R481" i="19"/>
  <c r="V481" i="19"/>
  <c r="C481" i="19"/>
  <c r="G481" i="19"/>
  <c r="K481" i="19"/>
  <c r="O481" i="19"/>
  <c r="S481" i="19"/>
  <c r="W481" i="19"/>
  <c r="B1129" i="2" l="1"/>
  <c r="V27" i="24"/>
  <c r="T27" i="21"/>
  <c r="U27" i="24"/>
  <c r="S27" i="21"/>
  <c r="R27" i="21"/>
  <c r="Q27" i="21"/>
  <c r="U27" i="21"/>
  <c r="P27" i="21"/>
  <c r="V27" i="21"/>
  <c r="W62" i="21"/>
  <c r="Y62" i="21"/>
  <c r="R62" i="21"/>
  <c r="H28" i="21"/>
  <c r="L28" i="21"/>
  <c r="X27" i="24"/>
  <c r="R27" i="24"/>
  <c r="W27" i="24"/>
  <c r="U62" i="21"/>
  <c r="Q62" i="21"/>
  <c r="S62" i="21"/>
  <c r="K28" i="21"/>
  <c r="J28" i="21"/>
  <c r="Q27" i="24"/>
  <c r="T27" i="24"/>
  <c r="S27" i="24"/>
  <c r="T62" i="21"/>
  <c r="V62" i="21"/>
  <c r="X62" i="21"/>
  <c r="I28" i="21"/>
  <c r="P27" i="24"/>
  <c r="Y27" i="24"/>
  <c r="P62" i="21"/>
  <c r="B28" i="21"/>
  <c r="M28" i="21"/>
  <c r="W27" i="21"/>
  <c r="F28" i="24"/>
  <c r="E28" i="24"/>
  <c r="R62" i="24"/>
  <c r="Q62" i="24"/>
  <c r="V62" i="24"/>
  <c r="D63" i="21"/>
  <c r="H63" i="21"/>
  <c r="G63" i="21"/>
  <c r="M63" i="21"/>
  <c r="V97" i="21"/>
  <c r="S97" i="21"/>
  <c r="P168" i="21"/>
  <c r="R168" i="21"/>
  <c r="U168" i="21"/>
  <c r="B28" i="24"/>
  <c r="I28" i="24"/>
  <c r="T62" i="24"/>
  <c r="C63" i="21"/>
  <c r="B63" i="21"/>
  <c r="L63" i="21"/>
  <c r="Q97" i="21"/>
  <c r="T97" i="21"/>
  <c r="X168" i="21"/>
  <c r="S168" i="21"/>
  <c r="K28" i="24"/>
  <c r="G28" i="24"/>
  <c r="M28" i="24"/>
  <c r="Y62" i="24"/>
  <c r="P62" i="24"/>
  <c r="S62" i="24"/>
  <c r="E63" i="21"/>
  <c r="K63" i="21"/>
  <c r="I63" i="21"/>
  <c r="Y97" i="21"/>
  <c r="U97" i="21"/>
  <c r="P97" i="21"/>
  <c r="Y168" i="21"/>
  <c r="V168" i="21"/>
  <c r="Q168" i="21"/>
  <c r="Y27" i="21"/>
  <c r="X27" i="21"/>
  <c r="J28" i="24"/>
  <c r="H28" i="24"/>
  <c r="L28" i="24"/>
  <c r="X62" i="24"/>
  <c r="W62" i="24"/>
  <c r="U62" i="24"/>
  <c r="F63" i="21"/>
  <c r="J63" i="21"/>
  <c r="W97" i="21"/>
  <c r="X97" i="21"/>
  <c r="R97" i="21"/>
  <c r="W168" i="21"/>
  <c r="T168" i="21"/>
  <c r="D28" i="24"/>
  <c r="E28" i="21"/>
  <c r="V203" i="21"/>
  <c r="Y203" i="21"/>
  <c r="X203" i="21"/>
  <c r="M98" i="21"/>
  <c r="F169" i="21"/>
  <c r="C28" i="21"/>
  <c r="P203" i="21"/>
  <c r="S203" i="21"/>
  <c r="R203" i="21"/>
  <c r="E63" i="24"/>
  <c r="K63" i="24"/>
  <c r="F63" i="24"/>
  <c r="S97" i="24"/>
  <c r="V97" i="24"/>
  <c r="F98" i="21"/>
  <c r="L98" i="21"/>
  <c r="G98" i="21"/>
  <c r="H98" i="21"/>
  <c r="V132" i="21"/>
  <c r="S132" i="21"/>
  <c r="G169" i="21"/>
  <c r="D169" i="21"/>
  <c r="L169" i="21"/>
  <c r="D63" i="24"/>
  <c r="P97" i="24"/>
  <c r="B98" i="21"/>
  <c r="W132" i="21"/>
  <c r="I169" i="21"/>
  <c r="G28" i="21"/>
  <c r="D28" i="21"/>
  <c r="Q203" i="21"/>
  <c r="T203" i="21"/>
  <c r="I63" i="24"/>
  <c r="C63" i="24"/>
  <c r="J63" i="24"/>
  <c r="Q97" i="24"/>
  <c r="X97" i="24"/>
  <c r="U97" i="24"/>
  <c r="D98" i="21"/>
  <c r="C98" i="21"/>
  <c r="Q132" i="21"/>
  <c r="T132" i="21"/>
  <c r="P132" i="21"/>
  <c r="B169" i="21"/>
  <c r="J169" i="21"/>
  <c r="E169" i="21"/>
  <c r="L63" i="24"/>
  <c r="M63" i="24"/>
  <c r="K98" i="21"/>
  <c r="E98" i="21"/>
  <c r="X132" i="21"/>
  <c r="K169" i="21"/>
  <c r="C28" i="24"/>
  <c r="F28" i="21"/>
  <c r="U203" i="21"/>
  <c r="W203" i="21"/>
  <c r="H63" i="24"/>
  <c r="B63" i="24"/>
  <c r="G63" i="24"/>
  <c r="R97" i="24"/>
  <c r="T97" i="24"/>
  <c r="I98" i="21"/>
  <c r="J98" i="21"/>
  <c r="Y132" i="21"/>
  <c r="R132" i="21"/>
  <c r="U132" i="21"/>
  <c r="M169" i="21"/>
  <c r="H169" i="21"/>
  <c r="C169" i="21"/>
  <c r="Y97" i="24"/>
  <c r="W97" i="24"/>
  <c r="V31" i="24"/>
  <c r="I239" i="21"/>
  <c r="O239" i="21"/>
  <c r="C239" i="21"/>
  <c r="J239" i="21"/>
  <c r="Y239" i="21"/>
  <c r="T239" i="21"/>
  <c r="B239" i="21"/>
  <c r="L239" i="21"/>
  <c r="S239" i="21"/>
  <c r="G239" i="21"/>
  <c r="N239" i="21"/>
  <c r="W239" i="21"/>
  <c r="K239" i="21"/>
  <c r="R239" i="21"/>
  <c r="M239" i="21"/>
  <c r="P239" i="21"/>
  <c r="D239" i="21"/>
  <c r="U239" i="21"/>
  <c r="X239" i="21"/>
  <c r="H239" i="21"/>
  <c r="A240" i="21"/>
  <c r="F239" i="21"/>
  <c r="Q239" i="21"/>
  <c r="E239" i="21"/>
  <c r="V239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5" i="21"/>
  <c r="W205" i="21"/>
  <c r="U205" i="21"/>
  <c r="T205" i="21"/>
  <c r="V205" i="21"/>
  <c r="B205" i="21"/>
  <c r="M205" i="21"/>
  <c r="P205" i="21"/>
  <c r="D205" i="21"/>
  <c r="N205" i="21"/>
  <c r="R205" i="21"/>
  <c r="F205" i="21"/>
  <c r="Q205" i="21"/>
  <c r="E205" i="21"/>
  <c r="K205" i="21"/>
  <c r="O205" i="21"/>
  <c r="C205" i="21"/>
  <c r="J205" i="21"/>
  <c r="H205" i="21"/>
  <c r="L205" i="21"/>
  <c r="S205" i="21"/>
  <c r="G205" i="21"/>
  <c r="A206" i="21"/>
  <c r="I205" i="21"/>
  <c r="U407" i="24"/>
  <c r="H407" i="24"/>
  <c r="J407" i="24"/>
  <c r="M407" i="24"/>
  <c r="W407" i="24"/>
  <c r="R407" i="24"/>
  <c r="F407" i="24"/>
  <c r="X407" i="24"/>
  <c r="C407" i="24"/>
  <c r="A408" i="24"/>
  <c r="P407" i="24"/>
  <c r="K407" i="24"/>
  <c r="V407" i="24"/>
  <c r="I407" i="24"/>
  <c r="S407" i="24"/>
  <c r="N407" i="24"/>
  <c r="Q407" i="24"/>
  <c r="D407" i="24"/>
  <c r="E407" i="24"/>
  <c r="O407" i="24"/>
  <c r="Y407" i="24"/>
  <c r="L407" i="24"/>
  <c r="G407" i="24"/>
  <c r="B407" i="24"/>
  <c r="T407" i="24"/>
  <c r="N578" i="24"/>
  <c r="Y578" i="24"/>
  <c r="I578" i="24"/>
  <c r="P578" i="24"/>
  <c r="A613" i="24"/>
  <c r="K578" i="24"/>
  <c r="A579" i="24"/>
  <c r="J578" i="24"/>
  <c r="U578" i="24"/>
  <c r="E578" i="24"/>
  <c r="L578" i="24"/>
  <c r="W578" i="24"/>
  <c r="G578" i="24"/>
  <c r="V578" i="24"/>
  <c r="F578" i="24"/>
  <c r="Q578" i="24"/>
  <c r="X578" i="24"/>
  <c r="H578" i="24"/>
  <c r="S578" i="24"/>
  <c r="C578" i="24"/>
  <c r="R578" i="24"/>
  <c r="B578" i="24"/>
  <c r="M578" i="24"/>
  <c r="T578" i="24"/>
  <c r="D578" i="24"/>
  <c r="O578" i="24"/>
  <c r="E445" i="23"/>
  <c r="U445" i="23"/>
  <c r="F445" i="23"/>
  <c r="V445" i="23"/>
  <c r="C445" i="23"/>
  <c r="L445" i="23"/>
  <c r="W445" i="23"/>
  <c r="I445" i="23"/>
  <c r="Y445" i="23"/>
  <c r="J445" i="23"/>
  <c r="H445" i="23"/>
  <c r="K445" i="23"/>
  <c r="T445" i="23"/>
  <c r="M445" i="23"/>
  <c r="A446" i="23"/>
  <c r="N445" i="23"/>
  <c r="P445" i="23"/>
  <c r="S445" i="23"/>
  <c r="G445" i="23"/>
  <c r="Q445" i="23"/>
  <c r="B445" i="23"/>
  <c r="R445" i="23"/>
  <c r="X445" i="23"/>
  <c r="D445" i="23"/>
  <c r="O445" i="23"/>
  <c r="J548" i="21"/>
  <c r="K548" i="21"/>
  <c r="L548" i="21"/>
  <c r="M548" i="21"/>
  <c r="O548" i="21"/>
  <c r="N548" i="21"/>
  <c r="P548" i="21"/>
  <c r="Q548" i="21"/>
  <c r="S548" i="21"/>
  <c r="T548" i="21"/>
  <c r="B548" i="21"/>
  <c r="R548" i="21"/>
  <c r="A549" i="21"/>
  <c r="C548" i="21"/>
  <c r="D548" i="21"/>
  <c r="Y548" i="21"/>
  <c r="F548" i="21"/>
  <c r="E548" i="21"/>
  <c r="G548" i="21"/>
  <c r="H548" i="21"/>
  <c r="I548" i="21"/>
  <c r="U548" i="21"/>
  <c r="X548" i="21"/>
  <c r="W548" i="21"/>
  <c r="V548" i="21"/>
  <c r="G343" i="21"/>
  <c r="D343" i="21"/>
  <c r="T343" i="21"/>
  <c r="M343" i="21"/>
  <c r="J343" i="21"/>
  <c r="K343" i="21"/>
  <c r="H343" i="21"/>
  <c r="X343" i="21"/>
  <c r="Q343" i="21"/>
  <c r="N343" i="21"/>
  <c r="O343" i="21"/>
  <c r="L343" i="21"/>
  <c r="E343" i="21"/>
  <c r="Y343" i="21"/>
  <c r="R343" i="21"/>
  <c r="S343" i="21"/>
  <c r="P343" i="21"/>
  <c r="I343" i="21"/>
  <c r="F343" i="21"/>
  <c r="A344" i="21"/>
  <c r="C343" i="21"/>
  <c r="B343" i="21"/>
  <c r="V343" i="21"/>
  <c r="U343" i="21"/>
  <c r="W343" i="21"/>
  <c r="A275" i="21"/>
  <c r="P274" i="21"/>
  <c r="Q274" i="21"/>
  <c r="J274" i="21"/>
  <c r="G274" i="21"/>
  <c r="D274" i="21"/>
  <c r="E274" i="21"/>
  <c r="Y274" i="21"/>
  <c r="N274" i="21"/>
  <c r="K274" i="21"/>
  <c r="H274" i="21"/>
  <c r="I274" i="21"/>
  <c r="B274" i="21"/>
  <c r="R274" i="21"/>
  <c r="O274" i="21"/>
  <c r="L274" i="21"/>
  <c r="M274" i="21"/>
  <c r="F274" i="21"/>
  <c r="C274" i="21"/>
  <c r="S274" i="21"/>
  <c r="U274" i="21"/>
  <c r="X274" i="21"/>
  <c r="T274" i="21"/>
  <c r="V274" i="21"/>
  <c r="W274" i="21"/>
  <c r="F514" i="21"/>
  <c r="C514" i="21"/>
  <c r="D514" i="21"/>
  <c r="A515" i="21"/>
  <c r="G514" i="21"/>
  <c r="J514" i="21"/>
  <c r="H514" i="21"/>
  <c r="I514" i="21"/>
  <c r="E514" i="21"/>
  <c r="L514" i="21"/>
  <c r="N514" i="21"/>
  <c r="M514" i="21"/>
  <c r="O514" i="21"/>
  <c r="K514" i="21"/>
  <c r="Q514" i="21"/>
  <c r="B514" i="21"/>
  <c r="R514" i="21"/>
  <c r="S514" i="21"/>
  <c r="Y514" i="21"/>
  <c r="P514" i="21"/>
  <c r="U514" i="21"/>
  <c r="W514" i="21"/>
  <c r="X514" i="21"/>
  <c r="V514" i="21"/>
  <c r="T514" i="21"/>
  <c r="J480" i="21"/>
  <c r="C480" i="21"/>
  <c r="X480" i="21"/>
  <c r="T480" i="21"/>
  <c r="P480" i="21"/>
  <c r="N480" i="21"/>
  <c r="H480" i="21"/>
  <c r="D480" i="21"/>
  <c r="Y480" i="21"/>
  <c r="G480" i="21"/>
  <c r="B480" i="21"/>
  <c r="R480" i="21"/>
  <c r="M480" i="21"/>
  <c r="I480" i="21"/>
  <c r="E480" i="21"/>
  <c r="L480" i="21"/>
  <c r="F480" i="21"/>
  <c r="A481" i="21"/>
  <c r="S480" i="21"/>
  <c r="O480" i="21"/>
  <c r="K480" i="21"/>
  <c r="Q480" i="21"/>
  <c r="U480" i="21"/>
  <c r="W480" i="21"/>
  <c r="V480" i="21"/>
  <c r="J342" i="23"/>
  <c r="K342" i="23"/>
  <c r="L342" i="23"/>
  <c r="M342" i="23"/>
  <c r="N342" i="23"/>
  <c r="O342" i="23"/>
  <c r="P342" i="23"/>
  <c r="A377" i="23"/>
  <c r="D342" i="23"/>
  <c r="E342" i="23"/>
  <c r="F342" i="23"/>
  <c r="G342" i="23"/>
  <c r="H342" i="23"/>
  <c r="I342" i="23"/>
  <c r="C342" i="23"/>
  <c r="B342" i="23"/>
  <c r="X342" i="23"/>
  <c r="S342" i="23"/>
  <c r="Q342" i="23"/>
  <c r="U342" i="23"/>
  <c r="R342" i="23"/>
  <c r="W342" i="23"/>
  <c r="V342" i="23"/>
  <c r="Y342" i="23"/>
  <c r="T342" i="23"/>
  <c r="M544" i="24"/>
  <c r="B544" i="24"/>
  <c r="R544" i="24"/>
  <c r="K544" i="24"/>
  <c r="A545" i="24"/>
  <c r="P544" i="24"/>
  <c r="Q544" i="24"/>
  <c r="F544" i="24"/>
  <c r="V544" i="24"/>
  <c r="O544" i="24"/>
  <c r="D544" i="24"/>
  <c r="T544" i="24"/>
  <c r="E544" i="24"/>
  <c r="U544" i="24"/>
  <c r="J544" i="24"/>
  <c r="C544" i="24"/>
  <c r="S544" i="24"/>
  <c r="H544" i="24"/>
  <c r="X544" i="24"/>
  <c r="I544" i="24"/>
  <c r="Y544" i="24"/>
  <c r="N544" i="24"/>
  <c r="G544" i="24"/>
  <c r="W544" i="24"/>
  <c r="L544" i="24"/>
  <c r="C650" i="21"/>
  <c r="S650" i="21"/>
  <c r="M650" i="21"/>
  <c r="I650" i="21"/>
  <c r="E650" i="21"/>
  <c r="F650" i="21"/>
  <c r="A651" i="21"/>
  <c r="G650" i="21"/>
  <c r="W650" i="21"/>
  <c r="R650" i="21"/>
  <c r="N650" i="21"/>
  <c r="J650" i="21"/>
  <c r="L650" i="21"/>
  <c r="K650" i="21"/>
  <c r="B650" i="21"/>
  <c r="X650" i="21"/>
  <c r="T650" i="21"/>
  <c r="P650" i="21"/>
  <c r="Q650" i="21"/>
  <c r="O650" i="21"/>
  <c r="H650" i="21"/>
  <c r="D650" i="21"/>
  <c r="Y650" i="21"/>
  <c r="U650" i="21"/>
  <c r="V650" i="21"/>
  <c r="F446" i="21"/>
  <c r="E446" i="21"/>
  <c r="L446" i="21"/>
  <c r="H446" i="21"/>
  <c r="A447" i="21"/>
  <c r="T446" i="21"/>
  <c r="J446" i="21"/>
  <c r="K446" i="21"/>
  <c r="Q446" i="21"/>
  <c r="M446" i="21"/>
  <c r="D446" i="21"/>
  <c r="Y446" i="21"/>
  <c r="N446" i="21"/>
  <c r="P446" i="21"/>
  <c r="W446" i="21"/>
  <c r="S446" i="21"/>
  <c r="I446" i="21"/>
  <c r="B446" i="21"/>
  <c r="R446" i="21"/>
  <c r="G446" i="21"/>
  <c r="C446" i="21"/>
  <c r="X446" i="21"/>
  <c r="O446" i="21"/>
  <c r="V446" i="21"/>
  <c r="U446" i="21"/>
  <c r="E510" i="24"/>
  <c r="I510" i="24"/>
  <c r="Y510" i="24"/>
  <c r="N510" i="24"/>
  <c r="C510" i="24"/>
  <c r="S510" i="24"/>
  <c r="L510" i="24"/>
  <c r="M510" i="24"/>
  <c r="Q510" i="24"/>
  <c r="F510" i="24"/>
  <c r="V510" i="24"/>
  <c r="K510" i="24"/>
  <c r="D510" i="24"/>
  <c r="T510" i="24"/>
  <c r="J510" i="24"/>
  <c r="O510" i="24"/>
  <c r="X510" i="24"/>
  <c r="R510" i="24"/>
  <c r="W510" i="24"/>
  <c r="U510" i="24"/>
  <c r="A511" i="24"/>
  <c r="H510" i="24"/>
  <c r="B510" i="24"/>
  <c r="G510" i="24"/>
  <c r="P510" i="24"/>
  <c r="I205" i="23"/>
  <c r="B205" i="23"/>
  <c r="R205" i="23"/>
  <c r="C205" i="23"/>
  <c r="L205" i="23"/>
  <c r="M205" i="23"/>
  <c r="F205" i="23"/>
  <c r="H205" i="23"/>
  <c r="K205" i="23"/>
  <c r="G205" i="23"/>
  <c r="Q205" i="23"/>
  <c r="J205" i="23"/>
  <c r="P205" i="23"/>
  <c r="S205" i="23"/>
  <c r="O205" i="23"/>
  <c r="E205" i="23"/>
  <c r="Y205" i="23"/>
  <c r="N205" i="23"/>
  <c r="A240" i="23"/>
  <c r="D205" i="23"/>
  <c r="T205" i="23"/>
  <c r="V205" i="23"/>
  <c r="X205" i="23"/>
  <c r="U205" i="23"/>
  <c r="W205" i="23"/>
  <c r="H236" i="24"/>
  <c r="I236" i="24"/>
  <c r="F236" i="24"/>
  <c r="A237" i="24"/>
  <c r="L236" i="24"/>
  <c r="M236" i="24"/>
  <c r="N236" i="24"/>
  <c r="B236" i="24"/>
  <c r="P236" i="24"/>
  <c r="C236" i="24"/>
  <c r="G236" i="24"/>
  <c r="J236" i="24"/>
  <c r="D236" i="24"/>
  <c r="E236" i="24"/>
  <c r="K236" i="24"/>
  <c r="O236" i="24"/>
  <c r="Q236" i="24"/>
  <c r="U236" i="24"/>
  <c r="V236" i="24"/>
  <c r="S236" i="24"/>
  <c r="Y236" i="24"/>
  <c r="T236" i="24"/>
  <c r="W236" i="24"/>
  <c r="X236" i="24"/>
  <c r="R236" i="24"/>
  <c r="I273" i="23"/>
  <c r="Y273" i="23"/>
  <c r="N273" i="23"/>
  <c r="P273" i="23"/>
  <c r="S273" i="23"/>
  <c r="G273" i="23"/>
  <c r="M273" i="23"/>
  <c r="B273" i="23"/>
  <c r="R273" i="23"/>
  <c r="X273" i="23"/>
  <c r="D273" i="23"/>
  <c r="O273" i="23"/>
  <c r="Q273" i="23"/>
  <c r="F273" i="23"/>
  <c r="V273" i="23"/>
  <c r="C273" i="23"/>
  <c r="L273" i="23"/>
  <c r="W273" i="23"/>
  <c r="E273" i="23"/>
  <c r="U273" i="23"/>
  <c r="J273" i="23"/>
  <c r="H273" i="23"/>
  <c r="K273" i="23"/>
  <c r="T273" i="23"/>
  <c r="Q168" i="24"/>
  <c r="J168" i="24"/>
  <c r="G168" i="24"/>
  <c r="W168" i="24"/>
  <c r="L168" i="24"/>
  <c r="I168" i="24"/>
  <c r="B168" i="24"/>
  <c r="R168" i="24"/>
  <c r="O168" i="24"/>
  <c r="D168" i="24"/>
  <c r="T168" i="24"/>
  <c r="F168" i="24"/>
  <c r="S168" i="24"/>
  <c r="X168" i="24"/>
  <c r="E168" i="24"/>
  <c r="N168" i="24"/>
  <c r="A169" i="24"/>
  <c r="M168" i="24"/>
  <c r="C168" i="24"/>
  <c r="H168" i="24"/>
  <c r="Y168" i="24"/>
  <c r="K168" i="24"/>
  <c r="P168" i="24"/>
  <c r="U168" i="24"/>
  <c r="V168" i="24"/>
  <c r="G377" i="21"/>
  <c r="H377" i="21"/>
  <c r="E377" i="21"/>
  <c r="J377" i="21"/>
  <c r="K377" i="21"/>
  <c r="L377" i="21"/>
  <c r="I377" i="21"/>
  <c r="N377" i="21"/>
  <c r="O377" i="21"/>
  <c r="P377" i="21"/>
  <c r="M377" i="21"/>
  <c r="D377" i="21"/>
  <c r="A378" i="21"/>
  <c r="F377" i="21"/>
  <c r="C377" i="21"/>
  <c r="B377" i="21"/>
  <c r="V377" i="21"/>
  <c r="Y377" i="21"/>
  <c r="W377" i="21"/>
  <c r="S377" i="21"/>
  <c r="U377" i="21"/>
  <c r="X377" i="21"/>
  <c r="Q377" i="21"/>
  <c r="T377" i="21"/>
  <c r="R377" i="21"/>
  <c r="F308" i="23"/>
  <c r="G308" i="23"/>
  <c r="D308" i="23"/>
  <c r="T308" i="23"/>
  <c r="I308" i="23"/>
  <c r="A309" i="23"/>
  <c r="J308" i="23"/>
  <c r="K308" i="23"/>
  <c r="H308" i="23"/>
  <c r="X308" i="23"/>
  <c r="M308" i="23"/>
  <c r="N308" i="23"/>
  <c r="O308" i="23"/>
  <c r="L308" i="23"/>
  <c r="A343" i="23"/>
  <c r="Q308" i="23"/>
  <c r="R308" i="23"/>
  <c r="S308" i="23"/>
  <c r="P308" i="23"/>
  <c r="E308" i="23"/>
  <c r="Y308" i="23"/>
  <c r="C308" i="23"/>
  <c r="B308" i="23"/>
  <c r="W308" i="23"/>
  <c r="V308" i="23"/>
  <c r="U308" i="23"/>
  <c r="C616" i="21"/>
  <c r="S616" i="21"/>
  <c r="P616" i="21"/>
  <c r="L616" i="21"/>
  <c r="H616" i="21"/>
  <c r="D616" i="21"/>
  <c r="Y616" i="21"/>
  <c r="G616" i="21"/>
  <c r="W616" i="21"/>
  <c r="U616" i="21"/>
  <c r="Q616" i="21"/>
  <c r="M616" i="21"/>
  <c r="I616" i="21"/>
  <c r="K616" i="21"/>
  <c r="E616" i="21"/>
  <c r="A617" i="21"/>
  <c r="V616" i="21"/>
  <c r="R616" i="21"/>
  <c r="N616" i="21"/>
  <c r="O616" i="21"/>
  <c r="J616" i="21"/>
  <c r="F616" i="21"/>
  <c r="B616" i="21"/>
  <c r="X616" i="21"/>
  <c r="T616" i="21"/>
  <c r="R305" i="24"/>
  <c r="E305" i="24"/>
  <c r="O305" i="24"/>
  <c r="Y305" i="24"/>
  <c r="L305" i="24"/>
  <c r="G305" i="24"/>
  <c r="K305" i="24"/>
  <c r="U305" i="24"/>
  <c r="H305" i="24"/>
  <c r="J305" i="24"/>
  <c r="M305" i="24"/>
  <c r="W305" i="24"/>
  <c r="A306" i="24"/>
  <c r="Q305" i="24"/>
  <c r="D305" i="24"/>
  <c r="F305" i="24"/>
  <c r="X305" i="24"/>
  <c r="C305" i="24"/>
  <c r="P305" i="24"/>
  <c r="B305" i="24"/>
  <c r="T305" i="24"/>
  <c r="V305" i="24"/>
  <c r="I305" i="24"/>
  <c r="S305" i="24"/>
  <c r="N305" i="24"/>
  <c r="E513" i="23"/>
  <c r="U513" i="23"/>
  <c r="J513" i="23"/>
  <c r="A514" i="23"/>
  <c r="C513" i="23"/>
  <c r="L513" i="23"/>
  <c r="W513" i="23"/>
  <c r="I513" i="23"/>
  <c r="Y513" i="23"/>
  <c r="N513" i="23"/>
  <c r="H513" i="23"/>
  <c r="K513" i="23"/>
  <c r="T513" i="23"/>
  <c r="M513" i="23"/>
  <c r="B513" i="23"/>
  <c r="R513" i="23"/>
  <c r="P513" i="23"/>
  <c r="S513" i="23"/>
  <c r="G513" i="23"/>
  <c r="Q513" i="23"/>
  <c r="F513" i="23"/>
  <c r="V513" i="23"/>
  <c r="X513" i="23"/>
  <c r="D513" i="23"/>
  <c r="O513" i="23"/>
  <c r="J270" i="24"/>
  <c r="X270" i="24"/>
  <c r="G270" i="24"/>
  <c r="B270" i="24"/>
  <c r="P270" i="24"/>
  <c r="O270" i="24"/>
  <c r="C270" i="24"/>
  <c r="I270" i="24"/>
  <c r="W270" i="24"/>
  <c r="R270" i="24"/>
  <c r="Q270" i="24"/>
  <c r="D270" i="24"/>
  <c r="E270" i="24"/>
  <c r="S270" i="24"/>
  <c r="Y270" i="24"/>
  <c r="L270" i="24"/>
  <c r="K270" i="24"/>
  <c r="F270" i="24"/>
  <c r="T270" i="24"/>
  <c r="U270" i="24"/>
  <c r="H270" i="24"/>
  <c r="N270" i="24"/>
  <c r="M270" i="24"/>
  <c r="A271" i="24"/>
  <c r="V270" i="24"/>
  <c r="O411" i="21"/>
  <c r="L411" i="21"/>
  <c r="M411" i="21"/>
  <c r="J411" i="21"/>
  <c r="C411" i="21"/>
  <c r="A412" i="21"/>
  <c r="P411" i="21"/>
  <c r="Q411" i="21"/>
  <c r="N411" i="21"/>
  <c r="G411" i="21"/>
  <c r="D411" i="21"/>
  <c r="E411" i="21"/>
  <c r="B411" i="21"/>
  <c r="K411" i="21"/>
  <c r="H411" i="21"/>
  <c r="I411" i="21"/>
  <c r="F411" i="21"/>
  <c r="T411" i="21"/>
  <c r="V411" i="21"/>
  <c r="Y411" i="21"/>
  <c r="R411" i="21"/>
  <c r="W411" i="21"/>
  <c r="S411" i="21"/>
  <c r="U411" i="21"/>
  <c r="X411" i="21"/>
  <c r="C684" i="21"/>
  <c r="S684" i="21"/>
  <c r="J684" i="21"/>
  <c r="L684" i="21"/>
  <c r="H684" i="21"/>
  <c r="D684" i="21"/>
  <c r="Y684" i="21"/>
  <c r="G684" i="21"/>
  <c r="W684" i="21"/>
  <c r="P684" i="21"/>
  <c r="Q684" i="21"/>
  <c r="M684" i="21"/>
  <c r="I684" i="21"/>
  <c r="K684" i="21"/>
  <c r="A685" i="21"/>
  <c r="U684" i="21"/>
  <c r="V684" i="21"/>
  <c r="R684" i="21"/>
  <c r="N684" i="21"/>
  <c r="O684" i="21"/>
  <c r="E684" i="21"/>
  <c r="F684" i="21"/>
  <c r="B684" i="21"/>
  <c r="X684" i="21"/>
  <c r="T684" i="21"/>
  <c r="I442" i="24"/>
  <c r="W442" i="24"/>
  <c r="R442" i="24"/>
  <c r="Q442" i="24"/>
  <c r="D442" i="24"/>
  <c r="J442" i="24"/>
  <c r="X442" i="24"/>
  <c r="Y442" i="24"/>
  <c r="L442" i="24"/>
  <c r="K442" i="24"/>
  <c r="F442" i="24"/>
  <c r="T442" i="24"/>
  <c r="C442" i="24"/>
  <c r="N442" i="24"/>
  <c r="M442" i="24"/>
  <c r="A443" i="24"/>
  <c r="V442" i="24"/>
  <c r="E442" i="24"/>
  <c r="S442" i="24"/>
  <c r="G442" i="24"/>
  <c r="B442" i="24"/>
  <c r="P442" i="24"/>
  <c r="O442" i="24"/>
  <c r="U442" i="24"/>
  <c r="H442" i="24"/>
  <c r="F99" i="24"/>
  <c r="A134" i="24"/>
  <c r="O99" i="24"/>
  <c r="M99" i="24"/>
  <c r="J99" i="24"/>
  <c r="C99" i="24"/>
  <c r="S99" i="24"/>
  <c r="D99" i="24"/>
  <c r="H99" i="24"/>
  <c r="N99" i="24"/>
  <c r="G99" i="24"/>
  <c r="I99" i="24"/>
  <c r="L99" i="24"/>
  <c r="P99" i="24"/>
  <c r="B99" i="24"/>
  <c r="R99" i="24"/>
  <c r="K99" i="24"/>
  <c r="Q99" i="24"/>
  <c r="E99" i="24"/>
  <c r="V99" i="24"/>
  <c r="U99" i="24"/>
  <c r="W99" i="24"/>
  <c r="T99" i="24"/>
  <c r="X99" i="24"/>
  <c r="A206" i="23"/>
  <c r="A172" i="23"/>
  <c r="B171" i="23"/>
  <c r="I171" i="23"/>
  <c r="M171" i="23"/>
  <c r="S171" i="23"/>
  <c r="G171" i="23"/>
  <c r="N171" i="23"/>
  <c r="R171" i="23"/>
  <c r="F171" i="23"/>
  <c r="J171" i="23"/>
  <c r="C171" i="23"/>
  <c r="Y171" i="23"/>
  <c r="P171" i="23"/>
  <c r="D171" i="23"/>
  <c r="H171" i="23"/>
  <c r="L171" i="23"/>
  <c r="O171" i="23"/>
  <c r="K171" i="23"/>
  <c r="E171" i="23"/>
  <c r="T171" i="23"/>
  <c r="X171" i="23"/>
  <c r="Q171" i="23"/>
  <c r="W171" i="23"/>
  <c r="V171" i="23"/>
  <c r="U171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5" i="24"/>
  <c r="T65" i="24"/>
  <c r="M65" i="24"/>
  <c r="K65" i="24"/>
  <c r="G65" i="24"/>
  <c r="J65" i="24"/>
  <c r="H65" i="24"/>
  <c r="X65" i="24"/>
  <c r="Q65" i="24"/>
  <c r="S65" i="24"/>
  <c r="O65" i="24"/>
  <c r="R65" i="24"/>
  <c r="L65" i="24"/>
  <c r="E65" i="24"/>
  <c r="F65" i="24"/>
  <c r="A100" i="24"/>
  <c r="P65" i="24"/>
  <c r="I65" i="24"/>
  <c r="N65" i="24"/>
  <c r="V65" i="24"/>
  <c r="U65" i="24"/>
  <c r="W65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6" i="24"/>
  <c r="N31" i="24"/>
  <c r="W31" i="24"/>
  <c r="M31" i="24"/>
  <c r="T31" i="24"/>
  <c r="K31" i="24"/>
  <c r="I31" i="24"/>
  <c r="A32" i="24"/>
  <c r="H31" i="24"/>
  <c r="N582" i="21"/>
  <c r="H582" i="21"/>
  <c r="D582" i="21"/>
  <c r="Y582" i="21"/>
  <c r="G582" i="21"/>
  <c r="B582" i="21"/>
  <c r="R582" i="21"/>
  <c r="M582" i="21"/>
  <c r="I582" i="21"/>
  <c r="E582" i="21"/>
  <c r="L582" i="21"/>
  <c r="F582" i="21"/>
  <c r="A583" i="21"/>
  <c r="S582" i="21"/>
  <c r="O582" i="21"/>
  <c r="K582" i="21"/>
  <c r="Q582" i="21"/>
  <c r="J582" i="21"/>
  <c r="C582" i="21"/>
  <c r="X582" i="21"/>
  <c r="T582" i="21"/>
  <c r="P582" i="21"/>
  <c r="W582" i="21"/>
  <c r="U582" i="21"/>
  <c r="V582" i="21"/>
  <c r="D718" i="21"/>
  <c r="T718" i="21"/>
  <c r="N718" i="21"/>
  <c r="J718" i="21"/>
  <c r="A753" i="21"/>
  <c r="V718" i="21"/>
  <c r="R718" i="21"/>
  <c r="H718" i="21"/>
  <c r="X718" i="21"/>
  <c r="S718" i="21"/>
  <c r="O718" i="21"/>
  <c r="F718" i="21"/>
  <c r="A719" i="21"/>
  <c r="W718" i="21"/>
  <c r="L718" i="21"/>
  <c r="C718" i="21"/>
  <c r="Y718" i="21"/>
  <c r="U718" i="21"/>
  <c r="K718" i="21"/>
  <c r="G718" i="21"/>
  <c r="P718" i="21"/>
  <c r="I718" i="21"/>
  <c r="E718" i="21"/>
  <c r="B718" i="21"/>
  <c r="Q718" i="21"/>
  <c r="M718" i="21"/>
  <c r="M547" i="23"/>
  <c r="B547" i="23"/>
  <c r="R547" i="23"/>
  <c r="X547" i="23"/>
  <c r="D547" i="23"/>
  <c r="G547" i="23"/>
  <c r="Q547" i="23"/>
  <c r="F547" i="23"/>
  <c r="V547" i="23"/>
  <c r="C547" i="23"/>
  <c r="L547" i="23"/>
  <c r="O547" i="23"/>
  <c r="E547" i="23"/>
  <c r="U547" i="23"/>
  <c r="J547" i="23"/>
  <c r="H547" i="23"/>
  <c r="K547" i="23"/>
  <c r="T547" i="23"/>
  <c r="W547" i="23"/>
  <c r="I547" i="23"/>
  <c r="Y547" i="23"/>
  <c r="N547" i="23"/>
  <c r="P547" i="23"/>
  <c r="S547" i="23"/>
  <c r="A548" i="23"/>
  <c r="K339" i="24"/>
  <c r="F339" i="24"/>
  <c r="X339" i="24"/>
  <c r="C339" i="24"/>
  <c r="I339" i="24"/>
  <c r="N339" i="24"/>
  <c r="M339" i="24"/>
  <c r="D339" i="24"/>
  <c r="V339" i="24"/>
  <c r="E339" i="24"/>
  <c r="S339" i="24"/>
  <c r="W339" i="24"/>
  <c r="G339" i="24"/>
  <c r="B339" i="24"/>
  <c r="T339" i="24"/>
  <c r="O339" i="24"/>
  <c r="U339" i="24"/>
  <c r="L339" i="24"/>
  <c r="Y339" i="24"/>
  <c r="R339" i="24"/>
  <c r="Q339" i="24"/>
  <c r="H339" i="24"/>
  <c r="J339" i="24"/>
  <c r="A340" i="24"/>
  <c r="P339" i="24"/>
  <c r="Q479" i="23"/>
  <c r="B479" i="23"/>
  <c r="R479" i="23"/>
  <c r="X479" i="23"/>
  <c r="D479" i="23"/>
  <c r="O479" i="23"/>
  <c r="E479" i="23"/>
  <c r="U479" i="23"/>
  <c r="F479" i="23"/>
  <c r="V479" i="23"/>
  <c r="C479" i="23"/>
  <c r="L479" i="23"/>
  <c r="W479" i="23"/>
  <c r="I479" i="23"/>
  <c r="Y479" i="23"/>
  <c r="J479" i="23"/>
  <c r="H479" i="23"/>
  <c r="K479" i="23"/>
  <c r="T479" i="23"/>
  <c r="M479" i="23"/>
  <c r="A480" i="23"/>
  <c r="N479" i="23"/>
  <c r="P479" i="23"/>
  <c r="S479" i="23"/>
  <c r="G479" i="23"/>
  <c r="K309" i="21"/>
  <c r="D309" i="21"/>
  <c r="T309" i="21"/>
  <c r="M309" i="21"/>
  <c r="B309" i="21"/>
  <c r="R309" i="21"/>
  <c r="O309" i="21"/>
  <c r="H309" i="21"/>
  <c r="X309" i="21"/>
  <c r="Q309" i="21"/>
  <c r="F309" i="21"/>
  <c r="C309" i="21"/>
  <c r="S309" i="21"/>
  <c r="L309" i="21"/>
  <c r="E309" i="21"/>
  <c r="Y309" i="21"/>
  <c r="J309" i="21"/>
  <c r="G309" i="21"/>
  <c r="W309" i="21"/>
  <c r="P309" i="21"/>
  <c r="I309" i="21"/>
  <c r="A310" i="21"/>
  <c r="N309" i="21"/>
  <c r="V309" i="21"/>
  <c r="U309" i="21"/>
  <c r="E202" i="24"/>
  <c r="Y202" i="24"/>
  <c r="R202" i="24"/>
  <c r="O202" i="24"/>
  <c r="L202" i="24"/>
  <c r="M202" i="24"/>
  <c r="J202" i="24"/>
  <c r="G202" i="24"/>
  <c r="D202" i="24"/>
  <c r="T202" i="24"/>
  <c r="Q202" i="24"/>
  <c r="K202" i="24"/>
  <c r="X202" i="24"/>
  <c r="F202" i="24"/>
  <c r="S202" i="24"/>
  <c r="N202" i="24"/>
  <c r="H202" i="24"/>
  <c r="I202" i="24"/>
  <c r="A203" i="24"/>
  <c r="P202" i="24"/>
  <c r="C202" i="24"/>
  <c r="B202" i="24"/>
  <c r="V202" i="24"/>
  <c r="U202" i="24"/>
  <c r="W202" i="24"/>
  <c r="G239" i="23"/>
  <c r="A274" i="23"/>
  <c r="P239" i="23"/>
  <c r="Q239" i="23"/>
  <c r="D239" i="23"/>
  <c r="K239" i="23"/>
  <c r="C239" i="23"/>
  <c r="E239" i="23"/>
  <c r="Y239" i="23"/>
  <c r="M239" i="23"/>
  <c r="O239" i="23"/>
  <c r="H239" i="23"/>
  <c r="N239" i="23"/>
  <c r="J239" i="23"/>
  <c r="F239" i="23"/>
  <c r="B239" i="23"/>
  <c r="S239" i="23"/>
  <c r="L239" i="23"/>
  <c r="I239" i="23"/>
  <c r="R239" i="23"/>
  <c r="W239" i="23"/>
  <c r="V239" i="23"/>
  <c r="X239" i="23"/>
  <c r="U239" i="23"/>
  <c r="T239" i="23"/>
  <c r="B410" i="23"/>
  <c r="R410" i="23"/>
  <c r="O410" i="23"/>
  <c r="H410" i="23"/>
  <c r="X410" i="23"/>
  <c r="Q410" i="23"/>
  <c r="J410" i="23"/>
  <c r="G410" i="23"/>
  <c r="W410" i="23"/>
  <c r="P410" i="23"/>
  <c r="I410" i="23"/>
  <c r="F410" i="23"/>
  <c r="S410" i="23"/>
  <c r="E410" i="23"/>
  <c r="N410" i="23"/>
  <c r="D410" i="23"/>
  <c r="M410" i="23"/>
  <c r="C410" i="23"/>
  <c r="L410" i="23"/>
  <c r="Y410" i="23"/>
  <c r="K410" i="23"/>
  <c r="T410" i="23"/>
  <c r="U410" i="23"/>
  <c r="V410" i="23"/>
  <c r="B376" i="23"/>
  <c r="C376" i="23"/>
  <c r="A411" i="23"/>
  <c r="P376" i="23"/>
  <c r="Q376" i="23"/>
  <c r="J376" i="23"/>
  <c r="K376" i="23"/>
  <c r="H376" i="23"/>
  <c r="I376" i="23"/>
  <c r="F376" i="23"/>
  <c r="D376" i="23"/>
  <c r="N376" i="23"/>
  <c r="L376" i="23"/>
  <c r="G376" i="23"/>
  <c r="E376" i="23"/>
  <c r="O376" i="23"/>
  <c r="M376" i="23"/>
  <c r="W376" i="23"/>
  <c r="R376" i="23"/>
  <c r="U376" i="23"/>
  <c r="Y376" i="23"/>
  <c r="V376" i="23"/>
  <c r="S376" i="23"/>
  <c r="T376" i="23"/>
  <c r="X376" i="23"/>
  <c r="H373" i="24"/>
  <c r="X373" i="24"/>
  <c r="Q373" i="24"/>
  <c r="K373" i="24"/>
  <c r="V373" i="24"/>
  <c r="W373" i="24"/>
  <c r="L373" i="24"/>
  <c r="E373" i="24"/>
  <c r="U373" i="24"/>
  <c r="S373" i="24"/>
  <c r="A374" i="24"/>
  <c r="B373" i="24"/>
  <c r="P373" i="24"/>
  <c r="I373" i="24"/>
  <c r="Y373" i="24"/>
  <c r="F373" i="24"/>
  <c r="G373" i="24"/>
  <c r="J373" i="24"/>
  <c r="D373" i="24"/>
  <c r="T373" i="24"/>
  <c r="M373" i="24"/>
  <c r="C373" i="24"/>
  <c r="N373" i="24"/>
  <c r="O373" i="24"/>
  <c r="R373" i="24"/>
  <c r="E476" i="24"/>
  <c r="U476" i="24"/>
  <c r="J476" i="24"/>
  <c r="A477" i="24"/>
  <c r="O476" i="24"/>
  <c r="H476" i="24"/>
  <c r="X476" i="24"/>
  <c r="I476" i="24"/>
  <c r="Y476" i="24"/>
  <c r="N476" i="24"/>
  <c r="C476" i="24"/>
  <c r="S476" i="24"/>
  <c r="L476" i="24"/>
  <c r="M476" i="24"/>
  <c r="B476" i="24"/>
  <c r="R476" i="24"/>
  <c r="G476" i="24"/>
  <c r="W476" i="24"/>
  <c r="P476" i="24"/>
  <c r="Q476" i="24"/>
  <c r="F476" i="24"/>
  <c r="V476" i="24"/>
  <c r="K476" i="24"/>
  <c r="D476" i="24"/>
  <c r="T476" i="24"/>
  <c r="Y100" i="19"/>
  <c r="I100" i="19"/>
  <c r="P100" i="19"/>
  <c r="V100" i="19"/>
  <c r="F100" i="19"/>
  <c r="K100" i="19"/>
  <c r="U100" i="19"/>
  <c r="E100" i="19"/>
  <c r="L100" i="19"/>
  <c r="R100" i="19"/>
  <c r="S100" i="19"/>
  <c r="W100" i="19"/>
  <c r="B100" i="19"/>
  <c r="Q100" i="19"/>
  <c r="X100" i="19"/>
  <c r="H100" i="19"/>
  <c r="N100" i="19"/>
  <c r="C100" i="19"/>
  <c r="G100" i="19"/>
  <c r="A135" i="19"/>
  <c r="M100" i="19"/>
  <c r="T100" i="19"/>
  <c r="D100" i="19"/>
  <c r="J100" i="19"/>
  <c r="O100" i="19"/>
  <c r="P31" i="23"/>
  <c r="S31" i="23"/>
  <c r="V31" i="23"/>
  <c r="B31" i="23"/>
  <c r="A66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99" i="23"/>
  <c r="S99" i="23"/>
  <c r="C99" i="23"/>
  <c r="J99" i="23"/>
  <c r="Y99" i="23"/>
  <c r="I99" i="23"/>
  <c r="P99" i="23"/>
  <c r="W99" i="23"/>
  <c r="G99" i="23"/>
  <c r="N99" i="23"/>
  <c r="A134" i="23"/>
  <c r="M99" i="23"/>
  <c r="T99" i="23"/>
  <c r="K99" i="23"/>
  <c r="B99" i="23"/>
  <c r="H99" i="23"/>
  <c r="V99" i="23"/>
  <c r="U99" i="23"/>
  <c r="D99" i="23"/>
  <c r="R99" i="23"/>
  <c r="Q99" i="23"/>
  <c r="X99" i="23"/>
  <c r="O99" i="23"/>
  <c r="F99" i="23"/>
  <c r="E99" i="23"/>
  <c r="A101" i="21"/>
  <c r="N66" i="21"/>
  <c r="L66" i="21"/>
  <c r="Q66" i="21"/>
  <c r="V66" i="21"/>
  <c r="D66" i="21"/>
  <c r="I66" i="21"/>
  <c r="P66" i="21"/>
  <c r="U66" i="21"/>
  <c r="S66" i="21"/>
  <c r="F66" i="21"/>
  <c r="K66" i="21"/>
  <c r="W66" i="21"/>
  <c r="E66" i="21"/>
  <c r="C66" i="21"/>
  <c r="H66" i="21"/>
  <c r="M66" i="21"/>
  <c r="R66" i="21"/>
  <c r="G66" i="21"/>
  <c r="J66" i="21"/>
  <c r="O66" i="21"/>
  <c r="T66" i="21"/>
  <c r="X133" i="23"/>
  <c r="H133" i="23"/>
  <c r="O133" i="23"/>
  <c r="V133" i="23"/>
  <c r="F133" i="23"/>
  <c r="Q133" i="23"/>
  <c r="T133" i="23"/>
  <c r="D133" i="23"/>
  <c r="K133" i="23"/>
  <c r="R133" i="23"/>
  <c r="B133" i="23"/>
  <c r="M133" i="23"/>
  <c r="P133" i="23"/>
  <c r="W133" i="23"/>
  <c r="G133" i="23"/>
  <c r="N133" i="23"/>
  <c r="Y133" i="23"/>
  <c r="I133" i="23"/>
  <c r="L133" i="23"/>
  <c r="S133" i="23"/>
  <c r="C133" i="23"/>
  <c r="J133" i="23"/>
  <c r="U133" i="23"/>
  <c r="E133" i="23"/>
  <c r="D66" i="19"/>
  <c r="X66" i="19"/>
  <c r="U66" i="19"/>
  <c r="J66" i="19"/>
  <c r="C66" i="19"/>
  <c r="S66" i="19"/>
  <c r="H66" i="19"/>
  <c r="E66" i="19"/>
  <c r="Y66" i="19"/>
  <c r="N66" i="19"/>
  <c r="G66" i="19"/>
  <c r="W66" i="19"/>
  <c r="P66" i="19"/>
  <c r="I66" i="19"/>
  <c r="B66" i="19"/>
  <c r="R66" i="19"/>
  <c r="K66" i="19"/>
  <c r="A101" i="19"/>
  <c r="T66" i="19"/>
  <c r="Q66" i="19"/>
  <c r="F66" i="19"/>
  <c r="V66" i="19"/>
  <c r="O66" i="19"/>
  <c r="M66" i="19"/>
  <c r="L66" i="19"/>
  <c r="A67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0" i="21"/>
  <c r="M100" i="21"/>
  <c r="H100" i="21"/>
  <c r="U100" i="21"/>
  <c r="W100" i="21"/>
  <c r="K100" i="21"/>
  <c r="F100" i="21"/>
  <c r="X100" i="21"/>
  <c r="S100" i="21"/>
  <c r="A135" i="21"/>
  <c r="P100" i="21"/>
  <c r="D100" i="21"/>
  <c r="V100" i="21"/>
  <c r="Q100" i="21"/>
  <c r="L100" i="21"/>
  <c r="N100" i="21"/>
  <c r="I100" i="21"/>
  <c r="T100" i="21"/>
  <c r="O100" i="21"/>
  <c r="J100" i="21"/>
  <c r="E100" i="21"/>
  <c r="G100" i="21"/>
  <c r="L272" i="19"/>
  <c r="E272" i="19"/>
  <c r="U272" i="19"/>
  <c r="J272" i="19"/>
  <c r="C272" i="19"/>
  <c r="S272" i="19"/>
  <c r="P272" i="19"/>
  <c r="I272" i="19"/>
  <c r="Y272" i="19"/>
  <c r="N272" i="19"/>
  <c r="G272" i="19"/>
  <c r="W272" i="19"/>
  <c r="D272" i="19"/>
  <c r="T272" i="19"/>
  <c r="M272" i="19"/>
  <c r="B272" i="19"/>
  <c r="R272" i="19"/>
  <c r="K272" i="19"/>
  <c r="H272" i="19"/>
  <c r="X272" i="19"/>
  <c r="Q272" i="19"/>
  <c r="F272" i="19"/>
  <c r="V272" i="19"/>
  <c r="O272" i="19"/>
  <c r="P170" i="19"/>
  <c r="E170" i="19"/>
  <c r="U170" i="19"/>
  <c r="J170" i="19"/>
  <c r="C170" i="19"/>
  <c r="S170" i="19"/>
  <c r="D170" i="19"/>
  <c r="T170" i="19"/>
  <c r="I170" i="19"/>
  <c r="Y170" i="19"/>
  <c r="N170" i="19"/>
  <c r="G170" i="19"/>
  <c r="W170" i="19"/>
  <c r="H170" i="19"/>
  <c r="X170" i="19"/>
  <c r="M170" i="19"/>
  <c r="B170" i="19"/>
  <c r="R170" i="19"/>
  <c r="K170" i="19"/>
  <c r="A205" i="19"/>
  <c r="L170" i="19"/>
  <c r="A171" i="19"/>
  <c r="Q170" i="19"/>
  <c r="F170" i="19"/>
  <c r="V170" i="19"/>
  <c r="O170" i="19"/>
  <c r="B134" i="19"/>
  <c r="M134" i="19"/>
  <c r="T134" i="19"/>
  <c r="D134" i="19"/>
  <c r="K134" i="19"/>
  <c r="R134" i="19"/>
  <c r="Y134" i="19"/>
  <c r="I134" i="19"/>
  <c r="P134" i="19"/>
  <c r="W134" i="19"/>
  <c r="G134" i="19"/>
  <c r="N134" i="19"/>
  <c r="U134" i="19"/>
  <c r="E134" i="19"/>
  <c r="L134" i="19"/>
  <c r="S134" i="19"/>
  <c r="C134" i="19"/>
  <c r="J134" i="19"/>
  <c r="Q134" i="19"/>
  <c r="X134" i="19"/>
  <c r="H134" i="19"/>
  <c r="O134" i="19"/>
  <c r="V134" i="19"/>
  <c r="F134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38" i="19"/>
  <c r="H238" i="19"/>
  <c r="X238" i="19"/>
  <c r="M238" i="19"/>
  <c r="B238" i="19"/>
  <c r="R238" i="19"/>
  <c r="C238" i="19"/>
  <c r="S238" i="19"/>
  <c r="L238" i="19"/>
  <c r="Y238" i="19"/>
  <c r="Q238" i="19"/>
  <c r="F238" i="19"/>
  <c r="V238" i="19"/>
  <c r="G238" i="19"/>
  <c r="W238" i="19"/>
  <c r="P238" i="19"/>
  <c r="E238" i="19"/>
  <c r="U238" i="19"/>
  <c r="J238" i="19"/>
  <c r="K238" i="19"/>
  <c r="D238" i="19"/>
  <c r="T238" i="19"/>
  <c r="I238" i="19"/>
  <c r="A273" i="19"/>
  <c r="N238" i="19"/>
  <c r="L65" i="23"/>
  <c r="S65" i="23"/>
  <c r="C65" i="23"/>
  <c r="N65" i="23"/>
  <c r="Y65" i="23"/>
  <c r="I65" i="23"/>
  <c r="X65" i="23"/>
  <c r="H65" i="23"/>
  <c r="O65" i="23"/>
  <c r="A100" i="23"/>
  <c r="J65" i="23"/>
  <c r="U65" i="23"/>
  <c r="E65" i="23"/>
  <c r="T65" i="23"/>
  <c r="D65" i="23"/>
  <c r="K65" i="23"/>
  <c r="V65" i="23"/>
  <c r="F65" i="23"/>
  <c r="Q65" i="23"/>
  <c r="P65" i="23"/>
  <c r="W65" i="23"/>
  <c r="G65" i="23"/>
  <c r="R65" i="23"/>
  <c r="B65" i="23"/>
  <c r="M65" i="23"/>
  <c r="P204" i="19"/>
  <c r="I204" i="19"/>
  <c r="Y204" i="19"/>
  <c r="J204" i="19"/>
  <c r="C204" i="19"/>
  <c r="S204" i="19"/>
  <c r="D204" i="19"/>
  <c r="T204" i="19"/>
  <c r="M204" i="19"/>
  <c r="A239" i="19"/>
  <c r="N204" i="19"/>
  <c r="G204" i="19"/>
  <c r="W204" i="19"/>
  <c r="H204" i="19"/>
  <c r="X204" i="19"/>
  <c r="Q204" i="19"/>
  <c r="B204" i="19"/>
  <c r="R204" i="19"/>
  <c r="K204" i="19"/>
  <c r="L204" i="19"/>
  <c r="E204" i="19"/>
  <c r="U204" i="19"/>
  <c r="F204" i="19"/>
  <c r="V204" i="19"/>
  <c r="O204" i="19"/>
  <c r="K32" i="21"/>
  <c r="A33" i="21"/>
  <c r="L32" i="21"/>
  <c r="O32" i="21"/>
  <c r="M32" i="21"/>
  <c r="A67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11" i="19"/>
  <c r="H311" i="19"/>
  <c r="L311" i="19"/>
  <c r="P311" i="19"/>
  <c r="T311" i="19"/>
  <c r="X311" i="19"/>
  <c r="A312" i="19"/>
  <c r="E311" i="19"/>
  <c r="I311" i="19"/>
  <c r="M311" i="19"/>
  <c r="Q311" i="19"/>
  <c r="U311" i="19"/>
  <c r="Y311" i="19"/>
  <c r="B311" i="19"/>
  <c r="F311" i="19"/>
  <c r="J311" i="19"/>
  <c r="N311" i="19"/>
  <c r="R311" i="19"/>
  <c r="V311" i="19"/>
  <c r="C311" i="19"/>
  <c r="G311" i="19"/>
  <c r="K311" i="19"/>
  <c r="O311" i="19"/>
  <c r="S311" i="19"/>
  <c r="W311" i="19"/>
  <c r="A346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F482" i="19"/>
  <c r="N482" i="19"/>
  <c r="V482" i="19"/>
  <c r="G482" i="19"/>
  <c r="O482" i="19"/>
  <c r="W482" i="19"/>
  <c r="B482" i="19"/>
  <c r="J482" i="19"/>
  <c r="R482" i="19"/>
  <c r="A483" i="19"/>
  <c r="C482" i="19"/>
  <c r="K482" i="19"/>
  <c r="S482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A414" i="19"/>
  <c r="C379" i="19"/>
  <c r="G379" i="19"/>
  <c r="K379" i="19"/>
  <c r="O379" i="19"/>
  <c r="S379" i="19"/>
  <c r="W379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449" i="19"/>
  <c r="F448" i="19"/>
  <c r="N448" i="19"/>
  <c r="V448" i="19"/>
  <c r="G448" i="19"/>
  <c r="O448" i="19"/>
  <c r="W448" i="19"/>
  <c r="B448" i="19"/>
  <c r="J448" i="19"/>
  <c r="R448" i="19"/>
  <c r="C448" i="19"/>
  <c r="K448" i="19"/>
  <c r="S448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C413" i="19"/>
  <c r="G413" i="19"/>
  <c r="K413" i="19"/>
  <c r="O413" i="19"/>
  <c r="S413" i="19"/>
  <c r="W413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D516" i="19"/>
  <c r="H516" i="19"/>
  <c r="L516" i="19"/>
  <c r="P516" i="19"/>
  <c r="T516" i="19"/>
  <c r="X516" i="19"/>
  <c r="A517" i="19"/>
  <c r="E516" i="19"/>
  <c r="I516" i="19"/>
  <c r="M516" i="19"/>
  <c r="Q516" i="19"/>
  <c r="U516" i="19"/>
  <c r="Y516" i="19"/>
  <c r="F516" i="19"/>
  <c r="N516" i="19"/>
  <c r="V516" i="19"/>
  <c r="G516" i="19"/>
  <c r="O516" i="19"/>
  <c r="W516" i="19"/>
  <c r="B516" i="19"/>
  <c r="J516" i="19"/>
  <c r="R516" i="19"/>
  <c r="C516" i="19"/>
  <c r="K516" i="19"/>
  <c r="S516" i="19"/>
  <c r="D345" i="19"/>
  <c r="H345" i="19"/>
  <c r="L345" i="19"/>
  <c r="P345" i="19"/>
  <c r="T345" i="19"/>
  <c r="X345" i="19"/>
  <c r="E345" i="19"/>
  <c r="I345" i="19"/>
  <c r="M345" i="19"/>
  <c r="Q345" i="19"/>
  <c r="U345" i="19"/>
  <c r="Y345" i="19"/>
  <c r="A380" i="19"/>
  <c r="B345" i="19"/>
  <c r="F345" i="19"/>
  <c r="J345" i="19"/>
  <c r="N345" i="19"/>
  <c r="R345" i="19"/>
  <c r="V345" i="19"/>
  <c r="C345" i="19"/>
  <c r="G345" i="19"/>
  <c r="K345" i="19"/>
  <c r="O345" i="19"/>
  <c r="S345" i="19"/>
  <c r="W345" i="19"/>
  <c r="D550" i="19"/>
  <c r="H550" i="19"/>
  <c r="L550" i="19"/>
  <c r="P550" i="19"/>
  <c r="T550" i="19"/>
  <c r="X550" i="19"/>
  <c r="E550" i="19"/>
  <c r="I550" i="19"/>
  <c r="M550" i="19"/>
  <c r="Q550" i="19"/>
  <c r="U550" i="19"/>
  <c r="Y550" i="19"/>
  <c r="F550" i="19"/>
  <c r="N550" i="19"/>
  <c r="V550" i="19"/>
  <c r="G550" i="19"/>
  <c r="O550" i="19"/>
  <c r="W550" i="19"/>
  <c r="B550" i="19"/>
  <c r="J550" i="19"/>
  <c r="R550" i="19"/>
  <c r="C550" i="19"/>
  <c r="K550" i="19"/>
  <c r="S550" i="19"/>
  <c r="A551" i="19"/>
  <c r="B774" i="2"/>
  <c r="B1153" i="2" l="1"/>
  <c r="Y28" i="21"/>
  <c r="C29" i="21"/>
  <c r="B29" i="21"/>
  <c r="Y28" i="24"/>
  <c r="Y63" i="21"/>
  <c r="Y169" i="21"/>
  <c r="C29" i="24"/>
  <c r="Y63" i="24"/>
  <c r="B64" i="21"/>
  <c r="Y98" i="21"/>
  <c r="C64" i="21"/>
  <c r="B29" i="24"/>
  <c r="Y204" i="21"/>
  <c r="Y98" i="24"/>
  <c r="C64" i="24"/>
  <c r="C99" i="21"/>
  <c r="C170" i="21"/>
  <c r="B170" i="21"/>
  <c r="Y133" i="21"/>
  <c r="B99" i="21"/>
  <c r="B64" i="24"/>
  <c r="B1204" i="2"/>
  <c r="E31" i="21"/>
  <c r="D31" i="21"/>
  <c r="W31" i="21"/>
  <c r="X31" i="19"/>
  <c r="Y31" i="19"/>
  <c r="W31" i="19"/>
  <c r="W206" i="21"/>
  <c r="V206" i="21"/>
  <c r="U206" i="21"/>
  <c r="O206" i="21"/>
  <c r="F206" i="21"/>
  <c r="I206" i="21"/>
  <c r="T206" i="21"/>
  <c r="K206" i="21"/>
  <c r="L206" i="21"/>
  <c r="C206" i="21"/>
  <c r="J206" i="21"/>
  <c r="M206" i="21"/>
  <c r="H206" i="21"/>
  <c r="B206" i="21"/>
  <c r="E206" i="21"/>
  <c r="S206" i="21"/>
  <c r="G206" i="21"/>
  <c r="A207" i="21"/>
  <c r="X206" i="21"/>
  <c r="R206" i="21"/>
  <c r="P206" i="21"/>
  <c r="D206" i="21"/>
  <c r="N206" i="21"/>
  <c r="Q206" i="21"/>
  <c r="G240" i="21"/>
  <c r="N240" i="21"/>
  <c r="B240" i="21"/>
  <c r="L240" i="21"/>
  <c r="S240" i="21"/>
  <c r="T240" i="21"/>
  <c r="W240" i="21"/>
  <c r="D240" i="21"/>
  <c r="K240" i="21"/>
  <c r="R240" i="21"/>
  <c r="M240" i="21"/>
  <c r="P240" i="21"/>
  <c r="X240" i="21"/>
  <c r="E240" i="21"/>
  <c r="H240" i="21"/>
  <c r="A241" i="21"/>
  <c r="F240" i="21"/>
  <c r="Q240" i="21"/>
  <c r="V240" i="21"/>
  <c r="Y240" i="21"/>
  <c r="I240" i="21"/>
  <c r="O240" i="21"/>
  <c r="C240" i="21"/>
  <c r="J240" i="21"/>
  <c r="U240" i="21"/>
  <c r="B374" i="24"/>
  <c r="R374" i="24"/>
  <c r="K374" i="24"/>
  <c r="I374" i="24"/>
  <c r="D374" i="24"/>
  <c r="M374" i="24"/>
  <c r="X374" i="24"/>
  <c r="F374" i="24"/>
  <c r="V374" i="24"/>
  <c r="O374" i="24"/>
  <c r="Q374" i="24"/>
  <c r="L374" i="24"/>
  <c r="U374" i="24"/>
  <c r="J374" i="24"/>
  <c r="C374" i="24"/>
  <c r="S374" i="24"/>
  <c r="Y374" i="24"/>
  <c r="T374" i="24"/>
  <c r="H374" i="24"/>
  <c r="N374" i="24"/>
  <c r="G374" i="24"/>
  <c r="W374" i="24"/>
  <c r="A375" i="24"/>
  <c r="E374" i="24"/>
  <c r="P374" i="24"/>
  <c r="Q583" i="21"/>
  <c r="L583" i="21"/>
  <c r="N583" i="21"/>
  <c r="O583" i="21"/>
  <c r="K583" i="21"/>
  <c r="E583" i="21"/>
  <c r="Y583" i="21"/>
  <c r="R583" i="21"/>
  <c r="S583" i="21"/>
  <c r="T583" i="21"/>
  <c r="P583" i="21"/>
  <c r="I583" i="21"/>
  <c r="B583" i="21"/>
  <c r="C583" i="21"/>
  <c r="D583" i="21"/>
  <c r="A584" i="21"/>
  <c r="M583" i="21"/>
  <c r="G583" i="21"/>
  <c r="H583" i="21"/>
  <c r="J583" i="21"/>
  <c r="F583" i="21"/>
  <c r="W583" i="21"/>
  <c r="U583" i="21"/>
  <c r="X583" i="21"/>
  <c r="V583" i="21"/>
  <c r="K271" i="24"/>
  <c r="Y271" i="24"/>
  <c r="T271" i="24"/>
  <c r="C271" i="24"/>
  <c r="Q271" i="24"/>
  <c r="W271" i="24"/>
  <c r="J271" i="24"/>
  <c r="A272" i="24"/>
  <c r="N271" i="24"/>
  <c r="M271" i="24"/>
  <c r="S271" i="24"/>
  <c r="F271" i="24"/>
  <c r="L271" i="24"/>
  <c r="P271" i="24"/>
  <c r="O271" i="24"/>
  <c r="B271" i="24"/>
  <c r="H271" i="24"/>
  <c r="V271" i="24"/>
  <c r="E271" i="24"/>
  <c r="I271" i="24"/>
  <c r="D271" i="24"/>
  <c r="R271" i="24"/>
  <c r="X271" i="24"/>
  <c r="G271" i="24"/>
  <c r="U271" i="24"/>
  <c r="M617" i="21"/>
  <c r="J617" i="21"/>
  <c r="K617" i="21"/>
  <c r="L617" i="21"/>
  <c r="H617" i="21"/>
  <c r="A618" i="21"/>
  <c r="Q617" i="21"/>
  <c r="O617" i="21"/>
  <c r="P617" i="21"/>
  <c r="R617" i="21"/>
  <c r="N617" i="21"/>
  <c r="E617" i="21"/>
  <c r="Y617" i="21"/>
  <c r="T617" i="21"/>
  <c r="B617" i="21"/>
  <c r="W617" i="21"/>
  <c r="S617" i="21"/>
  <c r="I617" i="21"/>
  <c r="D617" i="21"/>
  <c r="F617" i="21"/>
  <c r="G617" i="21"/>
  <c r="C617" i="21"/>
  <c r="X617" i="21"/>
  <c r="U617" i="21"/>
  <c r="V617" i="21"/>
  <c r="M309" i="23"/>
  <c r="B309" i="23"/>
  <c r="R309" i="23"/>
  <c r="K309" i="23"/>
  <c r="D309" i="23"/>
  <c r="T309" i="23"/>
  <c r="Q309" i="23"/>
  <c r="F309" i="23"/>
  <c r="A310" i="23"/>
  <c r="O309" i="23"/>
  <c r="H309" i="23"/>
  <c r="X309" i="23"/>
  <c r="E309" i="23"/>
  <c r="Y309" i="23"/>
  <c r="J309" i="23"/>
  <c r="C309" i="23"/>
  <c r="S309" i="23"/>
  <c r="L309" i="23"/>
  <c r="I309" i="23"/>
  <c r="A344" i="23"/>
  <c r="N309" i="23"/>
  <c r="G309" i="23"/>
  <c r="W309" i="23"/>
  <c r="P309" i="23"/>
  <c r="V309" i="23"/>
  <c r="U309" i="23"/>
  <c r="W579" i="24"/>
  <c r="G579" i="24"/>
  <c r="R579" i="24"/>
  <c r="B579" i="24"/>
  <c r="M579" i="24"/>
  <c r="T579" i="24"/>
  <c r="D579" i="24"/>
  <c r="O579" i="24"/>
  <c r="A580" i="24"/>
  <c r="J579" i="24"/>
  <c r="U579" i="24"/>
  <c r="E579" i="24"/>
  <c r="L579" i="24"/>
  <c r="V579" i="24"/>
  <c r="Q579" i="24"/>
  <c r="H579" i="24"/>
  <c r="S579" i="24"/>
  <c r="N579" i="24"/>
  <c r="I579" i="24"/>
  <c r="K579" i="24"/>
  <c r="F579" i="24"/>
  <c r="X579" i="24"/>
  <c r="C579" i="24"/>
  <c r="Y579" i="24"/>
  <c r="P579" i="24"/>
  <c r="M411" i="23"/>
  <c r="J411" i="23"/>
  <c r="K411" i="23"/>
  <c r="L411" i="23"/>
  <c r="Q411" i="23"/>
  <c r="N411" i="23"/>
  <c r="O411" i="23"/>
  <c r="P411" i="23"/>
  <c r="E411" i="23"/>
  <c r="B411" i="23"/>
  <c r="C411" i="23"/>
  <c r="D411" i="23"/>
  <c r="I411" i="23"/>
  <c r="F411" i="23"/>
  <c r="G411" i="23"/>
  <c r="H411" i="23"/>
  <c r="Y411" i="23"/>
  <c r="S411" i="23"/>
  <c r="W411" i="23"/>
  <c r="R411" i="23"/>
  <c r="T411" i="23"/>
  <c r="V411" i="23"/>
  <c r="X411" i="23"/>
  <c r="U411" i="23"/>
  <c r="P310" i="21"/>
  <c r="Q310" i="21"/>
  <c r="J310" i="21"/>
  <c r="C310" i="21"/>
  <c r="S310" i="21"/>
  <c r="D310" i="21"/>
  <c r="E310" i="21"/>
  <c r="Y310" i="21"/>
  <c r="N310" i="21"/>
  <c r="G310" i="21"/>
  <c r="H310" i="21"/>
  <c r="I310" i="21"/>
  <c r="B310" i="21"/>
  <c r="R310" i="21"/>
  <c r="K310" i="21"/>
  <c r="L310" i="21"/>
  <c r="M310" i="21"/>
  <c r="F310" i="21"/>
  <c r="A311" i="21"/>
  <c r="O310" i="21"/>
  <c r="V310" i="21"/>
  <c r="T310" i="21"/>
  <c r="U310" i="21"/>
  <c r="W310" i="21"/>
  <c r="X310" i="21"/>
  <c r="W340" i="24"/>
  <c r="N340" i="24"/>
  <c r="M340" i="24"/>
  <c r="H340" i="24"/>
  <c r="V340" i="24"/>
  <c r="E340" i="24"/>
  <c r="P340" i="24"/>
  <c r="K340" i="24"/>
  <c r="B340" i="24"/>
  <c r="X340" i="24"/>
  <c r="C340" i="24"/>
  <c r="U340" i="24"/>
  <c r="I340" i="24"/>
  <c r="D340" i="24"/>
  <c r="R340" i="24"/>
  <c r="Q340" i="24"/>
  <c r="S340" i="24"/>
  <c r="J340" i="24"/>
  <c r="G340" i="24"/>
  <c r="Y340" i="24"/>
  <c r="T340" i="24"/>
  <c r="O340" i="24"/>
  <c r="F340" i="24"/>
  <c r="L340" i="24"/>
  <c r="A341" i="24"/>
  <c r="Q548" i="23"/>
  <c r="B548" i="23"/>
  <c r="R548" i="23"/>
  <c r="T548" i="23"/>
  <c r="H548" i="23"/>
  <c r="K548" i="23"/>
  <c r="E548" i="23"/>
  <c r="U548" i="23"/>
  <c r="F548" i="23"/>
  <c r="V548" i="23"/>
  <c r="G548" i="23"/>
  <c r="P548" i="23"/>
  <c r="S548" i="23"/>
  <c r="I548" i="23"/>
  <c r="Y548" i="23"/>
  <c r="J548" i="23"/>
  <c r="D548" i="23"/>
  <c r="O548" i="23"/>
  <c r="X548" i="23"/>
  <c r="M548" i="23"/>
  <c r="A549" i="23"/>
  <c r="N548" i="23"/>
  <c r="L548" i="23"/>
  <c r="W548" i="23"/>
  <c r="C548" i="23"/>
  <c r="O100" i="24"/>
  <c r="L100" i="24"/>
  <c r="A135" i="24"/>
  <c r="Q100" i="24"/>
  <c r="R100" i="24"/>
  <c r="C100" i="24"/>
  <c r="S100" i="24"/>
  <c r="P100" i="24"/>
  <c r="F100" i="24"/>
  <c r="E100" i="24"/>
  <c r="G100" i="24"/>
  <c r="D100" i="24"/>
  <c r="T100" i="24"/>
  <c r="N100" i="24"/>
  <c r="B100" i="24"/>
  <c r="M100" i="24"/>
  <c r="K100" i="24"/>
  <c r="H100" i="24"/>
  <c r="X100" i="24"/>
  <c r="I100" i="24"/>
  <c r="J100" i="24"/>
  <c r="V100" i="24"/>
  <c r="U100" i="24"/>
  <c r="W100" i="24"/>
  <c r="D412" i="21"/>
  <c r="A413" i="21"/>
  <c r="F412" i="21"/>
  <c r="K412" i="21"/>
  <c r="H412" i="21"/>
  <c r="E412" i="21"/>
  <c r="J412" i="21"/>
  <c r="O412" i="21"/>
  <c r="L412" i="21"/>
  <c r="I412" i="21"/>
  <c r="N412" i="21"/>
  <c r="P412" i="21"/>
  <c r="M412" i="21"/>
  <c r="G412" i="21"/>
  <c r="B412" i="21"/>
  <c r="C412" i="21"/>
  <c r="W412" i="21"/>
  <c r="X412" i="21"/>
  <c r="Q412" i="21"/>
  <c r="U412" i="21"/>
  <c r="T412" i="21"/>
  <c r="R412" i="21"/>
  <c r="V412" i="21"/>
  <c r="S412" i="21"/>
  <c r="Y412" i="21"/>
  <c r="C514" i="23"/>
  <c r="E514" i="23"/>
  <c r="D514" i="23"/>
  <c r="P514" i="23"/>
  <c r="J514" i="23"/>
  <c r="V514" i="23"/>
  <c r="S514" i="23"/>
  <c r="W514" i="23"/>
  <c r="R514" i="23"/>
  <c r="N514" i="23"/>
  <c r="M514" i="23"/>
  <c r="F514" i="23"/>
  <c r="A515" i="23"/>
  <c r="G514" i="23"/>
  <c r="B514" i="23"/>
  <c r="Q514" i="23"/>
  <c r="X514" i="23"/>
  <c r="Y514" i="23"/>
  <c r="O514" i="23"/>
  <c r="K514" i="23"/>
  <c r="T514" i="23"/>
  <c r="U514" i="23"/>
  <c r="L514" i="23"/>
  <c r="H514" i="23"/>
  <c r="I514" i="23"/>
  <c r="N237" i="24"/>
  <c r="K237" i="24"/>
  <c r="Q237" i="24"/>
  <c r="T237" i="24"/>
  <c r="P237" i="24"/>
  <c r="B237" i="24"/>
  <c r="R237" i="24"/>
  <c r="O237" i="24"/>
  <c r="Y237" i="24"/>
  <c r="E237" i="24"/>
  <c r="X237" i="24"/>
  <c r="F237" i="24"/>
  <c r="C237" i="24"/>
  <c r="S237" i="24"/>
  <c r="D237" i="24"/>
  <c r="M237" i="24"/>
  <c r="A238" i="24"/>
  <c r="J237" i="24"/>
  <c r="G237" i="24"/>
  <c r="I237" i="24"/>
  <c r="L237" i="24"/>
  <c r="H237" i="24"/>
  <c r="U237" i="24"/>
  <c r="W237" i="24"/>
  <c r="V237" i="24"/>
  <c r="G545" i="24"/>
  <c r="W545" i="24"/>
  <c r="L545" i="24"/>
  <c r="E545" i="24"/>
  <c r="U545" i="24"/>
  <c r="J545" i="24"/>
  <c r="O545" i="24"/>
  <c r="D545" i="24"/>
  <c r="T545" i="24"/>
  <c r="M545" i="24"/>
  <c r="B545" i="24"/>
  <c r="R545" i="24"/>
  <c r="C545" i="24"/>
  <c r="H545" i="24"/>
  <c r="Q545" i="24"/>
  <c r="V545" i="24"/>
  <c r="K545" i="24"/>
  <c r="P545" i="24"/>
  <c r="Y545" i="24"/>
  <c r="S545" i="24"/>
  <c r="X545" i="24"/>
  <c r="F545" i="24"/>
  <c r="A546" i="24"/>
  <c r="I545" i="24"/>
  <c r="N545" i="24"/>
  <c r="C515" i="21"/>
  <c r="S515" i="21"/>
  <c r="L515" i="21"/>
  <c r="E515" i="21"/>
  <c r="Y515" i="21"/>
  <c r="N515" i="21"/>
  <c r="G515" i="21"/>
  <c r="A516" i="21"/>
  <c r="P515" i="21"/>
  <c r="I515" i="21"/>
  <c r="B515" i="21"/>
  <c r="R515" i="21"/>
  <c r="K515" i="21"/>
  <c r="D515" i="21"/>
  <c r="T515" i="21"/>
  <c r="M515" i="21"/>
  <c r="F515" i="21"/>
  <c r="O515" i="21"/>
  <c r="H515" i="21"/>
  <c r="X515" i="21"/>
  <c r="Q515" i="21"/>
  <c r="J515" i="21"/>
  <c r="V515" i="21"/>
  <c r="W515" i="21"/>
  <c r="U515" i="21"/>
  <c r="D275" i="21"/>
  <c r="E275" i="21"/>
  <c r="Y275" i="21"/>
  <c r="N275" i="21"/>
  <c r="K275" i="21"/>
  <c r="H275" i="21"/>
  <c r="I275" i="21"/>
  <c r="B275" i="21"/>
  <c r="R275" i="21"/>
  <c r="O275" i="21"/>
  <c r="L275" i="21"/>
  <c r="M275" i="21"/>
  <c r="F275" i="21"/>
  <c r="C275" i="21"/>
  <c r="S275" i="21"/>
  <c r="A276" i="21"/>
  <c r="P275" i="21"/>
  <c r="Q275" i="21"/>
  <c r="J275" i="21"/>
  <c r="G275" i="21"/>
  <c r="U275" i="21"/>
  <c r="W275" i="21"/>
  <c r="T275" i="21"/>
  <c r="X275" i="21"/>
  <c r="V275" i="21"/>
  <c r="C477" i="24"/>
  <c r="S477" i="24"/>
  <c r="L477" i="24"/>
  <c r="A478" i="24"/>
  <c r="Q477" i="24"/>
  <c r="J477" i="24"/>
  <c r="K477" i="24"/>
  <c r="D477" i="24"/>
  <c r="T477" i="24"/>
  <c r="I477" i="24"/>
  <c r="B477" i="24"/>
  <c r="R477" i="24"/>
  <c r="H477" i="24"/>
  <c r="M477" i="24"/>
  <c r="G477" i="24"/>
  <c r="P477" i="24"/>
  <c r="Y477" i="24"/>
  <c r="O477" i="24"/>
  <c r="X477" i="24"/>
  <c r="F477" i="24"/>
  <c r="W477" i="24"/>
  <c r="E477" i="24"/>
  <c r="N477" i="24"/>
  <c r="V477" i="24"/>
  <c r="U477" i="24"/>
  <c r="K32" i="24"/>
  <c r="A33" i="24"/>
  <c r="E32" i="24"/>
  <c r="I32" i="24"/>
  <c r="A67" i="24"/>
  <c r="H32" i="24"/>
  <c r="G32" i="24"/>
  <c r="F32" i="24"/>
  <c r="J32" i="24"/>
  <c r="K66" i="24"/>
  <c r="D66" i="24"/>
  <c r="O66" i="24"/>
  <c r="M66" i="24"/>
  <c r="C66" i="24"/>
  <c r="N66" i="24"/>
  <c r="F66" i="24"/>
  <c r="Q66" i="24"/>
  <c r="H66" i="24"/>
  <c r="J66" i="24"/>
  <c r="W66" i="24"/>
  <c r="I66" i="24"/>
  <c r="T66" i="24"/>
  <c r="S66" i="24"/>
  <c r="G66" i="24"/>
  <c r="A101" i="24"/>
  <c r="R66" i="24"/>
  <c r="E66" i="24"/>
  <c r="P66" i="24"/>
  <c r="L66" i="24"/>
  <c r="V66" i="24"/>
  <c r="U66" i="24"/>
  <c r="T172" i="23"/>
  <c r="D172" i="23"/>
  <c r="K172" i="23"/>
  <c r="M172" i="23"/>
  <c r="B172" i="23"/>
  <c r="I172" i="23"/>
  <c r="P172" i="23"/>
  <c r="W172" i="23"/>
  <c r="G172" i="23"/>
  <c r="E172" i="23"/>
  <c r="A173" i="23"/>
  <c r="N172" i="23"/>
  <c r="L172" i="23"/>
  <c r="S172" i="23"/>
  <c r="C172" i="23"/>
  <c r="R172" i="23"/>
  <c r="Y172" i="23"/>
  <c r="F172" i="23"/>
  <c r="X172" i="23"/>
  <c r="H172" i="23"/>
  <c r="O172" i="23"/>
  <c r="A207" i="23"/>
  <c r="J172" i="23"/>
  <c r="Q172" i="23"/>
  <c r="U172" i="23"/>
  <c r="V172" i="23"/>
  <c r="E443" i="24"/>
  <c r="G443" i="24"/>
  <c r="Y443" i="24"/>
  <c r="T443" i="24"/>
  <c r="O443" i="24"/>
  <c r="F443" i="24"/>
  <c r="C443" i="24"/>
  <c r="U443" i="24"/>
  <c r="W443" i="24"/>
  <c r="N443" i="24"/>
  <c r="M443" i="24"/>
  <c r="H443" i="24"/>
  <c r="V443" i="24"/>
  <c r="S443" i="24"/>
  <c r="J443" i="24"/>
  <c r="P443" i="24"/>
  <c r="K443" i="24"/>
  <c r="B443" i="24"/>
  <c r="X443" i="24"/>
  <c r="L443" i="24"/>
  <c r="A444" i="24"/>
  <c r="I443" i="24"/>
  <c r="D443" i="24"/>
  <c r="R443" i="24"/>
  <c r="Q443" i="24"/>
  <c r="M306" i="24"/>
  <c r="S306" i="24"/>
  <c r="F306" i="24"/>
  <c r="P306" i="24"/>
  <c r="K306" i="24"/>
  <c r="Y306" i="24"/>
  <c r="O306" i="24"/>
  <c r="B306" i="24"/>
  <c r="L306" i="24"/>
  <c r="V306" i="24"/>
  <c r="E306" i="24"/>
  <c r="D306" i="24"/>
  <c r="N306" i="24"/>
  <c r="H306" i="24"/>
  <c r="R306" i="24"/>
  <c r="A307" i="24"/>
  <c r="G306" i="24"/>
  <c r="U306" i="24"/>
  <c r="T306" i="24"/>
  <c r="X306" i="24"/>
  <c r="C306" i="24"/>
  <c r="Q306" i="24"/>
  <c r="W306" i="24"/>
  <c r="J306" i="24"/>
  <c r="I306" i="24"/>
  <c r="L378" i="21"/>
  <c r="E378" i="21"/>
  <c r="Y378" i="21"/>
  <c r="R378" i="21"/>
  <c r="S378" i="21"/>
  <c r="P378" i="21"/>
  <c r="I378" i="21"/>
  <c r="F378" i="21"/>
  <c r="G378" i="21"/>
  <c r="A379" i="21"/>
  <c r="D378" i="21"/>
  <c r="T378" i="21"/>
  <c r="M378" i="21"/>
  <c r="J378" i="21"/>
  <c r="K378" i="21"/>
  <c r="H378" i="21"/>
  <c r="X378" i="21"/>
  <c r="Q378" i="21"/>
  <c r="N378" i="21"/>
  <c r="O378" i="21"/>
  <c r="C378" i="21"/>
  <c r="B378" i="21"/>
  <c r="W378" i="21"/>
  <c r="V378" i="21"/>
  <c r="U378" i="21"/>
  <c r="C511" i="24"/>
  <c r="S511" i="24"/>
  <c r="H511" i="24"/>
  <c r="X511" i="24"/>
  <c r="Q511" i="24"/>
  <c r="F511" i="24"/>
  <c r="V511" i="24"/>
  <c r="K511" i="24"/>
  <c r="A512" i="24"/>
  <c r="P511" i="24"/>
  <c r="I511" i="24"/>
  <c r="Y511" i="24"/>
  <c r="N511" i="24"/>
  <c r="D511" i="24"/>
  <c r="M511" i="24"/>
  <c r="R511" i="24"/>
  <c r="G511" i="24"/>
  <c r="L511" i="24"/>
  <c r="U511" i="24"/>
  <c r="O511" i="24"/>
  <c r="T511" i="24"/>
  <c r="B511" i="24"/>
  <c r="W511" i="24"/>
  <c r="E511" i="24"/>
  <c r="J511" i="24"/>
  <c r="M651" i="21"/>
  <c r="B651" i="21"/>
  <c r="W651" i="21"/>
  <c r="S651" i="21"/>
  <c r="O651" i="21"/>
  <c r="P651" i="21"/>
  <c r="Q651" i="21"/>
  <c r="G651" i="21"/>
  <c r="C651" i="21"/>
  <c r="X651" i="21"/>
  <c r="T651" i="21"/>
  <c r="V651" i="21"/>
  <c r="E651" i="21"/>
  <c r="U651" i="21"/>
  <c r="L651" i="21"/>
  <c r="H651" i="21"/>
  <c r="D651" i="21"/>
  <c r="F651" i="21"/>
  <c r="A652" i="21"/>
  <c r="I651" i="21"/>
  <c r="Y651" i="21"/>
  <c r="R651" i="21"/>
  <c r="N651" i="21"/>
  <c r="J651" i="21"/>
  <c r="K651" i="21"/>
  <c r="G481" i="21"/>
  <c r="W481" i="21"/>
  <c r="P481" i="21"/>
  <c r="I481" i="21"/>
  <c r="A482" i="21"/>
  <c r="N481" i="21"/>
  <c r="K481" i="21"/>
  <c r="D481" i="21"/>
  <c r="T481" i="21"/>
  <c r="M481" i="21"/>
  <c r="B481" i="21"/>
  <c r="R481" i="21"/>
  <c r="O481" i="21"/>
  <c r="H481" i="21"/>
  <c r="X481" i="21"/>
  <c r="Q481" i="21"/>
  <c r="F481" i="21"/>
  <c r="C481" i="21"/>
  <c r="S481" i="21"/>
  <c r="L481" i="21"/>
  <c r="E481" i="21"/>
  <c r="Y481" i="21"/>
  <c r="J481" i="21"/>
  <c r="U481" i="21"/>
  <c r="V481" i="21"/>
  <c r="G446" i="23"/>
  <c r="W446" i="23"/>
  <c r="P446" i="23"/>
  <c r="N446" i="23"/>
  <c r="Y446" i="23"/>
  <c r="E446" i="23"/>
  <c r="K446" i="23"/>
  <c r="D446" i="23"/>
  <c r="T446" i="23"/>
  <c r="V446" i="23"/>
  <c r="B446" i="23"/>
  <c r="M446" i="23"/>
  <c r="O446" i="23"/>
  <c r="H446" i="23"/>
  <c r="X446" i="23"/>
  <c r="I446" i="23"/>
  <c r="J446" i="23"/>
  <c r="U446" i="23"/>
  <c r="C446" i="23"/>
  <c r="S446" i="23"/>
  <c r="L446" i="23"/>
  <c r="F446" i="23"/>
  <c r="Q446" i="23"/>
  <c r="R446" i="23"/>
  <c r="A447" i="23"/>
  <c r="Q613" i="24"/>
  <c r="X613" i="24"/>
  <c r="H613" i="24"/>
  <c r="S613" i="24"/>
  <c r="C613" i="24"/>
  <c r="N613" i="24"/>
  <c r="Y613" i="24"/>
  <c r="I613" i="24"/>
  <c r="P613" i="24"/>
  <c r="A648" i="24"/>
  <c r="K613" i="24"/>
  <c r="V613" i="24"/>
  <c r="F613" i="24"/>
  <c r="E613" i="24"/>
  <c r="W613" i="24"/>
  <c r="R613" i="24"/>
  <c r="T613" i="24"/>
  <c r="O613" i="24"/>
  <c r="J613" i="24"/>
  <c r="U613" i="24"/>
  <c r="L613" i="24"/>
  <c r="G613" i="24"/>
  <c r="B613" i="24"/>
  <c r="M613" i="24"/>
  <c r="D613" i="24"/>
  <c r="A614" i="24"/>
  <c r="C408" i="24"/>
  <c r="U408" i="24"/>
  <c r="H408" i="24"/>
  <c r="R408" i="24"/>
  <c r="W408" i="24"/>
  <c r="M408" i="24"/>
  <c r="Y408" i="24"/>
  <c r="S408" i="24"/>
  <c r="F408" i="24"/>
  <c r="X408" i="24"/>
  <c r="K408" i="24"/>
  <c r="I408" i="24"/>
  <c r="N408" i="24"/>
  <c r="L408" i="24"/>
  <c r="V408" i="24"/>
  <c r="Q408" i="24"/>
  <c r="T408" i="24"/>
  <c r="J408" i="24"/>
  <c r="G408" i="24"/>
  <c r="E408" i="24"/>
  <c r="O408" i="24"/>
  <c r="B408" i="24"/>
  <c r="A409" i="24"/>
  <c r="D408" i="24"/>
  <c r="P408" i="24"/>
  <c r="G274" i="23"/>
  <c r="W274" i="23"/>
  <c r="P274" i="23"/>
  <c r="N274" i="23"/>
  <c r="Y274" i="23"/>
  <c r="E274" i="23"/>
  <c r="K274" i="23"/>
  <c r="D274" i="23"/>
  <c r="T274" i="23"/>
  <c r="V274" i="23"/>
  <c r="B274" i="23"/>
  <c r="M274" i="23"/>
  <c r="O274" i="23"/>
  <c r="H274" i="23"/>
  <c r="X274" i="23"/>
  <c r="I274" i="23"/>
  <c r="J274" i="23"/>
  <c r="U274" i="23"/>
  <c r="C274" i="23"/>
  <c r="S274" i="23"/>
  <c r="L274" i="23"/>
  <c r="F274" i="23"/>
  <c r="Q274" i="23"/>
  <c r="R274" i="23"/>
  <c r="K203" i="24"/>
  <c r="D203" i="24"/>
  <c r="T203" i="24"/>
  <c r="I203" i="24"/>
  <c r="B203" i="24"/>
  <c r="R203" i="24"/>
  <c r="C203" i="24"/>
  <c r="S203" i="24"/>
  <c r="L203" i="24"/>
  <c r="A204" i="24"/>
  <c r="Q203" i="24"/>
  <c r="J203" i="24"/>
  <c r="G203" i="24"/>
  <c r="P203" i="24"/>
  <c r="Y203" i="24"/>
  <c r="O203" i="24"/>
  <c r="X203" i="24"/>
  <c r="F203" i="24"/>
  <c r="W203" i="24"/>
  <c r="E203" i="24"/>
  <c r="N203" i="24"/>
  <c r="H203" i="24"/>
  <c r="M203" i="24"/>
  <c r="V203" i="24"/>
  <c r="U203" i="24"/>
  <c r="I480" i="23"/>
  <c r="Y480" i="23"/>
  <c r="N480" i="23"/>
  <c r="L480" i="23"/>
  <c r="W480" i="23"/>
  <c r="A481" i="23"/>
  <c r="M480" i="23"/>
  <c r="B480" i="23"/>
  <c r="R480" i="23"/>
  <c r="T480" i="23"/>
  <c r="H480" i="23"/>
  <c r="C480" i="23"/>
  <c r="Q480" i="23"/>
  <c r="F480" i="23"/>
  <c r="V480" i="23"/>
  <c r="G480" i="23"/>
  <c r="P480" i="23"/>
  <c r="K480" i="23"/>
  <c r="E480" i="23"/>
  <c r="U480" i="23"/>
  <c r="J480" i="23"/>
  <c r="D480" i="23"/>
  <c r="O480" i="23"/>
  <c r="X480" i="23"/>
  <c r="S480" i="23"/>
  <c r="Q719" i="21"/>
  <c r="J719" i="21"/>
  <c r="F719" i="21"/>
  <c r="B719" i="21"/>
  <c r="W719" i="21"/>
  <c r="S719" i="21"/>
  <c r="E719" i="21"/>
  <c r="U719" i="21"/>
  <c r="O719" i="21"/>
  <c r="K719" i="21"/>
  <c r="G719" i="21"/>
  <c r="C719" i="21"/>
  <c r="X719" i="21"/>
  <c r="I719" i="21"/>
  <c r="Y719" i="21"/>
  <c r="T719" i="21"/>
  <c r="P719" i="21"/>
  <c r="L719" i="21"/>
  <c r="H719" i="21"/>
  <c r="M719" i="21"/>
  <c r="D719" i="21"/>
  <c r="A720" i="21"/>
  <c r="V719" i="21"/>
  <c r="R719" i="21"/>
  <c r="N719" i="21"/>
  <c r="R753" i="21"/>
  <c r="C753" i="21"/>
  <c r="X753" i="21"/>
  <c r="T753" i="21"/>
  <c r="K753" i="21"/>
  <c r="L753" i="21"/>
  <c r="F753" i="21"/>
  <c r="V753" i="21"/>
  <c r="H753" i="21"/>
  <c r="D753" i="21"/>
  <c r="Y753" i="21"/>
  <c r="P753" i="21"/>
  <c r="Q753" i="21"/>
  <c r="J753" i="21"/>
  <c r="B753" i="21"/>
  <c r="M753" i="21"/>
  <c r="I753" i="21"/>
  <c r="A754" i="21"/>
  <c r="U753" i="21"/>
  <c r="W753" i="21"/>
  <c r="N753" i="21"/>
  <c r="A788" i="21"/>
  <c r="S753" i="21"/>
  <c r="O753" i="21"/>
  <c r="E753" i="21"/>
  <c r="G753" i="21"/>
  <c r="C206" i="23"/>
  <c r="S206" i="23"/>
  <c r="P206" i="23"/>
  <c r="N206" i="23"/>
  <c r="B206" i="23"/>
  <c r="E206" i="23"/>
  <c r="G206" i="23"/>
  <c r="D206" i="23"/>
  <c r="T206" i="23"/>
  <c r="I206" i="23"/>
  <c r="J206" i="23"/>
  <c r="M206" i="23"/>
  <c r="K206" i="23"/>
  <c r="H206" i="23"/>
  <c r="X206" i="23"/>
  <c r="Q206" i="23"/>
  <c r="R206" i="23"/>
  <c r="O206" i="23"/>
  <c r="L206" i="23"/>
  <c r="F206" i="23"/>
  <c r="Y206" i="23"/>
  <c r="A241" i="23"/>
  <c r="W206" i="23"/>
  <c r="V206" i="23"/>
  <c r="U20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685" i="21"/>
  <c r="J685" i="21"/>
  <c r="K685" i="21"/>
  <c r="G685" i="21"/>
  <c r="A686" i="21"/>
  <c r="S685" i="21"/>
  <c r="E685" i="21"/>
  <c r="U685" i="21"/>
  <c r="O685" i="21"/>
  <c r="P685" i="21"/>
  <c r="L685" i="21"/>
  <c r="C685" i="21"/>
  <c r="X685" i="21"/>
  <c r="I685" i="21"/>
  <c r="Y685" i="21"/>
  <c r="T685" i="21"/>
  <c r="V685" i="21"/>
  <c r="R685" i="21"/>
  <c r="H685" i="21"/>
  <c r="M685" i="21"/>
  <c r="D685" i="21"/>
  <c r="F685" i="21"/>
  <c r="B685" i="21"/>
  <c r="W685" i="21"/>
  <c r="N685" i="21"/>
  <c r="E343" i="23"/>
  <c r="Y343" i="23"/>
  <c r="R343" i="23"/>
  <c r="S343" i="23"/>
  <c r="L343" i="23"/>
  <c r="I343" i="23"/>
  <c r="F343" i="23"/>
  <c r="G343" i="23"/>
  <c r="A378" i="23"/>
  <c r="P343" i="23"/>
  <c r="M343" i="23"/>
  <c r="J343" i="23"/>
  <c r="K343" i="23"/>
  <c r="D343" i="23"/>
  <c r="T343" i="23"/>
  <c r="Q343" i="23"/>
  <c r="N343" i="23"/>
  <c r="O343" i="23"/>
  <c r="H343" i="23"/>
  <c r="X343" i="23"/>
  <c r="B343" i="23"/>
  <c r="C343" i="23"/>
  <c r="U343" i="23"/>
  <c r="V343" i="23"/>
  <c r="W343" i="23"/>
  <c r="O169" i="24"/>
  <c r="L169" i="24"/>
  <c r="M169" i="24"/>
  <c r="F169" i="24"/>
  <c r="A170" i="24"/>
  <c r="G169" i="24"/>
  <c r="D169" i="24"/>
  <c r="E169" i="24"/>
  <c r="Y169" i="24"/>
  <c r="N169" i="24"/>
  <c r="H169" i="24"/>
  <c r="B169" i="24"/>
  <c r="C169" i="24"/>
  <c r="P169" i="24"/>
  <c r="J169" i="24"/>
  <c r="K169" i="24"/>
  <c r="I169" i="24"/>
  <c r="R169" i="24"/>
  <c r="S169" i="24"/>
  <c r="Q169" i="24"/>
  <c r="V169" i="24"/>
  <c r="W169" i="24"/>
  <c r="T169" i="24"/>
  <c r="X169" i="24"/>
  <c r="U169" i="24"/>
  <c r="O240" i="23"/>
  <c r="H240" i="23"/>
  <c r="N240" i="23"/>
  <c r="B240" i="23"/>
  <c r="M240" i="23"/>
  <c r="C240" i="23"/>
  <c r="S240" i="23"/>
  <c r="L240" i="23"/>
  <c r="I240" i="23"/>
  <c r="J240" i="23"/>
  <c r="G240" i="23"/>
  <c r="A275" i="23"/>
  <c r="P240" i="23"/>
  <c r="Q240" i="23"/>
  <c r="R240" i="23"/>
  <c r="K240" i="23"/>
  <c r="D240" i="23"/>
  <c r="F240" i="23"/>
  <c r="Y240" i="23"/>
  <c r="E240" i="23"/>
  <c r="X240" i="23"/>
  <c r="T240" i="23"/>
  <c r="U240" i="23"/>
  <c r="V240" i="23"/>
  <c r="W240" i="23"/>
  <c r="E447" i="21"/>
  <c r="O447" i="21"/>
  <c r="P447" i="21"/>
  <c r="Q447" i="21"/>
  <c r="A448" i="21"/>
  <c r="B447" i="21"/>
  <c r="C447" i="21"/>
  <c r="D447" i="21"/>
  <c r="F447" i="21"/>
  <c r="G447" i="21"/>
  <c r="H447" i="21"/>
  <c r="I447" i="21"/>
  <c r="J447" i="21"/>
  <c r="K447" i="21"/>
  <c r="L447" i="21"/>
  <c r="M447" i="21"/>
  <c r="N447" i="21"/>
  <c r="W447" i="21"/>
  <c r="X447" i="21"/>
  <c r="S447" i="21"/>
  <c r="Y447" i="21"/>
  <c r="T447" i="21"/>
  <c r="U447" i="21"/>
  <c r="R447" i="21"/>
  <c r="V447" i="21"/>
  <c r="M377" i="23"/>
  <c r="G377" i="23"/>
  <c r="H377" i="23"/>
  <c r="F377" i="23"/>
  <c r="K377" i="23"/>
  <c r="L377" i="23"/>
  <c r="E377" i="23"/>
  <c r="J377" i="23"/>
  <c r="O377" i="23"/>
  <c r="P377" i="23"/>
  <c r="I377" i="23"/>
  <c r="N377" i="23"/>
  <c r="D377" i="23"/>
  <c r="A412" i="23"/>
  <c r="B377" i="23"/>
  <c r="C377" i="23"/>
  <c r="Q377" i="23"/>
  <c r="U377" i="23"/>
  <c r="V377" i="23"/>
  <c r="S377" i="23"/>
  <c r="Y377" i="23"/>
  <c r="R377" i="23"/>
  <c r="X377" i="23"/>
  <c r="W377" i="23"/>
  <c r="T377" i="23"/>
  <c r="P344" i="21"/>
  <c r="I344" i="21"/>
  <c r="A345" i="21"/>
  <c r="N344" i="21"/>
  <c r="K344" i="21"/>
  <c r="D344" i="21"/>
  <c r="T344" i="21"/>
  <c r="M344" i="21"/>
  <c r="B344" i="21"/>
  <c r="R344" i="21"/>
  <c r="O344" i="21"/>
  <c r="H344" i="21"/>
  <c r="X344" i="21"/>
  <c r="Q344" i="21"/>
  <c r="F344" i="21"/>
  <c r="C344" i="21"/>
  <c r="S344" i="21"/>
  <c r="L344" i="21"/>
  <c r="E344" i="21"/>
  <c r="Y344" i="21"/>
  <c r="J344" i="21"/>
  <c r="G344" i="21"/>
  <c r="W344" i="21"/>
  <c r="U344" i="21"/>
  <c r="V344" i="21"/>
  <c r="K549" i="21"/>
  <c r="H549" i="21"/>
  <c r="E549" i="21"/>
  <c r="Y549" i="21"/>
  <c r="N549" i="21"/>
  <c r="O549" i="21"/>
  <c r="L549" i="21"/>
  <c r="I549" i="21"/>
  <c r="B549" i="21"/>
  <c r="R549" i="21"/>
  <c r="C549" i="21"/>
  <c r="S549" i="21"/>
  <c r="P549" i="21"/>
  <c r="M549" i="21"/>
  <c r="F549" i="21"/>
  <c r="G549" i="21"/>
  <c r="D549" i="21"/>
  <c r="A550" i="21"/>
  <c r="Q549" i="21"/>
  <c r="J549" i="21"/>
  <c r="X549" i="21"/>
  <c r="V549" i="21"/>
  <c r="W549" i="21"/>
  <c r="T549" i="21"/>
  <c r="U54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35" i="19"/>
  <c r="F135" i="19"/>
  <c r="M135" i="19"/>
  <c r="T135" i="19"/>
  <c r="D135" i="19"/>
  <c r="K135" i="19"/>
  <c r="R135" i="19"/>
  <c r="Y135" i="19"/>
  <c r="I135" i="19"/>
  <c r="P135" i="19"/>
  <c r="W135" i="19"/>
  <c r="G135" i="19"/>
  <c r="N135" i="19"/>
  <c r="U135" i="19"/>
  <c r="E135" i="19"/>
  <c r="L135" i="19"/>
  <c r="S135" i="19"/>
  <c r="C135" i="19"/>
  <c r="B135" i="19"/>
  <c r="J135" i="19"/>
  <c r="Q135" i="19"/>
  <c r="X135" i="19"/>
  <c r="H135" i="19"/>
  <c r="O135" i="19"/>
  <c r="N205" i="19"/>
  <c r="G205" i="19"/>
  <c r="W205" i="19"/>
  <c r="P205" i="19"/>
  <c r="I205" i="19"/>
  <c r="Y205" i="19"/>
  <c r="B205" i="19"/>
  <c r="R205" i="19"/>
  <c r="K205" i="19"/>
  <c r="D205" i="19"/>
  <c r="T205" i="19"/>
  <c r="M205" i="19"/>
  <c r="A240" i="19"/>
  <c r="F205" i="19"/>
  <c r="V205" i="19"/>
  <c r="O205" i="19"/>
  <c r="H205" i="19"/>
  <c r="X205" i="19"/>
  <c r="Q205" i="19"/>
  <c r="J205" i="19"/>
  <c r="C205" i="19"/>
  <c r="S205" i="19"/>
  <c r="L205" i="19"/>
  <c r="E205" i="19"/>
  <c r="U205" i="19"/>
  <c r="D67" i="19"/>
  <c r="X67" i="19"/>
  <c r="U67" i="19"/>
  <c r="J67" i="19"/>
  <c r="G67" i="19"/>
  <c r="H67" i="19"/>
  <c r="E67" i="19"/>
  <c r="Y67" i="19"/>
  <c r="R67" i="19"/>
  <c r="K67" i="19"/>
  <c r="P67" i="19"/>
  <c r="I67" i="19"/>
  <c r="B67" i="19"/>
  <c r="V67" i="19"/>
  <c r="S67" i="19"/>
  <c r="A102" i="19"/>
  <c r="T67" i="19"/>
  <c r="Q67" i="19"/>
  <c r="F67" i="19"/>
  <c r="C67" i="19"/>
  <c r="W67" i="19"/>
  <c r="M67" i="19"/>
  <c r="O67" i="19"/>
  <c r="N67" i="19"/>
  <c r="L67" i="19"/>
  <c r="A136" i="19"/>
  <c r="J101" i="19"/>
  <c r="Q101" i="19"/>
  <c r="S101" i="19"/>
  <c r="C101" i="19"/>
  <c r="D101" i="19"/>
  <c r="V101" i="19"/>
  <c r="F101" i="19"/>
  <c r="I101" i="19"/>
  <c r="O101" i="19"/>
  <c r="X101" i="19"/>
  <c r="P101" i="19"/>
  <c r="R101" i="19"/>
  <c r="Y101" i="19"/>
  <c r="E101" i="19"/>
  <c r="K101" i="19"/>
  <c r="H101" i="19"/>
  <c r="B101" i="19"/>
  <c r="N101" i="19"/>
  <c r="U101" i="19"/>
  <c r="W101" i="19"/>
  <c r="G101" i="19"/>
  <c r="T101" i="19"/>
  <c r="M101" i="19"/>
  <c r="L101" i="19"/>
  <c r="I67" i="21"/>
  <c r="N67" i="21"/>
  <c r="S67" i="21"/>
  <c r="Q67" i="21"/>
  <c r="V67" i="21"/>
  <c r="T67" i="21"/>
  <c r="P67" i="21"/>
  <c r="U67" i="21"/>
  <c r="X67" i="21"/>
  <c r="F67" i="21"/>
  <c r="W67" i="21"/>
  <c r="E67" i="21"/>
  <c r="J67" i="21"/>
  <c r="H67" i="21"/>
  <c r="K67" i="21"/>
  <c r="G67" i="21"/>
  <c r="L67" i="21"/>
  <c r="A102" i="21"/>
  <c r="O67" i="21"/>
  <c r="M67" i="21"/>
  <c r="R67" i="21"/>
  <c r="M239" i="19"/>
  <c r="B239" i="19"/>
  <c r="R239" i="19"/>
  <c r="K239" i="19"/>
  <c r="D239" i="19"/>
  <c r="T239" i="19"/>
  <c r="Y239" i="19"/>
  <c r="Q239" i="19"/>
  <c r="F239" i="19"/>
  <c r="V239" i="19"/>
  <c r="O239" i="19"/>
  <c r="H239" i="19"/>
  <c r="X239" i="19"/>
  <c r="E239" i="19"/>
  <c r="U239" i="19"/>
  <c r="J239" i="19"/>
  <c r="C239" i="19"/>
  <c r="S239" i="19"/>
  <c r="L239" i="19"/>
  <c r="I239" i="19"/>
  <c r="A274" i="19"/>
  <c r="N239" i="19"/>
  <c r="G239" i="19"/>
  <c r="W239" i="19"/>
  <c r="P239" i="19"/>
  <c r="J273" i="19"/>
  <c r="C273" i="19"/>
  <c r="S273" i="19"/>
  <c r="L273" i="19"/>
  <c r="E273" i="19"/>
  <c r="U273" i="19"/>
  <c r="N273" i="19"/>
  <c r="G273" i="19"/>
  <c r="W273" i="19"/>
  <c r="P273" i="19"/>
  <c r="I273" i="19"/>
  <c r="Y273" i="19"/>
  <c r="B273" i="19"/>
  <c r="R273" i="19"/>
  <c r="K273" i="19"/>
  <c r="D273" i="19"/>
  <c r="T273" i="19"/>
  <c r="M273" i="19"/>
  <c r="F273" i="19"/>
  <c r="V273" i="19"/>
  <c r="O273" i="19"/>
  <c r="H273" i="19"/>
  <c r="X273" i="19"/>
  <c r="Q273" i="19"/>
  <c r="S134" i="23"/>
  <c r="C134" i="23"/>
  <c r="J134" i="23"/>
  <c r="U134" i="23"/>
  <c r="E134" i="23"/>
  <c r="L134" i="23"/>
  <c r="O134" i="23"/>
  <c r="V134" i="23"/>
  <c r="F134" i="23"/>
  <c r="Q134" i="23"/>
  <c r="X134" i="23"/>
  <c r="H134" i="23"/>
  <c r="K134" i="23"/>
  <c r="R134" i="23"/>
  <c r="B134" i="23"/>
  <c r="M134" i="23"/>
  <c r="T134" i="23"/>
  <c r="D134" i="23"/>
  <c r="W134" i="23"/>
  <c r="G134" i="23"/>
  <c r="N134" i="23"/>
  <c r="Y134" i="23"/>
  <c r="I134" i="23"/>
  <c r="P134" i="23"/>
  <c r="K66" i="23"/>
  <c r="R66" i="23"/>
  <c r="B66" i="23"/>
  <c r="I66" i="23"/>
  <c r="P66" i="23"/>
  <c r="W66" i="23"/>
  <c r="G66" i="23"/>
  <c r="N66" i="23"/>
  <c r="Y66" i="23"/>
  <c r="E66" i="23"/>
  <c r="H66" i="23"/>
  <c r="S66" i="23"/>
  <c r="C66" i="23"/>
  <c r="J66" i="23"/>
  <c r="U66" i="23"/>
  <c r="X66" i="23"/>
  <c r="D66" i="23"/>
  <c r="O66" i="23"/>
  <c r="V66" i="23"/>
  <c r="F66" i="23"/>
  <c r="Q66" i="23"/>
  <c r="T66" i="23"/>
  <c r="A101" i="23"/>
  <c r="L66" i="23"/>
  <c r="M66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68" i="21"/>
  <c r="Q33" i="21"/>
  <c r="W100" i="23"/>
  <c r="G100" i="23"/>
  <c r="N100" i="23"/>
  <c r="Y100" i="23"/>
  <c r="I100" i="23"/>
  <c r="P100" i="23"/>
  <c r="A135" i="23"/>
  <c r="S100" i="23"/>
  <c r="C100" i="23"/>
  <c r="J100" i="23"/>
  <c r="U100" i="23"/>
  <c r="E100" i="23"/>
  <c r="L100" i="23"/>
  <c r="O100" i="23"/>
  <c r="V100" i="23"/>
  <c r="F100" i="23"/>
  <c r="Q100" i="23"/>
  <c r="X100" i="23"/>
  <c r="H100" i="23"/>
  <c r="K100" i="23"/>
  <c r="R100" i="23"/>
  <c r="B100" i="23"/>
  <c r="M100" i="23"/>
  <c r="T100" i="23"/>
  <c r="D100" i="23"/>
  <c r="B171" i="19"/>
  <c r="R171" i="19"/>
  <c r="K171" i="19"/>
  <c r="A206" i="19"/>
  <c r="P171" i="19"/>
  <c r="E171" i="19"/>
  <c r="U171" i="19"/>
  <c r="F171" i="19"/>
  <c r="V171" i="19"/>
  <c r="O171" i="19"/>
  <c r="D171" i="19"/>
  <c r="T171" i="19"/>
  <c r="I171" i="19"/>
  <c r="Y171" i="19"/>
  <c r="J171" i="19"/>
  <c r="C171" i="19"/>
  <c r="S171" i="19"/>
  <c r="H171" i="19"/>
  <c r="X171" i="19"/>
  <c r="M171" i="19"/>
  <c r="N171" i="19"/>
  <c r="G171" i="19"/>
  <c r="W171" i="19"/>
  <c r="L171" i="19"/>
  <c r="A172" i="19"/>
  <c r="Q171" i="19"/>
  <c r="A68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1" i="21"/>
  <c r="U101" i="21"/>
  <c r="W101" i="21"/>
  <c r="T101" i="21"/>
  <c r="O101" i="21"/>
  <c r="S101" i="21"/>
  <c r="A136" i="21"/>
  <c r="P101" i="21"/>
  <c r="R101" i="21"/>
  <c r="M101" i="21"/>
  <c r="H101" i="21"/>
  <c r="L101" i="21"/>
  <c r="N101" i="21"/>
  <c r="I101" i="21"/>
  <c r="K101" i="21"/>
  <c r="F101" i="21"/>
  <c r="J101" i="21"/>
  <c r="E101" i="21"/>
  <c r="G101" i="21"/>
  <c r="D101" i="21"/>
  <c r="V101" i="21"/>
  <c r="Q101" i="21"/>
  <c r="W32" i="23"/>
  <c r="C32" i="23"/>
  <c r="F32" i="23"/>
  <c r="Q32" i="23"/>
  <c r="T32" i="23"/>
  <c r="A67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A450" i="19"/>
  <c r="C449" i="19"/>
  <c r="G449" i="19"/>
  <c r="K449" i="19"/>
  <c r="O449" i="19"/>
  <c r="S449" i="19"/>
  <c r="W449" i="19"/>
  <c r="B346" i="19"/>
  <c r="F346" i="19"/>
  <c r="J346" i="19"/>
  <c r="N346" i="19"/>
  <c r="R346" i="19"/>
  <c r="V346" i="19"/>
  <c r="C346" i="19"/>
  <c r="G346" i="19"/>
  <c r="K346" i="19"/>
  <c r="O346" i="19"/>
  <c r="S346" i="19"/>
  <c r="W346" i="19"/>
  <c r="D346" i="19"/>
  <c r="H346" i="19"/>
  <c r="L346" i="19"/>
  <c r="P346" i="19"/>
  <c r="T346" i="19"/>
  <c r="X346" i="19"/>
  <c r="E346" i="19"/>
  <c r="I346" i="19"/>
  <c r="M346" i="19"/>
  <c r="Q346" i="19"/>
  <c r="U346" i="19"/>
  <c r="Y346" i="19"/>
  <c r="A381" i="19"/>
  <c r="A173" i="21"/>
  <c r="N172" i="21"/>
  <c r="G172" i="21"/>
  <c r="W172" i="21"/>
  <c r="P172" i="21"/>
  <c r="I172" i="21"/>
  <c r="R172" i="21"/>
  <c r="K172" i="21"/>
  <c r="D172" i="21"/>
  <c r="T172" i="21"/>
  <c r="M172" i="21"/>
  <c r="F172" i="21"/>
  <c r="V172" i="21"/>
  <c r="O172" i="21"/>
  <c r="H172" i="21"/>
  <c r="Q172" i="21"/>
  <c r="J172" i="21"/>
  <c r="C172" i="21"/>
  <c r="S172" i="21"/>
  <c r="L172" i="21"/>
  <c r="E172" i="21"/>
  <c r="U172" i="21"/>
  <c r="D551" i="19"/>
  <c r="H551" i="19"/>
  <c r="L551" i="19"/>
  <c r="P551" i="19"/>
  <c r="T551" i="19"/>
  <c r="X551" i="19"/>
  <c r="A552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51" i="19"/>
  <c r="G551" i="19"/>
  <c r="K551" i="19"/>
  <c r="O551" i="19"/>
  <c r="S551" i="19"/>
  <c r="W551" i="19"/>
  <c r="B380" i="19"/>
  <c r="F380" i="19"/>
  <c r="J380" i="19"/>
  <c r="N380" i="19"/>
  <c r="R380" i="19"/>
  <c r="V380" i="19"/>
  <c r="A415" i="19"/>
  <c r="C380" i="19"/>
  <c r="G380" i="19"/>
  <c r="K380" i="19"/>
  <c r="O380" i="19"/>
  <c r="S380" i="19"/>
  <c r="W380" i="19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D517" i="19"/>
  <c r="H517" i="19"/>
  <c r="L517" i="19"/>
  <c r="P517" i="19"/>
  <c r="T517" i="19"/>
  <c r="X517" i="19"/>
  <c r="E517" i="19"/>
  <c r="I517" i="19"/>
  <c r="M517" i="19"/>
  <c r="Q517" i="19"/>
  <c r="U517" i="19"/>
  <c r="Y517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A518" i="19"/>
  <c r="B414" i="19"/>
  <c r="F414" i="19"/>
  <c r="J414" i="19"/>
  <c r="N414" i="19"/>
  <c r="R414" i="19"/>
  <c r="V414" i="19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A484" i="19"/>
  <c r="B483" i="19"/>
  <c r="F483" i="19"/>
  <c r="J483" i="19"/>
  <c r="N483" i="19"/>
  <c r="R483" i="19"/>
  <c r="V483" i="19"/>
  <c r="C483" i="19"/>
  <c r="G483" i="19"/>
  <c r="K483" i="19"/>
  <c r="O483" i="19"/>
  <c r="S483" i="19"/>
  <c r="W483" i="19"/>
  <c r="B312" i="19"/>
  <c r="F312" i="19"/>
  <c r="J312" i="19"/>
  <c r="N312" i="19"/>
  <c r="R312" i="19"/>
  <c r="V312" i="19"/>
  <c r="C312" i="19"/>
  <c r="G312" i="19"/>
  <c r="K312" i="19"/>
  <c r="O312" i="19"/>
  <c r="S312" i="19"/>
  <c r="W312" i="19"/>
  <c r="A347" i="19"/>
  <c r="D312" i="19"/>
  <c r="H312" i="19"/>
  <c r="L312" i="19"/>
  <c r="P312" i="19"/>
  <c r="T312" i="19"/>
  <c r="X312" i="19"/>
  <c r="A313" i="19"/>
  <c r="E312" i="19"/>
  <c r="I312" i="19"/>
  <c r="M312" i="19"/>
  <c r="Q312" i="19"/>
  <c r="U312" i="19"/>
  <c r="Y312" i="19"/>
  <c r="B1177" i="2" l="1"/>
  <c r="Y29" i="21"/>
  <c r="Y64" i="21"/>
  <c r="Y29" i="24"/>
  <c r="B30" i="21"/>
  <c r="C30" i="21"/>
  <c r="C65" i="21"/>
  <c r="Y99" i="21"/>
  <c r="C30" i="24"/>
  <c r="Y64" i="24"/>
  <c r="B65" i="21"/>
  <c r="B30" i="24"/>
  <c r="Y170" i="21"/>
  <c r="B65" i="24"/>
  <c r="B100" i="21"/>
  <c r="C171" i="21"/>
  <c r="C100" i="21"/>
  <c r="Y205" i="21"/>
  <c r="C65" i="24"/>
  <c r="Y134" i="21"/>
  <c r="Y99" i="24"/>
  <c r="B171" i="21"/>
  <c r="V207" i="21"/>
  <c r="U207" i="21"/>
  <c r="S207" i="21"/>
  <c r="G207" i="21"/>
  <c r="A208" i="21"/>
  <c r="O207" i="21"/>
  <c r="M207" i="21"/>
  <c r="P207" i="21"/>
  <c r="W207" i="21"/>
  <c r="N207" i="21"/>
  <c r="H207" i="21"/>
  <c r="F207" i="21"/>
  <c r="I207" i="21"/>
  <c r="T207" i="21"/>
  <c r="K207" i="21"/>
  <c r="B207" i="21"/>
  <c r="E207" i="21"/>
  <c r="C207" i="21"/>
  <c r="J207" i="21"/>
  <c r="Q207" i="21"/>
  <c r="D207" i="21"/>
  <c r="R207" i="21"/>
  <c r="L207" i="21"/>
  <c r="X32" i="19"/>
  <c r="X32" i="24"/>
  <c r="X32" i="21"/>
  <c r="W32" i="19"/>
  <c r="W32" i="21"/>
  <c r="W32" i="24"/>
  <c r="E241" i="21"/>
  <c r="S241" i="21"/>
  <c r="R241" i="21"/>
  <c r="M241" i="21"/>
  <c r="X241" i="21"/>
  <c r="V241" i="21"/>
  <c r="A242" i="21"/>
  <c r="Y241" i="21"/>
  <c r="P241" i="21"/>
  <c r="G241" i="21"/>
  <c r="F241" i="21"/>
  <c r="Q241" i="21"/>
  <c r="W241" i="21"/>
  <c r="O241" i="21"/>
  <c r="N241" i="21"/>
  <c r="I241" i="21"/>
  <c r="D241" i="21"/>
  <c r="K241" i="21"/>
  <c r="J241" i="21"/>
  <c r="L241" i="21"/>
  <c r="C241" i="21"/>
  <c r="B241" i="21"/>
  <c r="T241" i="21"/>
  <c r="H241" i="21"/>
  <c r="U241" i="21"/>
  <c r="B1228" i="2"/>
  <c r="F32" i="21"/>
  <c r="J32" i="21"/>
  <c r="H32" i="21"/>
  <c r="I32" i="21"/>
  <c r="G32" i="21"/>
  <c r="E32" i="21"/>
  <c r="D412" i="23"/>
  <c r="E412" i="23"/>
  <c r="J412" i="23"/>
  <c r="G412" i="23"/>
  <c r="H412" i="23"/>
  <c r="I412" i="23"/>
  <c r="N412" i="23"/>
  <c r="K412" i="23"/>
  <c r="L412" i="23"/>
  <c r="M412" i="23"/>
  <c r="O412" i="23"/>
  <c r="P412" i="23"/>
  <c r="F412" i="23"/>
  <c r="B412" i="23"/>
  <c r="C412" i="23"/>
  <c r="Y412" i="23"/>
  <c r="R412" i="23"/>
  <c r="X412" i="23"/>
  <c r="S412" i="23"/>
  <c r="Q412" i="23"/>
  <c r="U412" i="23"/>
  <c r="V412" i="23"/>
  <c r="W412" i="23"/>
  <c r="T412" i="23"/>
  <c r="K275" i="23"/>
  <c r="D275" i="23"/>
  <c r="T275" i="23"/>
  <c r="V275" i="23"/>
  <c r="B275" i="23"/>
  <c r="M275" i="23"/>
  <c r="O275" i="23"/>
  <c r="H275" i="23"/>
  <c r="X275" i="23"/>
  <c r="I275" i="23"/>
  <c r="J275" i="23"/>
  <c r="U275" i="23"/>
  <c r="C275" i="23"/>
  <c r="S275" i="23"/>
  <c r="L275" i="23"/>
  <c r="F275" i="23"/>
  <c r="Q275" i="23"/>
  <c r="R275" i="23"/>
  <c r="G275" i="23"/>
  <c r="W275" i="23"/>
  <c r="P275" i="23"/>
  <c r="N275" i="23"/>
  <c r="Y275" i="23"/>
  <c r="E275" i="23"/>
  <c r="D170" i="24"/>
  <c r="E170" i="24"/>
  <c r="Y170" i="24"/>
  <c r="J170" i="24"/>
  <c r="S170" i="24"/>
  <c r="H170" i="24"/>
  <c r="I170" i="24"/>
  <c r="G170" i="24"/>
  <c r="R170" i="24"/>
  <c r="F170" i="24"/>
  <c r="L170" i="24"/>
  <c r="M170" i="24"/>
  <c r="O170" i="24"/>
  <c r="C170" i="24"/>
  <c r="N170" i="24"/>
  <c r="P170" i="24"/>
  <c r="Q170" i="24"/>
  <c r="B170" i="24"/>
  <c r="K170" i="24"/>
  <c r="A171" i="24"/>
  <c r="T170" i="24"/>
  <c r="U170" i="24"/>
  <c r="W170" i="24"/>
  <c r="X170" i="24"/>
  <c r="V170" i="24"/>
  <c r="F788" i="21"/>
  <c r="V788" i="21"/>
  <c r="H788" i="21"/>
  <c r="D788" i="21"/>
  <c r="Y788" i="21"/>
  <c r="U788" i="21"/>
  <c r="W788" i="21"/>
  <c r="J788" i="21"/>
  <c r="B788" i="21"/>
  <c r="M788" i="21"/>
  <c r="I788" i="21"/>
  <c r="E788" i="21"/>
  <c r="G788" i="21"/>
  <c r="A789" i="21"/>
  <c r="N788" i="21"/>
  <c r="A823" i="21"/>
  <c r="S788" i="21"/>
  <c r="O788" i="21"/>
  <c r="K788" i="21"/>
  <c r="L788" i="21"/>
  <c r="R788" i="21"/>
  <c r="C788" i="21"/>
  <c r="X788" i="21"/>
  <c r="T788" i="21"/>
  <c r="P788" i="21"/>
  <c r="Q788" i="21"/>
  <c r="I754" i="21"/>
  <c r="Y754" i="21"/>
  <c r="T754" i="21"/>
  <c r="V754" i="21"/>
  <c r="R754" i="21"/>
  <c r="H754" i="21"/>
  <c r="M754" i="21"/>
  <c r="D754" i="21"/>
  <c r="F754" i="21"/>
  <c r="B754" i="21"/>
  <c r="W754" i="21"/>
  <c r="N754" i="21"/>
  <c r="Q754" i="21"/>
  <c r="J754" i="21"/>
  <c r="K754" i="21"/>
  <c r="G754" i="21"/>
  <c r="A755" i="21"/>
  <c r="S754" i="21"/>
  <c r="E754" i="21"/>
  <c r="U754" i="21"/>
  <c r="O754" i="21"/>
  <c r="P754" i="21"/>
  <c r="L754" i="21"/>
  <c r="C754" i="21"/>
  <c r="X754" i="21"/>
  <c r="Y447" i="23"/>
  <c r="U447" i="23"/>
  <c r="B447" i="23"/>
  <c r="N447" i="23"/>
  <c r="J447" i="23"/>
  <c r="F447" i="23"/>
  <c r="M447" i="23"/>
  <c r="E447" i="23"/>
  <c r="T447" i="23"/>
  <c r="P447" i="23"/>
  <c r="L447" i="23"/>
  <c r="X447" i="23"/>
  <c r="A448" i="23"/>
  <c r="Q447" i="23"/>
  <c r="D447" i="23"/>
  <c r="W447" i="23"/>
  <c r="S447" i="23"/>
  <c r="H447" i="23"/>
  <c r="I447" i="23"/>
  <c r="C447" i="23"/>
  <c r="R447" i="23"/>
  <c r="K447" i="23"/>
  <c r="G447" i="23"/>
  <c r="V447" i="23"/>
  <c r="O447" i="23"/>
  <c r="E652" i="21"/>
  <c r="I652" i="21"/>
  <c r="B652" i="21"/>
  <c r="W652" i="21"/>
  <c r="S652" i="21"/>
  <c r="J652" i="21"/>
  <c r="K652" i="21"/>
  <c r="M652" i="21"/>
  <c r="G652" i="21"/>
  <c r="C652" i="21"/>
  <c r="X652" i="21"/>
  <c r="O652" i="21"/>
  <c r="P652" i="21"/>
  <c r="Q652" i="21"/>
  <c r="L652" i="21"/>
  <c r="H652" i="21"/>
  <c r="A653" i="21"/>
  <c r="T652" i="21"/>
  <c r="Y652" i="21"/>
  <c r="R652" i="21"/>
  <c r="N652" i="21"/>
  <c r="D652" i="21"/>
  <c r="F652" i="21"/>
  <c r="U652" i="21"/>
  <c r="V652" i="21"/>
  <c r="H516" i="21"/>
  <c r="X516" i="21"/>
  <c r="M516" i="21"/>
  <c r="F516" i="21"/>
  <c r="C516" i="21"/>
  <c r="S516" i="21"/>
  <c r="L516" i="21"/>
  <c r="A517" i="21"/>
  <c r="Q516" i="21"/>
  <c r="J516" i="21"/>
  <c r="G516" i="21"/>
  <c r="W516" i="21"/>
  <c r="P516" i="21"/>
  <c r="E516" i="21"/>
  <c r="Y516" i="21"/>
  <c r="N516" i="21"/>
  <c r="K516" i="21"/>
  <c r="D516" i="21"/>
  <c r="T516" i="21"/>
  <c r="I516" i="21"/>
  <c r="B516" i="21"/>
  <c r="R516" i="21"/>
  <c r="O516" i="21"/>
  <c r="V516" i="21"/>
  <c r="U516" i="21"/>
  <c r="K344" i="23"/>
  <c r="D344" i="23"/>
  <c r="T344" i="23"/>
  <c r="I344" i="23"/>
  <c r="B344" i="23"/>
  <c r="R344" i="23"/>
  <c r="O344" i="23"/>
  <c r="H344" i="23"/>
  <c r="X344" i="23"/>
  <c r="M344" i="23"/>
  <c r="F344" i="23"/>
  <c r="C344" i="23"/>
  <c r="S344" i="23"/>
  <c r="L344" i="23"/>
  <c r="A379" i="23"/>
  <c r="Q344" i="23"/>
  <c r="J344" i="23"/>
  <c r="G344" i="23"/>
  <c r="W344" i="23"/>
  <c r="P344" i="23"/>
  <c r="E344" i="23"/>
  <c r="Y344" i="23"/>
  <c r="N344" i="23"/>
  <c r="V344" i="23"/>
  <c r="U344" i="23"/>
  <c r="O378" i="23"/>
  <c r="L378" i="23"/>
  <c r="E378" i="23"/>
  <c r="Y378" i="23"/>
  <c r="N378" i="23"/>
  <c r="S378" i="23"/>
  <c r="P378" i="23"/>
  <c r="I378" i="23"/>
  <c r="A413" i="23"/>
  <c r="R378" i="23"/>
  <c r="G378" i="23"/>
  <c r="D378" i="23"/>
  <c r="T378" i="23"/>
  <c r="M378" i="23"/>
  <c r="F378" i="23"/>
  <c r="K378" i="23"/>
  <c r="H378" i="23"/>
  <c r="X378" i="23"/>
  <c r="Q378" i="23"/>
  <c r="J378" i="23"/>
  <c r="C378" i="23"/>
  <c r="B378" i="23"/>
  <c r="U378" i="23"/>
  <c r="V378" i="23"/>
  <c r="W378" i="23"/>
  <c r="E720" i="21"/>
  <c r="U720" i="21"/>
  <c r="L720" i="21"/>
  <c r="C720" i="21"/>
  <c r="X720" i="21"/>
  <c r="T720" i="21"/>
  <c r="V720" i="21"/>
  <c r="I720" i="21"/>
  <c r="Y720" i="21"/>
  <c r="R720" i="21"/>
  <c r="H720" i="21"/>
  <c r="D720" i="21"/>
  <c r="F720" i="21"/>
  <c r="M720" i="21"/>
  <c r="B720" i="21"/>
  <c r="W720" i="21"/>
  <c r="N720" i="21"/>
  <c r="J720" i="21"/>
  <c r="K720" i="21"/>
  <c r="Q720" i="21"/>
  <c r="G720" i="21"/>
  <c r="A721" i="21"/>
  <c r="S720" i="21"/>
  <c r="O720" i="21"/>
  <c r="P720" i="21"/>
  <c r="D482" i="21"/>
  <c r="E482" i="21"/>
  <c r="B482" i="21"/>
  <c r="A483" i="21"/>
  <c r="O482" i="21"/>
  <c r="H482" i="21"/>
  <c r="I482" i="21"/>
  <c r="F482" i="21"/>
  <c r="C482" i="21"/>
  <c r="L482" i="21"/>
  <c r="M482" i="21"/>
  <c r="J482" i="21"/>
  <c r="G482" i="21"/>
  <c r="P482" i="21"/>
  <c r="Q482" i="21"/>
  <c r="N482" i="21"/>
  <c r="K482" i="21"/>
  <c r="W482" i="21"/>
  <c r="X482" i="21"/>
  <c r="V482" i="21"/>
  <c r="U482" i="21"/>
  <c r="Y482" i="21"/>
  <c r="T482" i="21"/>
  <c r="S482" i="21"/>
  <c r="R482" i="21"/>
  <c r="H444" i="24"/>
  <c r="V444" i="24"/>
  <c r="U444" i="24"/>
  <c r="P444" i="24"/>
  <c r="W444" i="24"/>
  <c r="M444" i="24"/>
  <c r="A445" i="24"/>
  <c r="X444" i="24"/>
  <c r="O444" i="24"/>
  <c r="J444" i="24"/>
  <c r="I444" i="24"/>
  <c r="S444" i="24"/>
  <c r="B444" i="24"/>
  <c r="Q444" i="24"/>
  <c r="L444" i="24"/>
  <c r="G444" i="24"/>
  <c r="Y444" i="24"/>
  <c r="D444" i="24"/>
  <c r="R444" i="24"/>
  <c r="F444" i="24"/>
  <c r="E444" i="24"/>
  <c r="C444" i="24"/>
  <c r="N444" i="24"/>
  <c r="T444" i="24"/>
  <c r="K444" i="24"/>
  <c r="K173" i="23"/>
  <c r="A208" i="23"/>
  <c r="I173" i="23"/>
  <c r="G173" i="23"/>
  <c r="J173" i="23"/>
  <c r="F173" i="23"/>
  <c r="H173" i="23"/>
  <c r="C173" i="23"/>
  <c r="B173" i="23"/>
  <c r="D173" i="23"/>
  <c r="E173" i="23"/>
  <c r="A174" i="23"/>
  <c r="W173" i="23"/>
  <c r="X173" i="23"/>
  <c r="Y173" i="23"/>
  <c r="Q173" i="23"/>
  <c r="L173" i="23"/>
  <c r="O173" i="23"/>
  <c r="N173" i="23"/>
  <c r="S173" i="23"/>
  <c r="U173" i="23"/>
  <c r="T173" i="23"/>
  <c r="P173" i="23"/>
  <c r="V173" i="23"/>
  <c r="R173" i="23"/>
  <c r="M173" i="23"/>
  <c r="I238" i="24"/>
  <c r="B238" i="24"/>
  <c r="R238" i="24"/>
  <c r="G238" i="24"/>
  <c r="H238" i="24"/>
  <c r="K238" i="24"/>
  <c r="M238" i="24"/>
  <c r="F238" i="24"/>
  <c r="D238" i="24"/>
  <c r="O238" i="24"/>
  <c r="P238" i="24"/>
  <c r="S238" i="24"/>
  <c r="Q238" i="24"/>
  <c r="J238" i="24"/>
  <c r="L238" i="24"/>
  <c r="W238" i="24"/>
  <c r="X238" i="24"/>
  <c r="E238" i="24"/>
  <c r="Y238" i="24"/>
  <c r="N238" i="24"/>
  <c r="T238" i="24"/>
  <c r="A239" i="24"/>
  <c r="C238" i="24"/>
  <c r="U238" i="24"/>
  <c r="V238" i="24"/>
  <c r="Y580" i="24"/>
  <c r="I580" i="24"/>
  <c r="L580" i="24"/>
  <c r="C580" i="24"/>
  <c r="B580" i="24"/>
  <c r="E580" i="24"/>
  <c r="D580" i="24"/>
  <c r="Q580" i="24"/>
  <c r="T580" i="24"/>
  <c r="N580" i="24"/>
  <c r="K580" i="24"/>
  <c r="R580" i="24"/>
  <c r="O580" i="24"/>
  <c r="P580" i="24"/>
  <c r="F580" i="24"/>
  <c r="H580" i="24"/>
  <c r="U580" i="24"/>
  <c r="V580" i="24"/>
  <c r="A581" i="24"/>
  <c r="M580" i="24"/>
  <c r="G580" i="24"/>
  <c r="J580" i="24"/>
  <c r="X580" i="24"/>
  <c r="S580" i="24"/>
  <c r="W580" i="24"/>
  <c r="E375" i="24"/>
  <c r="U375" i="24"/>
  <c r="J375" i="24"/>
  <c r="A376" i="24"/>
  <c r="G375" i="24"/>
  <c r="P375" i="24"/>
  <c r="S375" i="24"/>
  <c r="I375" i="24"/>
  <c r="Y375" i="24"/>
  <c r="N375" i="24"/>
  <c r="D375" i="24"/>
  <c r="O375" i="24"/>
  <c r="X375" i="24"/>
  <c r="M375" i="24"/>
  <c r="B375" i="24"/>
  <c r="R375" i="24"/>
  <c r="L375" i="24"/>
  <c r="W375" i="24"/>
  <c r="C375" i="24"/>
  <c r="Q375" i="24"/>
  <c r="F375" i="24"/>
  <c r="V375" i="24"/>
  <c r="T375" i="24"/>
  <c r="H375" i="24"/>
  <c r="K375" i="24"/>
  <c r="H550" i="21"/>
  <c r="X550" i="21"/>
  <c r="Q550" i="21"/>
  <c r="J550" i="21"/>
  <c r="G550" i="21"/>
  <c r="A551" i="21"/>
  <c r="L550" i="21"/>
  <c r="E550" i="21"/>
  <c r="Y550" i="21"/>
  <c r="N550" i="21"/>
  <c r="K550" i="21"/>
  <c r="P550" i="21"/>
  <c r="I550" i="21"/>
  <c r="B550" i="21"/>
  <c r="R550" i="21"/>
  <c r="O550" i="21"/>
  <c r="D550" i="21"/>
  <c r="T550" i="21"/>
  <c r="M550" i="21"/>
  <c r="F550" i="21"/>
  <c r="C550" i="21"/>
  <c r="S550" i="21"/>
  <c r="U550" i="21"/>
  <c r="V550" i="21"/>
  <c r="W550" i="21"/>
  <c r="I345" i="21"/>
  <c r="B345" i="21"/>
  <c r="R345" i="21"/>
  <c r="K345" i="21"/>
  <c r="H345" i="21"/>
  <c r="M345" i="21"/>
  <c r="F345" i="21"/>
  <c r="A346" i="21"/>
  <c r="O345" i="21"/>
  <c r="L345" i="21"/>
  <c r="Q345" i="21"/>
  <c r="J345" i="21"/>
  <c r="C345" i="21"/>
  <c r="S345" i="21"/>
  <c r="P345" i="21"/>
  <c r="E345" i="21"/>
  <c r="Y345" i="21"/>
  <c r="N345" i="21"/>
  <c r="G345" i="21"/>
  <c r="D345" i="21"/>
  <c r="W345" i="21"/>
  <c r="V345" i="21"/>
  <c r="U345" i="21"/>
  <c r="T345" i="21"/>
  <c r="X345" i="21"/>
  <c r="L448" i="21"/>
  <c r="M448" i="21"/>
  <c r="N448" i="21"/>
  <c r="P448" i="21"/>
  <c r="A449" i="21"/>
  <c r="G448" i="21"/>
  <c r="D448" i="21"/>
  <c r="E448" i="21"/>
  <c r="F448" i="21"/>
  <c r="K448" i="21"/>
  <c r="H448" i="21"/>
  <c r="I448" i="21"/>
  <c r="J448" i="21"/>
  <c r="O448" i="21"/>
  <c r="C448" i="21"/>
  <c r="B448" i="21"/>
  <c r="T448" i="21"/>
  <c r="X448" i="21"/>
  <c r="U448" i="21"/>
  <c r="W448" i="21"/>
  <c r="Q448" i="21"/>
  <c r="V448" i="21"/>
  <c r="Y448" i="21"/>
  <c r="R448" i="21"/>
  <c r="S448" i="21"/>
  <c r="Q686" i="21"/>
  <c r="J686" i="21"/>
  <c r="K686" i="21"/>
  <c r="B686" i="21"/>
  <c r="W686" i="21"/>
  <c r="S686" i="21"/>
  <c r="E686" i="21"/>
  <c r="U686" i="21"/>
  <c r="O686" i="21"/>
  <c r="P686" i="21"/>
  <c r="G686" i="21"/>
  <c r="C686" i="21"/>
  <c r="X686" i="21"/>
  <c r="I686" i="21"/>
  <c r="Y686" i="21"/>
  <c r="T686" i="21"/>
  <c r="V686" i="21"/>
  <c r="L686" i="21"/>
  <c r="H686" i="21"/>
  <c r="M686" i="21"/>
  <c r="D686" i="21"/>
  <c r="F686" i="21"/>
  <c r="A687" i="21"/>
  <c r="R686" i="21"/>
  <c r="N686" i="21"/>
  <c r="A276" i="23"/>
  <c r="J241" i="23"/>
  <c r="X241" i="23"/>
  <c r="B241" i="23"/>
  <c r="N241" i="23"/>
  <c r="C241" i="23"/>
  <c r="M241" i="23"/>
  <c r="L241" i="23"/>
  <c r="H241" i="23"/>
  <c r="T241" i="23"/>
  <c r="P241" i="23"/>
  <c r="Q241" i="23"/>
  <c r="Y241" i="23"/>
  <c r="O241" i="23"/>
  <c r="K241" i="23"/>
  <c r="D241" i="23"/>
  <c r="S241" i="23"/>
  <c r="E241" i="23"/>
  <c r="I241" i="23"/>
  <c r="F241" i="23"/>
  <c r="R241" i="23"/>
  <c r="G241" i="23"/>
  <c r="U241" i="23"/>
  <c r="V241" i="23"/>
  <c r="W241" i="23"/>
  <c r="B481" i="23"/>
  <c r="R481" i="23"/>
  <c r="H481" i="23"/>
  <c r="D481" i="23"/>
  <c r="Y481" i="23"/>
  <c r="U481" i="23"/>
  <c r="W481" i="23"/>
  <c r="F481" i="23"/>
  <c r="V481" i="23"/>
  <c r="M481" i="23"/>
  <c r="I481" i="23"/>
  <c r="E481" i="23"/>
  <c r="G481" i="23"/>
  <c r="J481" i="23"/>
  <c r="A482" i="23"/>
  <c r="S481" i="23"/>
  <c r="O481" i="23"/>
  <c r="K481" i="23"/>
  <c r="L481" i="23"/>
  <c r="N481" i="23"/>
  <c r="C481" i="23"/>
  <c r="X481" i="23"/>
  <c r="T481" i="23"/>
  <c r="P481" i="23"/>
  <c r="Q481" i="23"/>
  <c r="A615" i="24"/>
  <c r="J614" i="24"/>
  <c r="U614" i="24"/>
  <c r="E614" i="24"/>
  <c r="X614" i="24"/>
  <c r="O614" i="24"/>
  <c r="D614" i="24"/>
  <c r="R614" i="24"/>
  <c r="B614" i="24"/>
  <c r="M614" i="24"/>
  <c r="K614" i="24"/>
  <c r="H614" i="24"/>
  <c r="T614" i="24"/>
  <c r="N614" i="24"/>
  <c r="I614" i="24"/>
  <c r="W614" i="24"/>
  <c r="F614" i="24"/>
  <c r="S614" i="24"/>
  <c r="G614" i="24"/>
  <c r="Y614" i="24"/>
  <c r="C614" i="24"/>
  <c r="L614" i="24"/>
  <c r="V614" i="24"/>
  <c r="Q614" i="24"/>
  <c r="P614" i="24"/>
  <c r="P648" i="24"/>
  <c r="A683" i="24"/>
  <c r="K648" i="24"/>
  <c r="M648" i="24"/>
  <c r="J648" i="24"/>
  <c r="I648" i="24"/>
  <c r="L648" i="24"/>
  <c r="W648" i="24"/>
  <c r="G648" i="24"/>
  <c r="E648" i="24"/>
  <c r="B648" i="24"/>
  <c r="V648" i="24"/>
  <c r="X648" i="24"/>
  <c r="H648" i="24"/>
  <c r="S648" i="24"/>
  <c r="C648" i="24"/>
  <c r="A649" i="24"/>
  <c r="Y648" i="24"/>
  <c r="N648" i="24"/>
  <c r="T648" i="24"/>
  <c r="D648" i="24"/>
  <c r="O648" i="24"/>
  <c r="U648" i="24"/>
  <c r="R648" i="24"/>
  <c r="Q648" i="24"/>
  <c r="F648" i="24"/>
  <c r="H307" i="24"/>
  <c r="R307" i="24"/>
  <c r="U307" i="24"/>
  <c r="P307" i="24"/>
  <c r="C307" i="24"/>
  <c r="M307" i="24"/>
  <c r="V307" i="24"/>
  <c r="X307" i="24"/>
  <c r="S307" i="24"/>
  <c r="W307" i="24"/>
  <c r="I307" i="24"/>
  <c r="N307" i="24"/>
  <c r="G307" i="24"/>
  <c r="Q307" i="24"/>
  <c r="L307" i="24"/>
  <c r="A308" i="24"/>
  <c r="Y307" i="24"/>
  <c r="D307" i="24"/>
  <c r="J307" i="24"/>
  <c r="O307" i="24"/>
  <c r="E307" i="24"/>
  <c r="F307" i="24"/>
  <c r="B307" i="24"/>
  <c r="T307" i="24"/>
  <c r="K307" i="24"/>
  <c r="K207" i="23"/>
  <c r="D207" i="23"/>
  <c r="T207" i="23"/>
  <c r="I207" i="23"/>
  <c r="J207" i="23"/>
  <c r="M207" i="23"/>
  <c r="O207" i="23"/>
  <c r="H207" i="23"/>
  <c r="X207" i="23"/>
  <c r="Q207" i="23"/>
  <c r="R207" i="23"/>
  <c r="C207" i="23"/>
  <c r="S207" i="23"/>
  <c r="L207" i="23"/>
  <c r="F207" i="23"/>
  <c r="Y207" i="23"/>
  <c r="A242" i="23"/>
  <c r="G207" i="23"/>
  <c r="W207" i="23"/>
  <c r="P207" i="23"/>
  <c r="N207" i="23"/>
  <c r="B207" i="23"/>
  <c r="E207" i="23"/>
  <c r="V207" i="23"/>
  <c r="U207" i="23"/>
  <c r="S101" i="24"/>
  <c r="F101" i="24"/>
  <c r="K101" i="24"/>
  <c r="Q101" i="24"/>
  <c r="E101" i="24"/>
  <c r="W101" i="24"/>
  <c r="J101" i="24"/>
  <c r="H101" i="24"/>
  <c r="D101" i="24"/>
  <c r="I101" i="24"/>
  <c r="A136" i="24"/>
  <c r="P101" i="24"/>
  <c r="R101" i="24"/>
  <c r="N101" i="24"/>
  <c r="M101" i="24"/>
  <c r="O101" i="24"/>
  <c r="B101" i="24"/>
  <c r="T101" i="24"/>
  <c r="C101" i="24"/>
  <c r="G101" i="24"/>
  <c r="L101" i="24"/>
  <c r="U101" i="24"/>
  <c r="V101" i="24"/>
  <c r="D478" i="24"/>
  <c r="T478" i="24"/>
  <c r="Q478" i="24"/>
  <c r="J478" i="24"/>
  <c r="C478" i="24"/>
  <c r="A479" i="24"/>
  <c r="H478" i="24"/>
  <c r="E478" i="24"/>
  <c r="Y478" i="24"/>
  <c r="N478" i="24"/>
  <c r="S478" i="24"/>
  <c r="L478" i="24"/>
  <c r="I478" i="24"/>
  <c r="B478" i="24"/>
  <c r="R478" i="24"/>
  <c r="G478" i="24"/>
  <c r="P478" i="24"/>
  <c r="M478" i="24"/>
  <c r="F478" i="24"/>
  <c r="O478" i="24"/>
  <c r="K478" i="24"/>
  <c r="W478" i="24"/>
  <c r="X478" i="24"/>
  <c r="V478" i="24"/>
  <c r="U478" i="24"/>
  <c r="L546" i="24"/>
  <c r="E546" i="24"/>
  <c r="U546" i="24"/>
  <c r="J546" i="24"/>
  <c r="G546" i="24"/>
  <c r="O546" i="24"/>
  <c r="D546" i="24"/>
  <c r="T546" i="24"/>
  <c r="M546" i="24"/>
  <c r="B546" i="24"/>
  <c r="R546" i="24"/>
  <c r="A547" i="24"/>
  <c r="S546" i="24"/>
  <c r="H546" i="24"/>
  <c r="Q546" i="24"/>
  <c r="V546" i="24"/>
  <c r="P546" i="24"/>
  <c r="Y546" i="24"/>
  <c r="W546" i="24"/>
  <c r="X546" i="24"/>
  <c r="F546" i="24"/>
  <c r="K546" i="24"/>
  <c r="I546" i="24"/>
  <c r="N546" i="24"/>
  <c r="C546" i="24"/>
  <c r="N549" i="23"/>
  <c r="K549" i="23"/>
  <c r="L549" i="23"/>
  <c r="C549" i="23"/>
  <c r="X549" i="23"/>
  <c r="T549" i="23"/>
  <c r="B549" i="23"/>
  <c r="R549" i="23"/>
  <c r="P549" i="23"/>
  <c r="Q549" i="23"/>
  <c r="H549" i="23"/>
  <c r="D549" i="23"/>
  <c r="Y549" i="23"/>
  <c r="F549" i="23"/>
  <c r="V549" i="23"/>
  <c r="U549" i="23"/>
  <c r="W549" i="23"/>
  <c r="M549" i="23"/>
  <c r="I549" i="23"/>
  <c r="J549" i="23"/>
  <c r="E549" i="23"/>
  <c r="G549" i="23"/>
  <c r="A550" i="23"/>
  <c r="S549" i="23"/>
  <c r="O549" i="23"/>
  <c r="I311" i="21"/>
  <c r="A312" i="21"/>
  <c r="N311" i="21"/>
  <c r="K311" i="21"/>
  <c r="H311" i="21"/>
  <c r="M311" i="21"/>
  <c r="B311" i="21"/>
  <c r="R311" i="21"/>
  <c r="O311" i="21"/>
  <c r="L311" i="21"/>
  <c r="Q311" i="21"/>
  <c r="F311" i="21"/>
  <c r="C311" i="21"/>
  <c r="S311" i="21"/>
  <c r="P311" i="21"/>
  <c r="E311" i="21"/>
  <c r="Y311" i="21"/>
  <c r="J311" i="21"/>
  <c r="G311" i="21"/>
  <c r="D311" i="21"/>
  <c r="X311" i="21"/>
  <c r="T311" i="21"/>
  <c r="U311" i="21"/>
  <c r="W311" i="21"/>
  <c r="V311" i="21"/>
  <c r="Q272" i="24"/>
  <c r="L272" i="24"/>
  <c r="G272" i="24"/>
  <c r="Y272" i="24"/>
  <c r="D272" i="24"/>
  <c r="R272" i="24"/>
  <c r="F272" i="24"/>
  <c r="E272" i="24"/>
  <c r="A273" i="24"/>
  <c r="N272" i="24"/>
  <c r="T272" i="24"/>
  <c r="K272" i="24"/>
  <c r="H272" i="24"/>
  <c r="V272" i="24"/>
  <c r="U272" i="24"/>
  <c r="P272" i="24"/>
  <c r="W272" i="24"/>
  <c r="M272" i="24"/>
  <c r="S272" i="24"/>
  <c r="X272" i="24"/>
  <c r="O272" i="24"/>
  <c r="J272" i="24"/>
  <c r="I272" i="24"/>
  <c r="C272" i="24"/>
  <c r="B272" i="24"/>
  <c r="D204" i="24"/>
  <c r="E204" i="24"/>
  <c r="Y204" i="24"/>
  <c r="N204" i="24"/>
  <c r="S204" i="24"/>
  <c r="L204" i="24"/>
  <c r="M204" i="24"/>
  <c r="F204" i="24"/>
  <c r="O204" i="24"/>
  <c r="G204" i="24"/>
  <c r="I204" i="24"/>
  <c r="R204" i="24"/>
  <c r="Q204" i="24"/>
  <c r="C204" i="24"/>
  <c r="H204" i="24"/>
  <c r="B204" i="24"/>
  <c r="A205" i="24"/>
  <c r="P204" i="24"/>
  <c r="J204" i="24"/>
  <c r="K204" i="24"/>
  <c r="X204" i="24"/>
  <c r="T204" i="24"/>
  <c r="V204" i="24"/>
  <c r="U204" i="24"/>
  <c r="W204" i="24"/>
  <c r="U409" i="24"/>
  <c r="P409" i="24"/>
  <c r="G409" i="24"/>
  <c r="M409" i="24"/>
  <c r="S409" i="24"/>
  <c r="B409" i="24"/>
  <c r="F409" i="24"/>
  <c r="I409" i="24"/>
  <c r="C409" i="24"/>
  <c r="A410" i="24"/>
  <c r="H409" i="24"/>
  <c r="R409" i="24"/>
  <c r="L409" i="24"/>
  <c r="V409" i="24"/>
  <c r="Y409" i="24"/>
  <c r="D409" i="24"/>
  <c r="N409" i="24"/>
  <c r="X409" i="24"/>
  <c r="K409" i="24"/>
  <c r="E409" i="24"/>
  <c r="O409" i="24"/>
  <c r="J409" i="24"/>
  <c r="T409" i="24"/>
  <c r="W409" i="24"/>
  <c r="Q409" i="24"/>
  <c r="L512" i="24"/>
  <c r="E512" i="24"/>
  <c r="Y512" i="24"/>
  <c r="N512" i="24"/>
  <c r="S512" i="24"/>
  <c r="K512" i="24"/>
  <c r="D512" i="24"/>
  <c r="T512" i="24"/>
  <c r="M512" i="24"/>
  <c r="F512" i="24"/>
  <c r="O512" i="24"/>
  <c r="W512" i="24"/>
  <c r="X512" i="24"/>
  <c r="J512" i="24"/>
  <c r="A513" i="24"/>
  <c r="I512" i="24"/>
  <c r="R512" i="24"/>
  <c r="H512" i="24"/>
  <c r="Q512" i="24"/>
  <c r="C512" i="24"/>
  <c r="P512" i="24"/>
  <c r="B512" i="24"/>
  <c r="G512" i="24"/>
  <c r="V512" i="24"/>
  <c r="U512" i="24"/>
  <c r="M379" i="21"/>
  <c r="F379" i="21"/>
  <c r="C379" i="21"/>
  <c r="S379" i="21"/>
  <c r="L379" i="21"/>
  <c r="A380" i="21"/>
  <c r="Q379" i="21"/>
  <c r="J379" i="21"/>
  <c r="G379" i="21"/>
  <c r="W379" i="21"/>
  <c r="P379" i="21"/>
  <c r="E379" i="21"/>
  <c r="Y379" i="21"/>
  <c r="N379" i="21"/>
  <c r="K379" i="21"/>
  <c r="D379" i="21"/>
  <c r="T379" i="21"/>
  <c r="I379" i="21"/>
  <c r="B379" i="21"/>
  <c r="R379" i="21"/>
  <c r="O379" i="21"/>
  <c r="H379" i="21"/>
  <c r="X379" i="21"/>
  <c r="U379" i="21"/>
  <c r="V379" i="21"/>
  <c r="G67" i="24"/>
  <c r="K67" i="24"/>
  <c r="H67" i="24"/>
  <c r="A102" i="24"/>
  <c r="E67" i="24"/>
  <c r="J67" i="24"/>
  <c r="F67" i="24"/>
  <c r="I67" i="24"/>
  <c r="L67" i="24"/>
  <c r="U67" i="24"/>
  <c r="O67" i="24"/>
  <c r="T67" i="24"/>
  <c r="R67" i="24"/>
  <c r="W67" i="24"/>
  <c r="Q67" i="24"/>
  <c r="M67" i="24"/>
  <c r="N67" i="24"/>
  <c r="P67" i="24"/>
  <c r="S67" i="24"/>
  <c r="X67" i="24"/>
  <c r="V67" i="24"/>
  <c r="J33" i="24"/>
  <c r="A34" i="24"/>
  <c r="A68" i="24"/>
  <c r="D33" i="24"/>
  <c r="F33" i="24"/>
  <c r="H33" i="24"/>
  <c r="I33" i="24"/>
  <c r="E33" i="24"/>
  <c r="G33" i="24"/>
  <c r="A277" i="21"/>
  <c r="P276" i="21"/>
  <c r="I276" i="21"/>
  <c r="B276" i="21"/>
  <c r="R276" i="21"/>
  <c r="O276" i="21"/>
  <c r="D276" i="21"/>
  <c r="T276" i="21"/>
  <c r="M276" i="21"/>
  <c r="F276" i="21"/>
  <c r="C276" i="21"/>
  <c r="S276" i="21"/>
  <c r="H276" i="21"/>
  <c r="X276" i="21"/>
  <c r="Q276" i="21"/>
  <c r="J276" i="21"/>
  <c r="G276" i="21"/>
  <c r="L276" i="21"/>
  <c r="E276" i="21"/>
  <c r="Y276" i="21"/>
  <c r="N276" i="21"/>
  <c r="K276" i="21"/>
  <c r="W276" i="21"/>
  <c r="V276" i="21"/>
  <c r="U276" i="21"/>
  <c r="I515" i="23"/>
  <c r="B515" i="23"/>
  <c r="R515" i="23"/>
  <c r="X515" i="23"/>
  <c r="S515" i="23"/>
  <c r="T515" i="23"/>
  <c r="M515" i="23"/>
  <c r="F515" i="23"/>
  <c r="V515" i="23"/>
  <c r="A516" i="23"/>
  <c r="Y515" i="23"/>
  <c r="G515" i="23"/>
  <c r="Q515" i="23"/>
  <c r="J515" i="23"/>
  <c r="H515" i="23"/>
  <c r="C515" i="23"/>
  <c r="D515" i="23"/>
  <c r="O515" i="23"/>
  <c r="E515" i="23"/>
  <c r="U515" i="23"/>
  <c r="N515" i="23"/>
  <c r="P515" i="23"/>
  <c r="K515" i="23"/>
  <c r="L515" i="23"/>
  <c r="W515" i="23"/>
  <c r="M413" i="21"/>
  <c r="J413" i="21"/>
  <c r="K413" i="21"/>
  <c r="D413" i="21"/>
  <c r="T413" i="21"/>
  <c r="Q413" i="21"/>
  <c r="N413" i="21"/>
  <c r="O413" i="21"/>
  <c r="H413" i="21"/>
  <c r="X413" i="21"/>
  <c r="E413" i="21"/>
  <c r="Y413" i="21"/>
  <c r="R413" i="21"/>
  <c r="S413" i="21"/>
  <c r="L413" i="21"/>
  <c r="I413" i="21"/>
  <c r="F413" i="21"/>
  <c r="G413" i="21"/>
  <c r="A414" i="21"/>
  <c r="P413" i="21"/>
  <c r="C413" i="21"/>
  <c r="B413" i="21"/>
  <c r="V413" i="21"/>
  <c r="W413" i="21"/>
  <c r="U413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41" i="24"/>
  <c r="R341" i="24"/>
  <c r="Q341" i="24"/>
  <c r="P341" i="24"/>
  <c r="O341" i="24"/>
  <c r="Y341" i="24"/>
  <c r="X341" i="24"/>
  <c r="S341" i="24"/>
  <c r="F341" i="24"/>
  <c r="E341" i="24"/>
  <c r="W341" i="24"/>
  <c r="N341" i="24"/>
  <c r="M341" i="24"/>
  <c r="L341" i="24"/>
  <c r="V341" i="24"/>
  <c r="U341" i="24"/>
  <c r="T341" i="24"/>
  <c r="C341" i="24"/>
  <c r="H341" i="24"/>
  <c r="B341" i="24"/>
  <c r="A342" i="24"/>
  <c r="G341" i="24"/>
  <c r="J341" i="24"/>
  <c r="I341" i="24"/>
  <c r="K341" i="24"/>
  <c r="G310" i="23"/>
  <c r="A311" i="23"/>
  <c r="P310" i="23"/>
  <c r="Q310" i="23"/>
  <c r="J310" i="23"/>
  <c r="K310" i="23"/>
  <c r="D310" i="23"/>
  <c r="E310" i="23"/>
  <c r="Y310" i="23"/>
  <c r="N310" i="23"/>
  <c r="O310" i="23"/>
  <c r="H310" i="23"/>
  <c r="I310" i="23"/>
  <c r="B310" i="23"/>
  <c r="R310" i="23"/>
  <c r="C310" i="23"/>
  <c r="S310" i="23"/>
  <c r="L310" i="23"/>
  <c r="M310" i="23"/>
  <c r="F310" i="23"/>
  <c r="A345" i="23"/>
  <c r="U310" i="23"/>
  <c r="T310" i="23"/>
  <c r="X310" i="23"/>
  <c r="W310" i="23"/>
  <c r="V310" i="23"/>
  <c r="Q618" i="21"/>
  <c r="O618" i="21"/>
  <c r="K618" i="21"/>
  <c r="L618" i="21"/>
  <c r="N618" i="21"/>
  <c r="E618" i="21"/>
  <c r="Y618" i="21"/>
  <c r="T618" i="21"/>
  <c r="P618" i="21"/>
  <c r="R618" i="21"/>
  <c r="S618" i="21"/>
  <c r="I618" i="21"/>
  <c r="D618" i="21"/>
  <c r="A619" i="21"/>
  <c r="B618" i="21"/>
  <c r="C618" i="21"/>
  <c r="M618" i="21"/>
  <c r="J618" i="21"/>
  <c r="F618" i="21"/>
  <c r="G618" i="21"/>
  <c r="H618" i="21"/>
  <c r="X618" i="21"/>
  <c r="W618" i="21"/>
  <c r="V618" i="21"/>
  <c r="U618" i="21"/>
  <c r="B584" i="21"/>
  <c r="R584" i="21"/>
  <c r="P584" i="21"/>
  <c r="C584" i="21"/>
  <c r="D584" i="21"/>
  <c r="F584" i="21"/>
  <c r="A585" i="21"/>
  <c r="G584" i="21"/>
  <c r="H584" i="21"/>
  <c r="I584" i="21"/>
  <c r="J584" i="21"/>
  <c r="E584" i="21"/>
  <c r="L584" i="21"/>
  <c r="M584" i="21"/>
  <c r="O584" i="21"/>
  <c r="N584" i="21"/>
  <c r="K584" i="21"/>
  <c r="Q584" i="21"/>
  <c r="S584" i="21"/>
  <c r="Y584" i="21"/>
  <c r="X584" i="21"/>
  <c r="V584" i="21"/>
  <c r="U584" i="21"/>
  <c r="T584" i="21"/>
  <c r="W584" i="21"/>
  <c r="Y67" i="23"/>
  <c r="E67" i="23"/>
  <c r="P67" i="23"/>
  <c r="S67" i="23"/>
  <c r="V67" i="23"/>
  <c r="B67" i="23"/>
  <c r="U67" i="23"/>
  <c r="A102" i="23"/>
  <c r="H67" i="23"/>
  <c r="K67" i="23"/>
  <c r="R67" i="23"/>
  <c r="Q67" i="23"/>
  <c r="X67" i="23"/>
  <c r="D67" i="23"/>
  <c r="G67" i="23"/>
  <c r="J67" i="23"/>
  <c r="I67" i="23"/>
  <c r="T67" i="23"/>
  <c r="W67" i="23"/>
  <c r="C67" i="23"/>
  <c r="F67" i="23"/>
  <c r="L67" i="23"/>
  <c r="N67" i="23"/>
  <c r="M67" i="23"/>
  <c r="O67" i="23"/>
  <c r="P68" i="19"/>
  <c r="I68" i="19"/>
  <c r="B68" i="19"/>
  <c r="V68" i="19"/>
  <c r="W68" i="19"/>
  <c r="A103" i="19"/>
  <c r="T68" i="19"/>
  <c r="Q68" i="19"/>
  <c r="F68" i="19"/>
  <c r="C68" i="19"/>
  <c r="D68" i="19"/>
  <c r="X68" i="19"/>
  <c r="U68" i="19"/>
  <c r="J68" i="19"/>
  <c r="G68" i="19"/>
  <c r="H68" i="19"/>
  <c r="E68" i="19"/>
  <c r="Y68" i="19"/>
  <c r="R68" i="19"/>
  <c r="S68" i="19"/>
  <c r="O68" i="19"/>
  <c r="M68" i="19"/>
  <c r="L68" i="19"/>
  <c r="K68" i="19"/>
  <c r="N68" i="19"/>
  <c r="L206" i="19"/>
  <c r="B206" i="19"/>
  <c r="R206" i="19"/>
  <c r="K206" i="19"/>
  <c r="M206" i="19"/>
  <c r="U206" i="19"/>
  <c r="P206" i="19"/>
  <c r="V206" i="19"/>
  <c r="O206" i="19"/>
  <c r="I206" i="19"/>
  <c r="F206" i="19"/>
  <c r="Q206" i="19"/>
  <c r="N206" i="19"/>
  <c r="D206" i="19"/>
  <c r="T206" i="19"/>
  <c r="J206" i="19"/>
  <c r="C206" i="19"/>
  <c r="S206" i="19"/>
  <c r="A241" i="19"/>
  <c r="Y206" i="19"/>
  <c r="H206" i="19"/>
  <c r="X206" i="19"/>
  <c r="G206" i="19"/>
  <c r="W206" i="19"/>
  <c r="E206" i="19"/>
  <c r="P274" i="19"/>
  <c r="N274" i="19"/>
  <c r="G274" i="19"/>
  <c r="W274" i="19"/>
  <c r="U274" i="19"/>
  <c r="Y274" i="19"/>
  <c r="D274" i="19"/>
  <c r="B274" i="19"/>
  <c r="R274" i="19"/>
  <c r="K274" i="19"/>
  <c r="E274" i="19"/>
  <c r="M274" i="19"/>
  <c r="H274" i="19"/>
  <c r="F274" i="19"/>
  <c r="V274" i="19"/>
  <c r="O274" i="19"/>
  <c r="T274" i="19"/>
  <c r="X274" i="19"/>
  <c r="L274" i="19"/>
  <c r="J274" i="19"/>
  <c r="C274" i="19"/>
  <c r="S274" i="19"/>
  <c r="I274" i="19"/>
  <c r="Q274" i="19"/>
  <c r="F102" i="21"/>
  <c r="X102" i="21"/>
  <c r="S102" i="21"/>
  <c r="A137" i="21"/>
  <c r="P102" i="21"/>
  <c r="R102" i="21"/>
  <c r="M102" i="21"/>
  <c r="V102" i="21"/>
  <c r="Q102" i="21"/>
  <c r="L102" i="21"/>
  <c r="N102" i="21"/>
  <c r="I102" i="21"/>
  <c r="K102" i="21"/>
  <c r="O102" i="21"/>
  <c r="J102" i="21"/>
  <c r="E102" i="21"/>
  <c r="G102" i="21"/>
  <c r="H102" i="21"/>
  <c r="U102" i="21"/>
  <c r="W102" i="21"/>
  <c r="T102" i="21"/>
  <c r="B102" i="19"/>
  <c r="K102" i="19"/>
  <c r="R102" i="19"/>
  <c r="T102" i="19"/>
  <c r="U102" i="19"/>
  <c r="I102" i="19"/>
  <c r="A137" i="19"/>
  <c r="G102" i="19"/>
  <c r="J102" i="19"/>
  <c r="P102" i="19"/>
  <c r="E102" i="19"/>
  <c r="W102" i="19"/>
  <c r="C102" i="19"/>
  <c r="F102" i="19"/>
  <c r="H102" i="19"/>
  <c r="Q102" i="19"/>
  <c r="S102" i="19"/>
  <c r="V102" i="19"/>
  <c r="X102" i="19"/>
  <c r="D102" i="19"/>
  <c r="Y102" i="19"/>
  <c r="L102" i="19"/>
  <c r="N102" i="19"/>
  <c r="M102" i="19"/>
  <c r="O102" i="19"/>
  <c r="Y101" i="23"/>
  <c r="E101" i="23"/>
  <c r="H101" i="23"/>
  <c r="S101" i="23"/>
  <c r="C101" i="23"/>
  <c r="J101" i="23"/>
  <c r="U101" i="23"/>
  <c r="X101" i="23"/>
  <c r="D101" i="23"/>
  <c r="O101" i="23"/>
  <c r="V101" i="23"/>
  <c r="F101" i="23"/>
  <c r="Q101" i="23"/>
  <c r="T101" i="23"/>
  <c r="A136" i="23"/>
  <c r="K101" i="23"/>
  <c r="R101" i="23"/>
  <c r="B101" i="23"/>
  <c r="I101" i="23"/>
  <c r="P101" i="23"/>
  <c r="W101" i="23"/>
  <c r="G101" i="23"/>
  <c r="N101" i="23"/>
  <c r="L101" i="23"/>
  <c r="M101" i="23"/>
  <c r="C240" i="19"/>
  <c r="S240" i="19"/>
  <c r="L240" i="19"/>
  <c r="Y240" i="19"/>
  <c r="Q240" i="19"/>
  <c r="F240" i="19"/>
  <c r="V240" i="19"/>
  <c r="G240" i="19"/>
  <c r="W240" i="19"/>
  <c r="P240" i="19"/>
  <c r="E240" i="19"/>
  <c r="U240" i="19"/>
  <c r="J240" i="19"/>
  <c r="K240" i="19"/>
  <c r="D240" i="19"/>
  <c r="T240" i="19"/>
  <c r="I240" i="19"/>
  <c r="A275" i="19"/>
  <c r="N240" i="19"/>
  <c r="O240" i="19"/>
  <c r="H240" i="19"/>
  <c r="X240" i="19"/>
  <c r="M240" i="19"/>
  <c r="B240" i="19"/>
  <c r="R240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68" i="23"/>
  <c r="F33" i="23"/>
  <c r="L33" i="23"/>
  <c r="O33" i="23"/>
  <c r="N33" i="23"/>
  <c r="M33" i="23"/>
  <c r="K33" i="23"/>
  <c r="Q135" i="23"/>
  <c r="K135" i="23"/>
  <c r="M135" i="23"/>
  <c r="R135" i="23"/>
  <c r="T135" i="23"/>
  <c r="B135" i="23"/>
  <c r="D135" i="23"/>
  <c r="L135" i="23"/>
  <c r="N135" i="23"/>
  <c r="I135" i="23"/>
  <c r="F135" i="23"/>
  <c r="X135" i="23"/>
  <c r="J135" i="23"/>
  <c r="E135" i="23"/>
  <c r="G135" i="23"/>
  <c r="Y135" i="23"/>
  <c r="V135" i="23"/>
  <c r="C135" i="23"/>
  <c r="U135" i="23"/>
  <c r="W135" i="23"/>
  <c r="O135" i="23"/>
  <c r="S135" i="23"/>
  <c r="P135" i="23"/>
  <c r="H135" i="23"/>
  <c r="I68" i="21"/>
  <c r="A103" i="21"/>
  <c r="L68" i="21"/>
  <c r="J68" i="21"/>
  <c r="O68" i="21"/>
  <c r="T68" i="21"/>
  <c r="P68" i="21"/>
  <c r="N68" i="21"/>
  <c r="S68" i="21"/>
  <c r="Q68" i="21"/>
  <c r="V68" i="21"/>
  <c r="D68" i="21"/>
  <c r="R68" i="21"/>
  <c r="W68" i="21"/>
  <c r="U68" i="21"/>
  <c r="X68" i="21"/>
  <c r="F68" i="21"/>
  <c r="K68" i="21"/>
  <c r="G68" i="21"/>
  <c r="E68" i="21"/>
  <c r="H68" i="21"/>
  <c r="M68" i="21"/>
  <c r="J34" i="21"/>
  <c r="O34" i="21"/>
  <c r="A69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36" i="19"/>
  <c r="K136" i="19"/>
  <c r="R136" i="19"/>
  <c r="Y136" i="19"/>
  <c r="E136" i="19"/>
  <c r="H136" i="19"/>
  <c r="W136" i="19"/>
  <c r="G136" i="19"/>
  <c r="N136" i="19"/>
  <c r="U136" i="19"/>
  <c r="X136" i="19"/>
  <c r="D136" i="19"/>
  <c r="S136" i="19"/>
  <c r="C136" i="19"/>
  <c r="J136" i="19"/>
  <c r="Q136" i="19"/>
  <c r="T136" i="19"/>
  <c r="O136" i="19"/>
  <c r="V136" i="19"/>
  <c r="F136" i="19"/>
  <c r="I136" i="19"/>
  <c r="P136" i="19"/>
  <c r="M136" i="19"/>
  <c r="L136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69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72" i="19"/>
  <c r="X172" i="19"/>
  <c r="N172" i="19"/>
  <c r="G172" i="19"/>
  <c r="W172" i="19"/>
  <c r="A173" i="19"/>
  <c r="Q172" i="19"/>
  <c r="L172" i="19"/>
  <c r="B172" i="19"/>
  <c r="R172" i="19"/>
  <c r="K172" i="19"/>
  <c r="A207" i="19"/>
  <c r="I172" i="19"/>
  <c r="P172" i="19"/>
  <c r="F172" i="19"/>
  <c r="V172" i="19"/>
  <c r="O172" i="19"/>
  <c r="E172" i="19"/>
  <c r="Y172" i="19"/>
  <c r="D172" i="19"/>
  <c r="T172" i="19"/>
  <c r="J172" i="19"/>
  <c r="C172" i="19"/>
  <c r="S172" i="19"/>
  <c r="U172" i="19"/>
  <c r="M172" i="19"/>
  <c r="U34" i="24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B313" i="19"/>
  <c r="F313" i="19"/>
  <c r="J313" i="19"/>
  <c r="N313" i="19"/>
  <c r="R313" i="19"/>
  <c r="V313" i="19"/>
  <c r="C313" i="19"/>
  <c r="G313" i="19"/>
  <c r="K313" i="19"/>
  <c r="O313" i="19"/>
  <c r="S313" i="19"/>
  <c r="W313" i="19"/>
  <c r="A348" i="19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B450" i="19"/>
  <c r="F450" i="19"/>
  <c r="J450" i="19"/>
  <c r="N450" i="19"/>
  <c r="R450" i="19"/>
  <c r="V450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A451" i="19"/>
  <c r="D347" i="19"/>
  <c r="H347" i="19"/>
  <c r="L347" i="19"/>
  <c r="P347" i="19"/>
  <c r="T347" i="19"/>
  <c r="X347" i="19"/>
  <c r="E347" i="19"/>
  <c r="I347" i="19"/>
  <c r="M347" i="19"/>
  <c r="Q347" i="19"/>
  <c r="U347" i="19"/>
  <c r="Y347" i="19"/>
  <c r="A382" i="19"/>
  <c r="B347" i="19"/>
  <c r="F347" i="19"/>
  <c r="J347" i="19"/>
  <c r="N347" i="19"/>
  <c r="R347" i="19"/>
  <c r="V347" i="19"/>
  <c r="C347" i="19"/>
  <c r="G347" i="19"/>
  <c r="K347" i="19"/>
  <c r="O347" i="19"/>
  <c r="S347" i="19"/>
  <c r="W347" i="19"/>
  <c r="B484" i="19"/>
  <c r="F484" i="19"/>
  <c r="J484" i="19"/>
  <c r="N484" i="19"/>
  <c r="R484" i="19"/>
  <c r="V484" i="19"/>
  <c r="A485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C415" i="19"/>
  <c r="G415" i="19"/>
  <c r="K415" i="19"/>
  <c r="O415" i="19"/>
  <c r="S415" i="19"/>
  <c r="W415" i="19"/>
  <c r="R415" i="19"/>
  <c r="V415" i="19"/>
  <c r="N415" i="19"/>
  <c r="B518" i="19"/>
  <c r="F518" i="19"/>
  <c r="J518" i="19"/>
  <c r="N518" i="19"/>
  <c r="R518" i="19"/>
  <c r="V518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A519" i="19"/>
  <c r="E518" i="19"/>
  <c r="I518" i="19"/>
  <c r="M518" i="19"/>
  <c r="Q518" i="19"/>
  <c r="U518" i="19"/>
  <c r="Y518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A553" i="19"/>
  <c r="D552" i="19"/>
  <c r="H552" i="19"/>
  <c r="L552" i="19"/>
  <c r="P552" i="19"/>
  <c r="T552" i="19"/>
  <c r="X552" i="19"/>
  <c r="E552" i="19"/>
  <c r="I552" i="19"/>
  <c r="M552" i="19"/>
  <c r="Q552" i="19"/>
  <c r="U552" i="19"/>
  <c r="Y552" i="19"/>
  <c r="D381" i="19"/>
  <c r="H381" i="19"/>
  <c r="L381" i="19"/>
  <c r="P381" i="19"/>
  <c r="T381" i="19"/>
  <c r="X381" i="19"/>
  <c r="E381" i="19"/>
  <c r="I381" i="19"/>
  <c r="M381" i="19"/>
  <c r="Q381" i="19"/>
  <c r="U381" i="19"/>
  <c r="Y381" i="19"/>
  <c r="B381" i="19"/>
  <c r="F381" i="19"/>
  <c r="J381" i="19"/>
  <c r="N381" i="19"/>
  <c r="R381" i="19"/>
  <c r="V381" i="19"/>
  <c r="C381" i="19"/>
  <c r="G381" i="19"/>
  <c r="K381" i="19"/>
  <c r="O381" i="19"/>
  <c r="S381" i="19"/>
  <c r="W381" i="19"/>
  <c r="A416" i="19"/>
  <c r="B1201" i="2" l="1"/>
  <c r="C208" i="21" s="1"/>
  <c r="Y30" i="24"/>
  <c r="B31" i="21"/>
  <c r="Y65" i="21"/>
  <c r="B31" i="24"/>
  <c r="Y30" i="21"/>
  <c r="Y65" i="24"/>
  <c r="B66" i="21"/>
  <c r="Y100" i="21"/>
  <c r="Y171" i="21"/>
  <c r="Y206" i="21"/>
  <c r="Y135" i="21"/>
  <c r="Y100" i="24"/>
  <c r="B101" i="21"/>
  <c r="B66" i="24"/>
  <c r="B172" i="21"/>
  <c r="E242" i="21"/>
  <c r="S242" i="21"/>
  <c r="G242" i="21"/>
  <c r="J242" i="21"/>
  <c r="Y242" i="21"/>
  <c r="V242" i="21"/>
  <c r="A243" i="21"/>
  <c r="B242" i="21"/>
  <c r="P242" i="21"/>
  <c r="W242" i="21"/>
  <c r="K242" i="21"/>
  <c r="N242" i="21"/>
  <c r="U242" i="21"/>
  <c r="O242" i="21"/>
  <c r="R242" i="21"/>
  <c r="I242" i="21"/>
  <c r="T242" i="21"/>
  <c r="D242" i="21"/>
  <c r="M242" i="21"/>
  <c r="H242" i="21"/>
  <c r="C242" i="21"/>
  <c r="F242" i="21"/>
  <c r="Q242" i="21"/>
  <c r="L242" i="21"/>
  <c r="B1252" i="2"/>
  <c r="D33" i="21"/>
  <c r="F33" i="21"/>
  <c r="E33" i="21"/>
  <c r="X33" i="21"/>
  <c r="W33" i="21"/>
  <c r="W33" i="19"/>
  <c r="X33" i="24"/>
  <c r="X33" i="19"/>
  <c r="W33" i="24"/>
  <c r="T208" i="21"/>
  <c r="X208" i="21"/>
  <c r="U208" i="21"/>
  <c r="M208" i="21"/>
  <c r="Q208" i="21"/>
  <c r="N208" i="21"/>
  <c r="V208" i="21"/>
  <c r="S208" i="21"/>
  <c r="W208" i="21"/>
  <c r="R208" i="21"/>
  <c r="O208" i="21"/>
  <c r="L208" i="21"/>
  <c r="P208" i="21"/>
  <c r="G208" i="21"/>
  <c r="I208" i="21"/>
  <c r="E208" i="21"/>
  <c r="J208" i="21"/>
  <c r="H208" i="21"/>
  <c r="F208" i="21"/>
  <c r="B208" i="21"/>
  <c r="K208" i="21"/>
  <c r="A209" i="21"/>
  <c r="G516" i="23"/>
  <c r="W516" i="23"/>
  <c r="P516" i="23"/>
  <c r="I516" i="23"/>
  <c r="Y516" i="23"/>
  <c r="N516" i="23"/>
  <c r="K516" i="23"/>
  <c r="D516" i="23"/>
  <c r="T516" i="23"/>
  <c r="M516" i="23"/>
  <c r="B516" i="23"/>
  <c r="R516" i="23"/>
  <c r="O516" i="23"/>
  <c r="H516" i="23"/>
  <c r="X516" i="23"/>
  <c r="Q516" i="23"/>
  <c r="F516" i="23"/>
  <c r="V516" i="23"/>
  <c r="C516" i="23"/>
  <c r="S516" i="23"/>
  <c r="L516" i="23"/>
  <c r="E516" i="23"/>
  <c r="U516" i="23"/>
  <c r="J516" i="23"/>
  <c r="A517" i="23"/>
  <c r="R34" i="24"/>
  <c r="A35" i="24"/>
  <c r="N34" i="24"/>
  <c r="O34" i="24"/>
  <c r="P34" i="24"/>
  <c r="T34" i="24"/>
  <c r="M34" i="24"/>
  <c r="S34" i="24"/>
  <c r="X34" i="24"/>
  <c r="A69" i="24"/>
  <c r="K34" i="24"/>
  <c r="J34" i="24"/>
  <c r="Q34" i="24"/>
  <c r="L34" i="24"/>
  <c r="H34" i="24"/>
  <c r="I34" i="24"/>
  <c r="G34" i="24"/>
  <c r="E34" i="24"/>
  <c r="D34" i="24"/>
  <c r="F34" i="24"/>
  <c r="K410" i="24"/>
  <c r="Y410" i="24"/>
  <c r="D410" i="24"/>
  <c r="C410" i="24"/>
  <c r="Q410" i="24"/>
  <c r="L410" i="24"/>
  <c r="A411" i="24"/>
  <c r="F410" i="24"/>
  <c r="T410" i="24"/>
  <c r="S410" i="24"/>
  <c r="N410" i="24"/>
  <c r="E410" i="24"/>
  <c r="B410" i="24"/>
  <c r="P410" i="24"/>
  <c r="V410" i="24"/>
  <c r="M410" i="24"/>
  <c r="H410" i="24"/>
  <c r="G410" i="24"/>
  <c r="U410" i="24"/>
  <c r="R410" i="24"/>
  <c r="I410" i="24"/>
  <c r="O410" i="24"/>
  <c r="J410" i="24"/>
  <c r="X410" i="24"/>
  <c r="W410" i="24"/>
  <c r="N547" i="24"/>
  <c r="K547" i="24"/>
  <c r="D547" i="24"/>
  <c r="T547" i="24"/>
  <c r="M547" i="24"/>
  <c r="F547" i="24"/>
  <c r="C547" i="24"/>
  <c r="S547" i="24"/>
  <c r="L547" i="24"/>
  <c r="E547" i="24"/>
  <c r="Y547" i="24"/>
  <c r="R547" i="24"/>
  <c r="H547" i="24"/>
  <c r="Q547" i="24"/>
  <c r="G547" i="24"/>
  <c r="P547" i="24"/>
  <c r="A548" i="24"/>
  <c r="B547" i="24"/>
  <c r="O547" i="24"/>
  <c r="X547" i="24"/>
  <c r="J547" i="24"/>
  <c r="W547" i="24"/>
  <c r="I547" i="24"/>
  <c r="V547" i="24"/>
  <c r="U547" i="24"/>
  <c r="F308" i="24"/>
  <c r="X308" i="24"/>
  <c r="S308" i="24"/>
  <c r="N308" i="24"/>
  <c r="E308" i="24"/>
  <c r="K308" i="24"/>
  <c r="Y308" i="24"/>
  <c r="V308" i="24"/>
  <c r="M308" i="24"/>
  <c r="L308" i="24"/>
  <c r="G308" i="24"/>
  <c r="U308" i="24"/>
  <c r="D308" i="24"/>
  <c r="O308" i="24"/>
  <c r="J308" i="24"/>
  <c r="A309" i="24"/>
  <c r="W308" i="24"/>
  <c r="B308" i="24"/>
  <c r="T308" i="24"/>
  <c r="H308" i="24"/>
  <c r="C308" i="24"/>
  <c r="Q308" i="24"/>
  <c r="P308" i="24"/>
  <c r="R308" i="24"/>
  <c r="I308" i="24"/>
  <c r="O683" i="24"/>
  <c r="A684" i="24"/>
  <c r="J683" i="24"/>
  <c r="U683" i="24"/>
  <c r="E683" i="24"/>
  <c r="L683" i="24"/>
  <c r="A718" i="24"/>
  <c r="K683" i="24"/>
  <c r="V683" i="24"/>
  <c r="F683" i="24"/>
  <c r="Q683" i="24"/>
  <c r="X683" i="24"/>
  <c r="H683" i="24"/>
  <c r="W683" i="24"/>
  <c r="G683" i="24"/>
  <c r="R683" i="24"/>
  <c r="B683" i="24"/>
  <c r="M683" i="24"/>
  <c r="T683" i="24"/>
  <c r="D683" i="24"/>
  <c r="S683" i="24"/>
  <c r="C683" i="24"/>
  <c r="N683" i="24"/>
  <c r="Y683" i="24"/>
  <c r="I683" i="24"/>
  <c r="P683" i="24"/>
  <c r="I276" i="23"/>
  <c r="Y276" i="23"/>
  <c r="N276" i="23"/>
  <c r="G276" i="23"/>
  <c r="W276" i="23"/>
  <c r="P276" i="23"/>
  <c r="M276" i="23"/>
  <c r="B276" i="23"/>
  <c r="R276" i="23"/>
  <c r="K276" i="23"/>
  <c r="D276" i="23"/>
  <c r="T276" i="23"/>
  <c r="Q276" i="23"/>
  <c r="F276" i="23"/>
  <c r="V276" i="23"/>
  <c r="O276" i="23"/>
  <c r="H276" i="23"/>
  <c r="X276" i="23"/>
  <c r="E276" i="23"/>
  <c r="U276" i="23"/>
  <c r="J276" i="23"/>
  <c r="C276" i="23"/>
  <c r="S276" i="23"/>
  <c r="L276" i="23"/>
  <c r="K346" i="21"/>
  <c r="H346" i="21"/>
  <c r="I346" i="21"/>
  <c r="A347" i="21"/>
  <c r="N346" i="21"/>
  <c r="O346" i="21"/>
  <c r="L346" i="21"/>
  <c r="M346" i="21"/>
  <c r="B346" i="21"/>
  <c r="R346" i="21"/>
  <c r="C346" i="21"/>
  <c r="S346" i="21"/>
  <c r="P346" i="21"/>
  <c r="Q346" i="21"/>
  <c r="F346" i="21"/>
  <c r="G346" i="21"/>
  <c r="D346" i="21"/>
  <c r="E346" i="21"/>
  <c r="Y346" i="21"/>
  <c r="J346" i="21"/>
  <c r="X346" i="21"/>
  <c r="V346" i="21"/>
  <c r="W346" i="21"/>
  <c r="T346" i="21"/>
  <c r="U346" i="21"/>
  <c r="T581" i="24"/>
  <c r="D581" i="24"/>
  <c r="K581" i="24"/>
  <c r="V581" i="24"/>
  <c r="F581" i="24"/>
  <c r="Q581" i="24"/>
  <c r="L581" i="24"/>
  <c r="S581" i="24"/>
  <c r="C581" i="24"/>
  <c r="N581" i="24"/>
  <c r="Y581" i="24"/>
  <c r="I581" i="24"/>
  <c r="W581" i="24"/>
  <c r="R581" i="24"/>
  <c r="M581" i="24"/>
  <c r="X581" i="24"/>
  <c r="O581" i="24"/>
  <c r="J581" i="24"/>
  <c r="E581" i="24"/>
  <c r="P581" i="24"/>
  <c r="G581" i="24"/>
  <c r="B581" i="24"/>
  <c r="H581" i="24"/>
  <c r="A582" i="24"/>
  <c r="U581" i="24"/>
  <c r="I208" i="23"/>
  <c r="A243" i="23"/>
  <c r="D208" i="23"/>
  <c r="B208" i="23"/>
  <c r="C208" i="23"/>
  <c r="H208" i="23"/>
  <c r="F208" i="23"/>
  <c r="G208" i="23"/>
  <c r="E208" i="23"/>
  <c r="J208" i="23"/>
  <c r="K208" i="23"/>
  <c r="N208" i="23"/>
  <c r="W208" i="23"/>
  <c r="Q208" i="23"/>
  <c r="U208" i="23"/>
  <c r="S208" i="23"/>
  <c r="P208" i="23"/>
  <c r="V208" i="23"/>
  <c r="O208" i="23"/>
  <c r="L208" i="23"/>
  <c r="M208" i="23"/>
  <c r="T208" i="23"/>
  <c r="X208" i="23"/>
  <c r="Y208" i="23"/>
  <c r="R208" i="23"/>
  <c r="L445" i="24"/>
  <c r="R445" i="24"/>
  <c r="I445" i="24"/>
  <c r="K445" i="24"/>
  <c r="J445" i="24"/>
  <c r="X445" i="24"/>
  <c r="N445" i="24"/>
  <c r="E445" i="24"/>
  <c r="G445" i="24"/>
  <c r="Y445" i="24"/>
  <c r="D445" i="24"/>
  <c r="A446" i="24"/>
  <c r="Q445" i="24"/>
  <c r="C445" i="24"/>
  <c r="U445" i="24"/>
  <c r="W445" i="24"/>
  <c r="F445" i="24"/>
  <c r="T445" i="24"/>
  <c r="O445" i="24"/>
  <c r="S445" i="24"/>
  <c r="B445" i="24"/>
  <c r="P445" i="24"/>
  <c r="V445" i="24"/>
  <c r="M445" i="24"/>
  <c r="H445" i="24"/>
  <c r="I483" i="21"/>
  <c r="J483" i="21"/>
  <c r="O483" i="21"/>
  <c r="P483" i="21"/>
  <c r="M483" i="21"/>
  <c r="N483" i="21"/>
  <c r="D483" i="21"/>
  <c r="A484" i="21"/>
  <c r="G483" i="21"/>
  <c r="H483" i="21"/>
  <c r="E483" i="21"/>
  <c r="F483" i="21"/>
  <c r="K483" i="21"/>
  <c r="L483" i="21"/>
  <c r="B483" i="21"/>
  <c r="C483" i="21"/>
  <c r="S483" i="21"/>
  <c r="W483" i="21"/>
  <c r="R483" i="21"/>
  <c r="X483" i="21"/>
  <c r="T483" i="21"/>
  <c r="U483" i="21"/>
  <c r="Y483" i="21"/>
  <c r="Q483" i="21"/>
  <c r="V483" i="21"/>
  <c r="L379" i="23"/>
  <c r="E379" i="23"/>
  <c r="Y379" i="23"/>
  <c r="N379" i="23"/>
  <c r="G379" i="23"/>
  <c r="W379" i="23"/>
  <c r="P379" i="23"/>
  <c r="I379" i="23"/>
  <c r="B379" i="23"/>
  <c r="R379" i="23"/>
  <c r="K379" i="23"/>
  <c r="D379" i="23"/>
  <c r="T379" i="23"/>
  <c r="M379" i="23"/>
  <c r="F379" i="23"/>
  <c r="A414" i="23"/>
  <c r="O379" i="23"/>
  <c r="H379" i="23"/>
  <c r="X379" i="23"/>
  <c r="Q379" i="23"/>
  <c r="J379" i="23"/>
  <c r="C379" i="23"/>
  <c r="S379" i="23"/>
  <c r="V379" i="23"/>
  <c r="U379" i="23"/>
  <c r="M517" i="21"/>
  <c r="J517" i="21"/>
  <c r="G517" i="21"/>
  <c r="A518" i="21"/>
  <c r="Q517" i="21"/>
  <c r="N517" i="21"/>
  <c r="O517" i="21"/>
  <c r="C517" i="21"/>
  <c r="E517" i="21"/>
  <c r="B517" i="21"/>
  <c r="D517" i="21"/>
  <c r="H517" i="21"/>
  <c r="K517" i="21"/>
  <c r="I517" i="21"/>
  <c r="F517" i="21"/>
  <c r="L517" i="21"/>
  <c r="P517" i="21"/>
  <c r="U517" i="21"/>
  <c r="R517" i="21"/>
  <c r="V517" i="21"/>
  <c r="X517" i="21"/>
  <c r="T517" i="21"/>
  <c r="S517" i="21"/>
  <c r="Y517" i="21"/>
  <c r="W517" i="21"/>
  <c r="H755" i="21"/>
  <c r="X755" i="21"/>
  <c r="Q755" i="21"/>
  <c r="F755" i="21"/>
  <c r="V755" i="21"/>
  <c r="O755" i="21"/>
  <c r="L755" i="21"/>
  <c r="E755" i="21"/>
  <c r="U755" i="21"/>
  <c r="J755" i="21"/>
  <c r="C755" i="21"/>
  <c r="S755" i="21"/>
  <c r="P755" i="21"/>
  <c r="I755" i="21"/>
  <c r="Y755" i="21"/>
  <c r="N755" i="21"/>
  <c r="G755" i="21"/>
  <c r="W755" i="21"/>
  <c r="D755" i="21"/>
  <c r="T755" i="21"/>
  <c r="M755" i="21"/>
  <c r="B755" i="21"/>
  <c r="R755" i="21"/>
  <c r="K755" i="21"/>
  <c r="A756" i="21"/>
  <c r="F171" i="24"/>
  <c r="A172" i="24"/>
  <c r="O171" i="24"/>
  <c r="L171" i="24"/>
  <c r="E171" i="24"/>
  <c r="Y171" i="24"/>
  <c r="J171" i="24"/>
  <c r="C171" i="24"/>
  <c r="S171" i="24"/>
  <c r="P171" i="24"/>
  <c r="I171" i="24"/>
  <c r="N171" i="24"/>
  <c r="G171" i="24"/>
  <c r="D171" i="24"/>
  <c r="T171" i="24"/>
  <c r="M171" i="24"/>
  <c r="B171" i="24"/>
  <c r="R171" i="24"/>
  <c r="K171" i="24"/>
  <c r="H171" i="24"/>
  <c r="X171" i="24"/>
  <c r="Q171" i="24"/>
  <c r="V171" i="24"/>
  <c r="W171" i="24"/>
  <c r="U171" i="24"/>
  <c r="D585" i="21"/>
  <c r="T585" i="21"/>
  <c r="M585" i="21"/>
  <c r="F585" i="21"/>
  <c r="A586" i="21"/>
  <c r="O585" i="21"/>
  <c r="H585" i="21"/>
  <c r="X585" i="21"/>
  <c r="Q585" i="21"/>
  <c r="J585" i="21"/>
  <c r="C585" i="21"/>
  <c r="S585" i="21"/>
  <c r="L585" i="21"/>
  <c r="E585" i="21"/>
  <c r="Y585" i="21"/>
  <c r="N585" i="21"/>
  <c r="G585" i="21"/>
  <c r="P585" i="21"/>
  <c r="I585" i="21"/>
  <c r="B585" i="21"/>
  <c r="R585" i="21"/>
  <c r="K585" i="21"/>
  <c r="W585" i="21"/>
  <c r="V585" i="21"/>
  <c r="U585" i="21"/>
  <c r="P311" i="23"/>
  <c r="M311" i="23"/>
  <c r="F311" i="23"/>
  <c r="C311" i="23"/>
  <c r="S311" i="23"/>
  <c r="D311" i="23"/>
  <c r="A312" i="23"/>
  <c r="Q311" i="23"/>
  <c r="J311" i="23"/>
  <c r="G311" i="23"/>
  <c r="A346" i="23"/>
  <c r="H311" i="23"/>
  <c r="E311" i="23"/>
  <c r="Y311" i="23"/>
  <c r="N311" i="23"/>
  <c r="K311" i="23"/>
  <c r="L311" i="23"/>
  <c r="I311" i="23"/>
  <c r="B311" i="23"/>
  <c r="R311" i="23"/>
  <c r="O311" i="23"/>
  <c r="U311" i="23"/>
  <c r="T311" i="23"/>
  <c r="W311" i="23"/>
  <c r="X311" i="23"/>
  <c r="V311" i="23"/>
  <c r="C102" i="24"/>
  <c r="H102" i="24"/>
  <c r="B102" i="24"/>
  <c r="G102" i="24"/>
  <c r="A137" i="24"/>
  <c r="J102" i="24"/>
  <c r="K102" i="24"/>
  <c r="F102" i="24"/>
  <c r="E102" i="24"/>
  <c r="D102" i="24"/>
  <c r="I102" i="24"/>
  <c r="R102" i="24"/>
  <c r="X102" i="24"/>
  <c r="O102" i="24"/>
  <c r="V102" i="24"/>
  <c r="S102" i="24"/>
  <c r="W102" i="24"/>
  <c r="L102" i="24"/>
  <c r="M102" i="24"/>
  <c r="U102" i="24"/>
  <c r="P102" i="24"/>
  <c r="T102" i="24"/>
  <c r="N102" i="24"/>
  <c r="Q102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49" i="24"/>
  <c r="T649" i="24"/>
  <c r="D649" i="24"/>
  <c r="K649" i="24"/>
  <c r="V649" i="24"/>
  <c r="F649" i="24"/>
  <c r="U649" i="24"/>
  <c r="E649" i="24"/>
  <c r="L649" i="24"/>
  <c r="S649" i="24"/>
  <c r="C649" i="24"/>
  <c r="N649" i="24"/>
  <c r="Y649" i="24"/>
  <c r="P649" i="24"/>
  <c r="G649" i="24"/>
  <c r="B649" i="24"/>
  <c r="Q649" i="24"/>
  <c r="H649" i="24"/>
  <c r="A650" i="24"/>
  <c r="I649" i="24"/>
  <c r="W649" i="24"/>
  <c r="R649" i="24"/>
  <c r="X649" i="24"/>
  <c r="O649" i="24"/>
  <c r="J649" i="24"/>
  <c r="Q482" i="23"/>
  <c r="J482" i="23"/>
  <c r="K482" i="23"/>
  <c r="B482" i="23"/>
  <c r="W482" i="23"/>
  <c r="S482" i="23"/>
  <c r="E482" i="23"/>
  <c r="U482" i="23"/>
  <c r="O482" i="23"/>
  <c r="P482" i="23"/>
  <c r="G482" i="23"/>
  <c r="C482" i="23"/>
  <c r="X482" i="23"/>
  <c r="I482" i="23"/>
  <c r="Y482" i="23"/>
  <c r="T482" i="23"/>
  <c r="V482" i="23"/>
  <c r="L482" i="23"/>
  <c r="H482" i="23"/>
  <c r="M482" i="23"/>
  <c r="D482" i="23"/>
  <c r="F482" i="23"/>
  <c r="A483" i="23"/>
  <c r="R482" i="23"/>
  <c r="N482" i="23"/>
  <c r="P413" i="23"/>
  <c r="I413" i="23"/>
  <c r="F413" i="23"/>
  <c r="G413" i="23"/>
  <c r="D413" i="23"/>
  <c r="T413" i="23"/>
  <c r="M413" i="23"/>
  <c r="J413" i="23"/>
  <c r="K413" i="23"/>
  <c r="H413" i="23"/>
  <c r="X413" i="23"/>
  <c r="Q413" i="23"/>
  <c r="N413" i="23"/>
  <c r="O413" i="23"/>
  <c r="L413" i="23"/>
  <c r="E413" i="23"/>
  <c r="Y413" i="23"/>
  <c r="R413" i="23"/>
  <c r="S413" i="23"/>
  <c r="C413" i="23"/>
  <c r="B413" i="23"/>
  <c r="V413" i="23"/>
  <c r="U413" i="23"/>
  <c r="W413" i="23"/>
  <c r="D789" i="21"/>
  <c r="T789" i="21"/>
  <c r="M789" i="21"/>
  <c r="A790" i="21"/>
  <c r="N789" i="21"/>
  <c r="G789" i="21"/>
  <c r="W789" i="21"/>
  <c r="H789" i="21"/>
  <c r="X789" i="21"/>
  <c r="Q789" i="21"/>
  <c r="B789" i="21"/>
  <c r="R789" i="21"/>
  <c r="K789" i="21"/>
  <c r="L789" i="21"/>
  <c r="E789" i="21"/>
  <c r="U789" i="21"/>
  <c r="F789" i="21"/>
  <c r="V789" i="21"/>
  <c r="O789" i="21"/>
  <c r="P789" i="21"/>
  <c r="I789" i="21"/>
  <c r="Y789" i="21"/>
  <c r="J789" i="21"/>
  <c r="C789" i="21"/>
  <c r="S789" i="21"/>
  <c r="L345" i="23"/>
  <c r="M345" i="23"/>
  <c r="B345" i="23"/>
  <c r="R345" i="23"/>
  <c r="O345" i="23"/>
  <c r="P345" i="23"/>
  <c r="Q345" i="23"/>
  <c r="F345" i="23"/>
  <c r="C345" i="23"/>
  <c r="S345" i="23"/>
  <c r="D345" i="23"/>
  <c r="E345" i="23"/>
  <c r="Y345" i="23"/>
  <c r="J345" i="23"/>
  <c r="G345" i="23"/>
  <c r="H345" i="23"/>
  <c r="I345" i="23"/>
  <c r="A380" i="23"/>
  <c r="N345" i="23"/>
  <c r="K345" i="23"/>
  <c r="T345" i="23"/>
  <c r="V345" i="23"/>
  <c r="W345" i="23"/>
  <c r="X345" i="23"/>
  <c r="U345" i="23"/>
  <c r="O414" i="21"/>
  <c r="H414" i="21"/>
  <c r="X414" i="21"/>
  <c r="M414" i="21"/>
  <c r="F414" i="21"/>
  <c r="C414" i="21"/>
  <c r="S414" i="21"/>
  <c r="L414" i="21"/>
  <c r="A415" i="21"/>
  <c r="Q414" i="21"/>
  <c r="J414" i="21"/>
  <c r="G414" i="21"/>
  <c r="W414" i="21"/>
  <c r="P414" i="21"/>
  <c r="E414" i="21"/>
  <c r="Y414" i="21"/>
  <c r="N414" i="21"/>
  <c r="K414" i="21"/>
  <c r="D414" i="21"/>
  <c r="T414" i="21"/>
  <c r="I414" i="21"/>
  <c r="B414" i="21"/>
  <c r="R414" i="21"/>
  <c r="U414" i="21"/>
  <c r="V414" i="21"/>
  <c r="H277" i="21"/>
  <c r="E277" i="21"/>
  <c r="B277" i="21"/>
  <c r="R277" i="21"/>
  <c r="O277" i="21"/>
  <c r="P277" i="21"/>
  <c r="I277" i="21"/>
  <c r="F277" i="21"/>
  <c r="C277" i="21"/>
  <c r="S277" i="21"/>
  <c r="A278" i="21"/>
  <c r="T277" i="21"/>
  <c r="Q277" i="21"/>
  <c r="J277" i="21"/>
  <c r="G277" i="21"/>
  <c r="W277" i="21"/>
  <c r="D277" i="21"/>
  <c r="X277" i="21"/>
  <c r="Y277" i="21"/>
  <c r="N277" i="21"/>
  <c r="K277" i="21"/>
  <c r="L277" i="21"/>
  <c r="M277" i="21"/>
  <c r="V277" i="21"/>
  <c r="U277" i="21"/>
  <c r="C380" i="21"/>
  <c r="S380" i="21"/>
  <c r="L380" i="21"/>
  <c r="M380" i="21"/>
  <c r="F380" i="21"/>
  <c r="G380" i="21"/>
  <c r="A381" i="21"/>
  <c r="P380" i="21"/>
  <c r="Q380" i="21"/>
  <c r="J380" i="21"/>
  <c r="K380" i="21"/>
  <c r="D380" i="21"/>
  <c r="E380" i="21"/>
  <c r="Y380" i="21"/>
  <c r="N380" i="21"/>
  <c r="O380" i="21"/>
  <c r="H380" i="21"/>
  <c r="I380" i="21"/>
  <c r="B380" i="21"/>
  <c r="R380" i="21"/>
  <c r="U380" i="21"/>
  <c r="T380" i="21"/>
  <c r="X380" i="21"/>
  <c r="W380" i="21"/>
  <c r="V380" i="21"/>
  <c r="J513" i="24"/>
  <c r="G513" i="24"/>
  <c r="A514" i="24"/>
  <c r="P513" i="24"/>
  <c r="M513" i="24"/>
  <c r="B513" i="24"/>
  <c r="R513" i="24"/>
  <c r="O513" i="24"/>
  <c r="H513" i="24"/>
  <c r="E513" i="24"/>
  <c r="Y513" i="24"/>
  <c r="N513" i="24"/>
  <c r="D513" i="24"/>
  <c r="Q513" i="24"/>
  <c r="C513" i="24"/>
  <c r="L513" i="24"/>
  <c r="K513" i="24"/>
  <c r="T513" i="24"/>
  <c r="F513" i="24"/>
  <c r="S513" i="24"/>
  <c r="I513" i="24"/>
  <c r="U513" i="24"/>
  <c r="V513" i="24"/>
  <c r="X513" i="24"/>
  <c r="W513" i="24"/>
  <c r="J205" i="24"/>
  <c r="C205" i="24"/>
  <c r="S205" i="24"/>
  <c r="P205" i="24"/>
  <c r="Q205" i="24"/>
  <c r="N205" i="24"/>
  <c r="G205" i="24"/>
  <c r="D205" i="24"/>
  <c r="E205" i="24"/>
  <c r="Y205" i="24"/>
  <c r="B205" i="24"/>
  <c r="R205" i="24"/>
  <c r="K205" i="24"/>
  <c r="H205" i="24"/>
  <c r="I205" i="24"/>
  <c r="F205" i="24"/>
  <c r="A206" i="24"/>
  <c r="O205" i="24"/>
  <c r="L205" i="24"/>
  <c r="M205" i="24"/>
  <c r="V205" i="24"/>
  <c r="X205" i="24"/>
  <c r="T205" i="24"/>
  <c r="W205" i="24"/>
  <c r="U205" i="24"/>
  <c r="I242" i="23"/>
  <c r="B242" i="23"/>
  <c r="R242" i="23"/>
  <c r="K242" i="23"/>
  <c r="D242" i="23"/>
  <c r="T242" i="23"/>
  <c r="M242" i="23"/>
  <c r="F242" i="23"/>
  <c r="A277" i="23"/>
  <c r="O242" i="23"/>
  <c r="H242" i="23"/>
  <c r="X242" i="23"/>
  <c r="Q242" i="23"/>
  <c r="J242" i="23"/>
  <c r="C242" i="23"/>
  <c r="S242" i="23"/>
  <c r="L242" i="23"/>
  <c r="E242" i="23"/>
  <c r="Y242" i="23"/>
  <c r="N242" i="23"/>
  <c r="G242" i="23"/>
  <c r="W242" i="23"/>
  <c r="P242" i="23"/>
  <c r="U242" i="23"/>
  <c r="V242" i="23"/>
  <c r="P615" i="24"/>
  <c r="W615" i="24"/>
  <c r="G615" i="24"/>
  <c r="R615" i="24"/>
  <c r="B615" i="24"/>
  <c r="M615" i="24"/>
  <c r="L615" i="24"/>
  <c r="S615" i="24"/>
  <c r="C615" i="24"/>
  <c r="N615" i="24"/>
  <c r="Y615" i="24"/>
  <c r="I615" i="24"/>
  <c r="X615" i="24"/>
  <c r="H615" i="24"/>
  <c r="O615" i="24"/>
  <c r="A616" i="24"/>
  <c r="J615" i="24"/>
  <c r="U615" i="24"/>
  <c r="E615" i="24"/>
  <c r="T615" i="24"/>
  <c r="D615" i="24"/>
  <c r="K615" i="24"/>
  <c r="V615" i="24"/>
  <c r="F615" i="24"/>
  <c r="Q615" i="24"/>
  <c r="M449" i="21"/>
  <c r="J449" i="21"/>
  <c r="L449" i="21"/>
  <c r="A450" i="21"/>
  <c r="K449" i="21"/>
  <c r="Q449" i="21"/>
  <c r="N449" i="21"/>
  <c r="T449" i="21"/>
  <c r="H449" i="21"/>
  <c r="S449" i="21"/>
  <c r="E449" i="21"/>
  <c r="Y449" i="21"/>
  <c r="R449" i="21"/>
  <c r="G449" i="21"/>
  <c r="P449" i="21"/>
  <c r="I449" i="21"/>
  <c r="F449" i="21"/>
  <c r="D449" i="21"/>
  <c r="O449" i="21"/>
  <c r="X449" i="21"/>
  <c r="B449" i="21"/>
  <c r="C449" i="21"/>
  <c r="W449" i="21"/>
  <c r="V449" i="21"/>
  <c r="U449" i="21"/>
  <c r="I376" i="24"/>
  <c r="Y376" i="24"/>
  <c r="N376" i="24"/>
  <c r="P376" i="24"/>
  <c r="K376" i="24"/>
  <c r="T376" i="24"/>
  <c r="M376" i="24"/>
  <c r="B376" i="24"/>
  <c r="R376" i="24"/>
  <c r="X376" i="24"/>
  <c r="S376" i="24"/>
  <c r="G376" i="24"/>
  <c r="Q376" i="24"/>
  <c r="F376" i="24"/>
  <c r="V376" i="24"/>
  <c r="A377" i="24"/>
  <c r="D376" i="24"/>
  <c r="O376" i="24"/>
  <c r="E376" i="24"/>
  <c r="U376" i="24"/>
  <c r="J376" i="24"/>
  <c r="H376" i="24"/>
  <c r="C376" i="24"/>
  <c r="L376" i="24"/>
  <c r="W376" i="24"/>
  <c r="I239" i="24"/>
  <c r="B239" i="24"/>
  <c r="R239" i="24"/>
  <c r="K239" i="24"/>
  <c r="G239" i="24"/>
  <c r="M239" i="24"/>
  <c r="F239" i="24"/>
  <c r="H239" i="24"/>
  <c r="S239" i="24"/>
  <c r="O239" i="24"/>
  <c r="Q239" i="24"/>
  <c r="J239" i="24"/>
  <c r="P239" i="24"/>
  <c r="D239" i="24"/>
  <c r="A240" i="24"/>
  <c r="E239" i="24"/>
  <c r="Y239" i="24"/>
  <c r="N239" i="24"/>
  <c r="C239" i="24"/>
  <c r="L239" i="24"/>
  <c r="U239" i="24"/>
  <c r="V239" i="24"/>
  <c r="T239" i="24"/>
  <c r="X239" i="24"/>
  <c r="W239" i="24"/>
  <c r="J174" i="23"/>
  <c r="A175" i="23"/>
  <c r="A209" i="23"/>
  <c r="E174" i="23"/>
  <c r="I174" i="23"/>
  <c r="C174" i="23"/>
  <c r="G174" i="23"/>
  <c r="B174" i="23"/>
  <c r="F174" i="23"/>
  <c r="H174" i="23"/>
  <c r="D174" i="23"/>
  <c r="W174" i="23"/>
  <c r="S174" i="23"/>
  <c r="O174" i="23"/>
  <c r="K174" i="23"/>
  <c r="V174" i="23"/>
  <c r="R174" i="23"/>
  <c r="N174" i="23"/>
  <c r="Y174" i="23"/>
  <c r="U174" i="23"/>
  <c r="Q174" i="23"/>
  <c r="M174" i="23"/>
  <c r="P174" i="23"/>
  <c r="L174" i="23"/>
  <c r="X174" i="23"/>
  <c r="T174" i="23"/>
  <c r="P653" i="21"/>
  <c r="M653" i="21"/>
  <c r="F653" i="21"/>
  <c r="C653" i="21"/>
  <c r="S653" i="21"/>
  <c r="D653" i="21"/>
  <c r="T653" i="21"/>
  <c r="Q653" i="21"/>
  <c r="J653" i="21"/>
  <c r="G653" i="21"/>
  <c r="A654" i="21"/>
  <c r="H653" i="21"/>
  <c r="E653" i="21"/>
  <c r="Y653" i="21"/>
  <c r="N653" i="21"/>
  <c r="K653" i="21"/>
  <c r="L653" i="21"/>
  <c r="I653" i="21"/>
  <c r="B653" i="21"/>
  <c r="R653" i="21"/>
  <c r="O653" i="21"/>
  <c r="V653" i="21"/>
  <c r="W653" i="21"/>
  <c r="U653" i="21"/>
  <c r="X653" i="21"/>
  <c r="P619" i="21"/>
  <c r="Q619" i="21"/>
  <c r="F619" i="21"/>
  <c r="C619" i="21"/>
  <c r="S619" i="21"/>
  <c r="D619" i="21"/>
  <c r="E619" i="21"/>
  <c r="Y619" i="21"/>
  <c r="J619" i="21"/>
  <c r="G619" i="21"/>
  <c r="H619" i="21"/>
  <c r="I619" i="21"/>
  <c r="A620" i="21"/>
  <c r="N619" i="21"/>
  <c r="K619" i="21"/>
  <c r="L619" i="21"/>
  <c r="M619" i="21"/>
  <c r="B619" i="21"/>
  <c r="R619" i="21"/>
  <c r="O619" i="21"/>
  <c r="U619" i="21"/>
  <c r="T619" i="21"/>
  <c r="V619" i="21"/>
  <c r="W619" i="21"/>
  <c r="X619" i="21"/>
  <c r="K342" i="24"/>
  <c r="Y342" i="24"/>
  <c r="H342" i="24"/>
  <c r="C342" i="24"/>
  <c r="Q342" i="24"/>
  <c r="P342" i="24"/>
  <c r="D342" i="24"/>
  <c r="F342" i="24"/>
  <c r="X342" i="24"/>
  <c r="S342" i="24"/>
  <c r="N342" i="24"/>
  <c r="E342" i="24"/>
  <c r="B342" i="24"/>
  <c r="T342" i="24"/>
  <c r="V342" i="24"/>
  <c r="M342" i="24"/>
  <c r="L342" i="24"/>
  <c r="G342" i="24"/>
  <c r="U342" i="24"/>
  <c r="R342" i="24"/>
  <c r="I342" i="24"/>
  <c r="O342" i="24"/>
  <c r="J342" i="24"/>
  <c r="A343" i="24"/>
  <c r="W342" i="24"/>
  <c r="J68" i="24"/>
  <c r="A103" i="24"/>
  <c r="E68" i="24"/>
  <c r="H68" i="24"/>
  <c r="I68" i="24"/>
  <c r="D68" i="24"/>
  <c r="G68" i="24"/>
  <c r="F68" i="24"/>
  <c r="P68" i="24"/>
  <c r="M68" i="24"/>
  <c r="O68" i="24"/>
  <c r="S68" i="24"/>
  <c r="R68" i="24"/>
  <c r="T68" i="24"/>
  <c r="X68" i="24"/>
  <c r="V68" i="24"/>
  <c r="K68" i="24"/>
  <c r="U68" i="24"/>
  <c r="L68" i="24"/>
  <c r="W68" i="24"/>
  <c r="N68" i="24"/>
  <c r="Q68" i="24"/>
  <c r="N273" i="24"/>
  <c r="I273" i="24"/>
  <c r="K273" i="24"/>
  <c r="A274" i="24"/>
  <c r="H273" i="24"/>
  <c r="C273" i="24"/>
  <c r="U273" i="24"/>
  <c r="G273" i="24"/>
  <c r="Y273" i="24"/>
  <c r="D273" i="24"/>
  <c r="F273" i="24"/>
  <c r="X273" i="24"/>
  <c r="S273" i="24"/>
  <c r="W273" i="24"/>
  <c r="B273" i="24"/>
  <c r="T273" i="24"/>
  <c r="V273" i="24"/>
  <c r="Q273" i="24"/>
  <c r="L273" i="24"/>
  <c r="P273" i="24"/>
  <c r="R273" i="24"/>
  <c r="M273" i="24"/>
  <c r="O273" i="24"/>
  <c r="J273" i="24"/>
  <c r="E273" i="24"/>
  <c r="G312" i="21"/>
  <c r="D312" i="21"/>
  <c r="T312" i="21"/>
  <c r="M312" i="21"/>
  <c r="F312" i="21"/>
  <c r="A313" i="21"/>
  <c r="K312" i="21"/>
  <c r="H312" i="21"/>
  <c r="X312" i="21"/>
  <c r="Q312" i="21"/>
  <c r="J312" i="21"/>
  <c r="O312" i="21"/>
  <c r="L312" i="21"/>
  <c r="E312" i="21"/>
  <c r="Y312" i="21"/>
  <c r="N312" i="21"/>
  <c r="C312" i="21"/>
  <c r="S312" i="21"/>
  <c r="P312" i="21"/>
  <c r="I312" i="21"/>
  <c r="B312" i="21"/>
  <c r="R312" i="21"/>
  <c r="V312" i="21"/>
  <c r="U312" i="21"/>
  <c r="W312" i="21"/>
  <c r="E550" i="23"/>
  <c r="O550" i="23"/>
  <c r="H550" i="23"/>
  <c r="X550" i="23"/>
  <c r="Q550" i="23"/>
  <c r="F550" i="23"/>
  <c r="V550" i="23"/>
  <c r="B550" i="23"/>
  <c r="S550" i="23"/>
  <c r="L550" i="23"/>
  <c r="D550" i="23"/>
  <c r="U550" i="23"/>
  <c r="J550" i="23"/>
  <c r="G550" i="23"/>
  <c r="W550" i="23"/>
  <c r="P550" i="23"/>
  <c r="I550" i="23"/>
  <c r="Y550" i="23"/>
  <c r="N550" i="23"/>
  <c r="K550" i="23"/>
  <c r="C550" i="23"/>
  <c r="T550" i="23"/>
  <c r="M550" i="23"/>
  <c r="A551" i="23"/>
  <c r="R550" i="23"/>
  <c r="J479" i="24"/>
  <c r="C479" i="24"/>
  <c r="S479" i="24"/>
  <c r="P479" i="24"/>
  <c r="Q479" i="24"/>
  <c r="B479" i="24"/>
  <c r="R479" i="24"/>
  <c r="K479" i="24"/>
  <c r="H479" i="24"/>
  <c r="I479" i="24"/>
  <c r="G479" i="24"/>
  <c r="E479" i="24"/>
  <c r="F479" i="24"/>
  <c r="O479" i="24"/>
  <c r="M479" i="24"/>
  <c r="N479" i="24"/>
  <c r="D479" i="24"/>
  <c r="Y479" i="24"/>
  <c r="A480" i="24"/>
  <c r="L479" i="24"/>
  <c r="W479" i="24"/>
  <c r="V479" i="24"/>
  <c r="T479" i="24"/>
  <c r="X479" i="24"/>
  <c r="U479" i="24"/>
  <c r="H687" i="21"/>
  <c r="X687" i="21"/>
  <c r="M687" i="21"/>
  <c r="F687" i="21"/>
  <c r="C687" i="21"/>
  <c r="S687" i="21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V687" i="21"/>
  <c r="U687" i="21"/>
  <c r="B551" i="21"/>
  <c r="Q551" i="21"/>
  <c r="N551" i="21"/>
  <c r="O551" i="21"/>
  <c r="H551" i="21"/>
  <c r="X551" i="21"/>
  <c r="D551" i="21"/>
  <c r="Y551" i="21"/>
  <c r="R551" i="21"/>
  <c r="S551" i="21"/>
  <c r="L551" i="21"/>
  <c r="A552" i="21"/>
  <c r="I551" i="21"/>
  <c r="F551" i="21"/>
  <c r="G551" i="21"/>
  <c r="W551" i="21"/>
  <c r="P551" i="21"/>
  <c r="E551" i="21"/>
  <c r="M551" i="21"/>
  <c r="J551" i="21"/>
  <c r="K551" i="21"/>
  <c r="C551" i="21"/>
  <c r="T551" i="21"/>
  <c r="V551" i="21"/>
  <c r="U551" i="21"/>
  <c r="L721" i="21"/>
  <c r="A722" i="21"/>
  <c r="Q721" i="21"/>
  <c r="F721" i="21"/>
  <c r="V721" i="21"/>
  <c r="O721" i="21"/>
  <c r="P721" i="21"/>
  <c r="E721" i="21"/>
  <c r="U721" i="21"/>
  <c r="J721" i="21"/>
  <c r="C721" i="21"/>
  <c r="S721" i="21"/>
  <c r="D721" i="21"/>
  <c r="T721" i="21"/>
  <c r="I721" i="21"/>
  <c r="Y721" i="21"/>
  <c r="N721" i="21"/>
  <c r="G721" i="21"/>
  <c r="W721" i="21"/>
  <c r="H721" i="21"/>
  <c r="X721" i="21"/>
  <c r="M721" i="21"/>
  <c r="B721" i="21"/>
  <c r="R721" i="21"/>
  <c r="K721" i="21"/>
  <c r="J448" i="23"/>
  <c r="R448" i="23"/>
  <c r="H448" i="23"/>
  <c r="I448" i="23"/>
  <c r="U448" i="23"/>
  <c r="Q448" i="23"/>
  <c r="F448" i="23"/>
  <c r="N448" i="23"/>
  <c r="K448" i="23"/>
  <c r="W448" i="23"/>
  <c r="T448" i="23"/>
  <c r="E448" i="23"/>
  <c r="L448" i="23"/>
  <c r="V448" i="23"/>
  <c r="D448" i="23"/>
  <c r="M448" i="23"/>
  <c r="G448" i="23"/>
  <c r="S448" i="23"/>
  <c r="P448" i="23"/>
  <c r="A449" i="23"/>
  <c r="B448" i="23"/>
  <c r="X448" i="23"/>
  <c r="Y448" i="23"/>
  <c r="C448" i="23"/>
  <c r="O448" i="23"/>
  <c r="E823" i="21"/>
  <c r="U823" i="21"/>
  <c r="N823" i="21"/>
  <c r="C823" i="21"/>
  <c r="S823" i="21"/>
  <c r="H823" i="21"/>
  <c r="X823" i="21"/>
  <c r="I823" i="21"/>
  <c r="Y823" i="21"/>
  <c r="R823" i="21"/>
  <c r="G823" i="21"/>
  <c r="W823" i="21"/>
  <c r="L823" i="21"/>
  <c r="M823" i="21"/>
  <c r="F823" i="21"/>
  <c r="V823" i="21"/>
  <c r="K823" i="21"/>
  <c r="A824" i="21"/>
  <c r="P823" i="21"/>
  <c r="Q823" i="21"/>
  <c r="J823" i="21"/>
  <c r="B823" i="21"/>
  <c r="O823" i="21"/>
  <c r="D823" i="21"/>
  <c r="T823" i="21"/>
  <c r="H69" i="21"/>
  <c r="F69" i="21"/>
  <c r="I69" i="21"/>
  <c r="N69" i="21"/>
  <c r="J69" i="21"/>
  <c r="A104" i="21"/>
  <c r="M69" i="21"/>
  <c r="K69" i="21"/>
  <c r="P69" i="21"/>
  <c r="U69" i="21"/>
  <c r="Q69" i="21"/>
  <c r="O69" i="21"/>
  <c r="T69" i="21"/>
  <c r="R69" i="21"/>
  <c r="W69" i="21"/>
  <c r="E69" i="21"/>
  <c r="S69" i="21"/>
  <c r="X69" i="21"/>
  <c r="V69" i="21"/>
  <c r="D69" i="21"/>
  <c r="G69" i="21"/>
  <c r="L69" i="21"/>
  <c r="R34" i="23"/>
  <c r="A69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2" i="23"/>
  <c r="Q102" i="23"/>
  <c r="T102" i="23"/>
  <c r="W102" i="23"/>
  <c r="C102" i="23"/>
  <c r="V102" i="23"/>
  <c r="B102" i="23"/>
  <c r="I102" i="23"/>
  <c r="P102" i="23"/>
  <c r="S102" i="23"/>
  <c r="A137" i="23"/>
  <c r="R102" i="23"/>
  <c r="Y102" i="23"/>
  <c r="E102" i="23"/>
  <c r="H102" i="23"/>
  <c r="K102" i="23"/>
  <c r="J102" i="23"/>
  <c r="U102" i="23"/>
  <c r="X102" i="23"/>
  <c r="D102" i="23"/>
  <c r="G102" i="23"/>
  <c r="M102" i="23"/>
  <c r="L102" i="23"/>
  <c r="N102" i="23"/>
  <c r="O102" i="23"/>
  <c r="F173" i="19"/>
  <c r="V173" i="19"/>
  <c r="O173" i="19"/>
  <c r="D173" i="19"/>
  <c r="T173" i="19"/>
  <c r="I173" i="19"/>
  <c r="Y173" i="19"/>
  <c r="J173" i="19"/>
  <c r="C173" i="19"/>
  <c r="S173" i="19"/>
  <c r="H173" i="19"/>
  <c r="X173" i="19"/>
  <c r="M173" i="19"/>
  <c r="N173" i="19"/>
  <c r="G173" i="19"/>
  <c r="W173" i="19"/>
  <c r="L173" i="19"/>
  <c r="A174" i="19"/>
  <c r="Q173" i="19"/>
  <c r="B173" i="19"/>
  <c r="R173" i="19"/>
  <c r="K173" i="19"/>
  <c r="A208" i="19"/>
  <c r="P173" i="19"/>
  <c r="E173" i="19"/>
  <c r="U173" i="19"/>
  <c r="V35" i="19"/>
  <c r="A36" i="19"/>
  <c r="N35" i="19"/>
  <c r="U35" i="19"/>
  <c r="D35" i="19"/>
  <c r="K35" i="19"/>
  <c r="B35" i="19"/>
  <c r="J35" i="19"/>
  <c r="Q35" i="19"/>
  <c r="T35" i="19"/>
  <c r="G35" i="19"/>
  <c r="A70" i="19"/>
  <c r="F35" i="19"/>
  <c r="I35" i="19"/>
  <c r="P35" i="19"/>
  <c r="S35" i="19"/>
  <c r="C35" i="19"/>
  <c r="R35" i="19"/>
  <c r="E35" i="19"/>
  <c r="H35" i="19"/>
  <c r="O35" i="19"/>
  <c r="M35" i="19"/>
  <c r="L35" i="19"/>
  <c r="P137" i="19"/>
  <c r="S137" i="19"/>
  <c r="V137" i="19"/>
  <c r="Y137" i="19"/>
  <c r="E137" i="19"/>
  <c r="B137" i="19"/>
  <c r="H137" i="19"/>
  <c r="K137" i="19"/>
  <c r="R137" i="19"/>
  <c r="U137" i="19"/>
  <c r="X137" i="19"/>
  <c r="D137" i="19"/>
  <c r="G137" i="19"/>
  <c r="J137" i="19"/>
  <c r="Q137" i="19"/>
  <c r="T137" i="19"/>
  <c r="W137" i="19"/>
  <c r="C137" i="19"/>
  <c r="F137" i="19"/>
  <c r="I137" i="19"/>
  <c r="O137" i="19"/>
  <c r="M137" i="19"/>
  <c r="N137" i="19"/>
  <c r="L137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3" i="19"/>
  <c r="D103" i="19"/>
  <c r="C103" i="19"/>
  <c r="U103" i="19"/>
  <c r="J103" i="19"/>
  <c r="T103" i="19"/>
  <c r="W103" i="19"/>
  <c r="V103" i="19"/>
  <c r="Q103" i="19"/>
  <c r="F103" i="19"/>
  <c r="A138" i="19"/>
  <c r="P103" i="19"/>
  <c r="S103" i="19"/>
  <c r="R103" i="19"/>
  <c r="I103" i="19"/>
  <c r="B103" i="19"/>
  <c r="H103" i="19"/>
  <c r="G103" i="19"/>
  <c r="Y103" i="19"/>
  <c r="E103" i="19"/>
  <c r="M103" i="19"/>
  <c r="L103" i="19"/>
  <c r="O103" i="19"/>
  <c r="N103" i="19"/>
  <c r="K103" i="19"/>
  <c r="J275" i="19"/>
  <c r="C275" i="19"/>
  <c r="S275" i="19"/>
  <c r="L275" i="19"/>
  <c r="E275" i="19"/>
  <c r="U275" i="19"/>
  <c r="N275" i="19"/>
  <c r="G275" i="19"/>
  <c r="W275" i="19"/>
  <c r="P275" i="19"/>
  <c r="I275" i="19"/>
  <c r="Y275" i="19"/>
  <c r="B275" i="19"/>
  <c r="R275" i="19"/>
  <c r="K275" i="19"/>
  <c r="D275" i="19"/>
  <c r="T275" i="19"/>
  <c r="M275" i="19"/>
  <c r="F275" i="19"/>
  <c r="V275" i="19"/>
  <c r="O275" i="19"/>
  <c r="H275" i="19"/>
  <c r="X275" i="19"/>
  <c r="Q275" i="19"/>
  <c r="F207" i="19"/>
  <c r="V207" i="19"/>
  <c r="O207" i="19"/>
  <c r="H207" i="19"/>
  <c r="X207" i="19"/>
  <c r="Q207" i="19"/>
  <c r="J207" i="19"/>
  <c r="C207" i="19"/>
  <c r="S207" i="19"/>
  <c r="L207" i="19"/>
  <c r="E207" i="19"/>
  <c r="U207" i="19"/>
  <c r="N207" i="19"/>
  <c r="G207" i="19"/>
  <c r="W207" i="19"/>
  <c r="P207" i="19"/>
  <c r="I207" i="19"/>
  <c r="Y207" i="19"/>
  <c r="B207" i="19"/>
  <c r="R207" i="19"/>
  <c r="K207" i="19"/>
  <c r="D207" i="19"/>
  <c r="T207" i="19"/>
  <c r="M207" i="19"/>
  <c r="A242" i="19"/>
  <c r="H69" i="19"/>
  <c r="E69" i="19"/>
  <c r="Y69" i="19"/>
  <c r="R69" i="19"/>
  <c r="K69" i="19"/>
  <c r="P69" i="19"/>
  <c r="I69" i="19"/>
  <c r="B69" i="19"/>
  <c r="V69" i="19"/>
  <c r="O69" i="19"/>
  <c r="A104" i="19"/>
  <c r="T69" i="19"/>
  <c r="Q69" i="19"/>
  <c r="F69" i="19"/>
  <c r="C69" i="19"/>
  <c r="S69" i="19"/>
  <c r="D69" i="19"/>
  <c r="X69" i="19"/>
  <c r="U69" i="19"/>
  <c r="J69" i="19"/>
  <c r="G69" i="19"/>
  <c r="W69" i="19"/>
  <c r="M69" i="19"/>
  <c r="L69" i="19"/>
  <c r="N69" i="19"/>
  <c r="Q35" i="21"/>
  <c r="T35" i="21"/>
  <c r="G35" i="21"/>
  <c r="J35" i="21"/>
  <c r="F35" i="21"/>
  <c r="I35" i="21"/>
  <c r="N35" i="21"/>
  <c r="L35" i="21"/>
  <c r="H35" i="21"/>
  <c r="K35" i="21"/>
  <c r="P35" i="21"/>
  <c r="A70" i="21"/>
  <c r="S35" i="21"/>
  <c r="A36" i="21"/>
  <c r="O35" i="21"/>
  <c r="M35" i="21"/>
  <c r="R35" i="21"/>
  <c r="C35" i="21"/>
  <c r="H103" i="21"/>
  <c r="U103" i="21"/>
  <c r="W103" i="21"/>
  <c r="T103" i="21"/>
  <c r="F103" i="21"/>
  <c r="X103" i="21"/>
  <c r="S103" i="21"/>
  <c r="A138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D103" i="21"/>
  <c r="F68" i="23"/>
  <c r="Q68" i="23"/>
  <c r="T68" i="23"/>
  <c r="A103" i="23"/>
  <c r="C68" i="23"/>
  <c r="V68" i="23"/>
  <c r="B68" i="23"/>
  <c r="I68" i="23"/>
  <c r="P68" i="23"/>
  <c r="W68" i="23"/>
  <c r="R68" i="23"/>
  <c r="Y68" i="23"/>
  <c r="E68" i="23"/>
  <c r="H68" i="23"/>
  <c r="S68" i="23"/>
  <c r="J68" i="23"/>
  <c r="U68" i="23"/>
  <c r="X68" i="23"/>
  <c r="D68" i="23"/>
  <c r="G68" i="23"/>
  <c r="O68" i="23"/>
  <c r="N68" i="23"/>
  <c r="K68" i="23"/>
  <c r="L68" i="23"/>
  <c r="M68" i="23"/>
  <c r="N136" i="23"/>
  <c r="Y136" i="23"/>
  <c r="E136" i="23"/>
  <c r="H136" i="23"/>
  <c r="O136" i="23"/>
  <c r="J136" i="23"/>
  <c r="U136" i="23"/>
  <c r="X136" i="23"/>
  <c r="D136" i="23"/>
  <c r="K136" i="23"/>
  <c r="V136" i="23"/>
  <c r="F136" i="23"/>
  <c r="Q136" i="23"/>
  <c r="T136" i="23"/>
  <c r="W136" i="23"/>
  <c r="G136" i="23"/>
  <c r="R136" i="23"/>
  <c r="B136" i="23"/>
  <c r="I136" i="23"/>
  <c r="P136" i="23"/>
  <c r="S136" i="23"/>
  <c r="C136" i="23"/>
  <c r="L136" i="23"/>
  <c r="M136" i="23"/>
  <c r="I241" i="19"/>
  <c r="A276" i="19"/>
  <c r="R241" i="19"/>
  <c r="K241" i="19"/>
  <c r="B241" i="19"/>
  <c r="T241" i="19"/>
  <c r="C241" i="19"/>
  <c r="M241" i="19"/>
  <c r="F241" i="19"/>
  <c r="V241" i="19"/>
  <c r="O241" i="19"/>
  <c r="H241" i="19"/>
  <c r="X241" i="19"/>
  <c r="D241" i="19"/>
  <c r="Q241" i="19"/>
  <c r="J241" i="19"/>
  <c r="Y241" i="19"/>
  <c r="S241" i="19"/>
  <c r="L241" i="19"/>
  <c r="E241" i="19"/>
  <c r="U241" i="19"/>
  <c r="N241" i="19"/>
  <c r="G241" i="19"/>
  <c r="W241" i="19"/>
  <c r="P241" i="19"/>
  <c r="C416" i="19"/>
  <c r="G416" i="19"/>
  <c r="K416" i="19"/>
  <c r="O416" i="19"/>
  <c r="S416" i="19"/>
  <c r="W416" i="19"/>
  <c r="E416" i="19"/>
  <c r="I416" i="19"/>
  <c r="M416" i="19"/>
  <c r="Q416" i="19"/>
  <c r="U416" i="19"/>
  <c r="Y416" i="19"/>
  <c r="B416" i="19"/>
  <c r="J416" i="19"/>
  <c r="R416" i="19"/>
  <c r="D416" i="19"/>
  <c r="L416" i="19"/>
  <c r="T416" i="19"/>
  <c r="F416" i="19"/>
  <c r="N416" i="19"/>
  <c r="V416" i="19"/>
  <c r="H416" i="19"/>
  <c r="P416" i="19"/>
  <c r="X416" i="19"/>
  <c r="C314" i="19"/>
  <c r="G314" i="19"/>
  <c r="K314" i="19"/>
  <c r="O314" i="19"/>
  <c r="S314" i="19"/>
  <c r="W314" i="19"/>
  <c r="A349" i="19"/>
  <c r="E314" i="19"/>
  <c r="I314" i="19"/>
  <c r="M314" i="19"/>
  <c r="Q314" i="19"/>
  <c r="U314" i="19"/>
  <c r="Y314" i="19"/>
  <c r="B314" i="19"/>
  <c r="J314" i="19"/>
  <c r="R314" i="19"/>
  <c r="D314" i="19"/>
  <c r="L314" i="19"/>
  <c r="T314" i="19"/>
  <c r="A315" i="19"/>
  <c r="F314" i="19"/>
  <c r="N314" i="19"/>
  <c r="V314" i="19"/>
  <c r="H314" i="19"/>
  <c r="P314" i="19"/>
  <c r="X314" i="19"/>
  <c r="D553" i="19"/>
  <c r="H553" i="19"/>
  <c r="L553" i="19"/>
  <c r="P553" i="19"/>
  <c r="T553" i="19"/>
  <c r="X553" i="19"/>
  <c r="A554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A520" i="19"/>
  <c r="C348" i="19"/>
  <c r="G348" i="19"/>
  <c r="K348" i="19"/>
  <c r="O348" i="19"/>
  <c r="S348" i="19"/>
  <c r="W348" i="19"/>
  <c r="E348" i="19"/>
  <c r="I348" i="19"/>
  <c r="M348" i="19"/>
  <c r="Q348" i="19"/>
  <c r="U348" i="19"/>
  <c r="Y348" i="19"/>
  <c r="A383" i="19"/>
  <c r="B348" i="19"/>
  <c r="J348" i="19"/>
  <c r="R348" i="19"/>
  <c r="D348" i="19"/>
  <c r="L348" i="19"/>
  <c r="T348" i="19"/>
  <c r="F348" i="19"/>
  <c r="N348" i="19"/>
  <c r="V348" i="19"/>
  <c r="H348" i="19"/>
  <c r="P348" i="19"/>
  <c r="X348" i="19"/>
  <c r="C382" i="19"/>
  <c r="G382" i="19"/>
  <c r="K382" i="19"/>
  <c r="O382" i="19"/>
  <c r="S382" i="19"/>
  <c r="W382" i="19"/>
  <c r="E382" i="19"/>
  <c r="I382" i="19"/>
  <c r="M382" i="19"/>
  <c r="Q382" i="19"/>
  <c r="U382" i="19"/>
  <c r="Y382" i="19"/>
  <c r="B382" i="19"/>
  <c r="J382" i="19"/>
  <c r="R382" i="19"/>
  <c r="A417" i="19"/>
  <c r="D382" i="19"/>
  <c r="L382" i="19"/>
  <c r="T382" i="19"/>
  <c r="F382" i="19"/>
  <c r="N382" i="19"/>
  <c r="V382" i="19"/>
  <c r="H382" i="19"/>
  <c r="P382" i="19"/>
  <c r="X382" i="19"/>
  <c r="D485" i="19"/>
  <c r="H485" i="19"/>
  <c r="L485" i="19"/>
  <c r="P485" i="19"/>
  <c r="T485" i="19"/>
  <c r="X485" i="19"/>
  <c r="E485" i="19"/>
  <c r="I485" i="19"/>
  <c r="M485" i="19"/>
  <c r="Q485" i="19"/>
  <c r="U485" i="19"/>
  <c r="Y485" i="19"/>
  <c r="A486" i="19"/>
  <c r="B485" i="19"/>
  <c r="F485" i="19"/>
  <c r="J485" i="19"/>
  <c r="N485" i="19"/>
  <c r="R485" i="19"/>
  <c r="V485" i="19"/>
  <c r="C485" i="19"/>
  <c r="G485" i="19"/>
  <c r="K485" i="19"/>
  <c r="O485" i="19"/>
  <c r="S485" i="19"/>
  <c r="W485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A452" i="19"/>
  <c r="C451" i="19"/>
  <c r="G451" i="19"/>
  <c r="K451" i="19"/>
  <c r="O451" i="19"/>
  <c r="S451" i="19"/>
  <c r="W45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D208" i="21" l="1"/>
  <c r="X242" i="21"/>
  <c r="B1225" i="2"/>
  <c r="D32" i="24"/>
  <c r="Y66" i="24"/>
  <c r="C67" i="21"/>
  <c r="B67" i="21"/>
  <c r="X101" i="21"/>
  <c r="Y101" i="21"/>
  <c r="B32" i="24"/>
  <c r="X66" i="24"/>
  <c r="X172" i="21"/>
  <c r="Y172" i="21"/>
  <c r="C32" i="24"/>
  <c r="D67" i="21"/>
  <c r="Y31" i="21"/>
  <c r="B32" i="21"/>
  <c r="Y31" i="24"/>
  <c r="X31" i="24"/>
  <c r="X101" i="24"/>
  <c r="Y101" i="24"/>
  <c r="D67" i="24"/>
  <c r="B67" i="24"/>
  <c r="X207" i="21"/>
  <c r="X66" i="21"/>
  <c r="Y66" i="21"/>
  <c r="D102" i="21"/>
  <c r="C32" i="21"/>
  <c r="C67" i="24"/>
  <c r="B102" i="21"/>
  <c r="Y136" i="21"/>
  <c r="D173" i="21"/>
  <c r="X31" i="21"/>
  <c r="Y207" i="21"/>
  <c r="D32" i="21"/>
  <c r="C102" i="21"/>
  <c r="X136" i="21"/>
  <c r="B173" i="21"/>
  <c r="C173" i="21"/>
  <c r="A244" i="21"/>
  <c r="H243" i="21"/>
  <c r="J243" i="21"/>
  <c r="S243" i="21"/>
  <c r="L243" i="21"/>
  <c r="U243" i="21"/>
  <c r="W243" i="21"/>
  <c r="D243" i="21"/>
  <c r="F243" i="21"/>
  <c r="K243" i="21"/>
  <c r="P243" i="21"/>
  <c r="Y243" i="21"/>
  <c r="N243" i="21"/>
  <c r="B243" i="21"/>
  <c r="G243" i="21"/>
  <c r="I243" i="21"/>
  <c r="T243" i="21"/>
  <c r="M243" i="21"/>
  <c r="R243" i="21"/>
  <c r="C243" i="21"/>
  <c r="E243" i="21"/>
  <c r="Q243" i="21"/>
  <c r="V243" i="21"/>
  <c r="O243" i="21"/>
  <c r="X243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09" i="21"/>
  <c r="U209" i="21"/>
  <c r="M209" i="21"/>
  <c r="Q209" i="21"/>
  <c r="N209" i="21"/>
  <c r="R209" i="21"/>
  <c r="V209" i="21"/>
  <c r="S209" i="21"/>
  <c r="W209" i="21"/>
  <c r="K209" i="21"/>
  <c r="O209" i="21"/>
  <c r="L209" i="21"/>
  <c r="P209" i="21"/>
  <c r="T209" i="21"/>
  <c r="I209" i="21"/>
  <c r="E209" i="21"/>
  <c r="A210" i="21"/>
  <c r="D209" i="21"/>
  <c r="G209" i="21"/>
  <c r="J209" i="21"/>
  <c r="H209" i="21"/>
  <c r="B209" i="21"/>
  <c r="F209" i="21"/>
  <c r="C209" i="21"/>
  <c r="F449" i="23"/>
  <c r="V449" i="23"/>
  <c r="K449" i="23"/>
  <c r="D449" i="23"/>
  <c r="T449" i="23"/>
  <c r="M449" i="23"/>
  <c r="J449" i="23"/>
  <c r="A450" i="23"/>
  <c r="O449" i="23"/>
  <c r="H449" i="23"/>
  <c r="X449" i="23"/>
  <c r="Q449" i="23"/>
  <c r="N449" i="23"/>
  <c r="C449" i="23"/>
  <c r="S449" i="23"/>
  <c r="L449" i="23"/>
  <c r="E449" i="23"/>
  <c r="U449" i="23"/>
  <c r="B449" i="23"/>
  <c r="R449" i="23"/>
  <c r="G449" i="23"/>
  <c r="W449" i="23"/>
  <c r="P449" i="23"/>
  <c r="I449" i="23"/>
  <c r="Y449" i="23"/>
  <c r="D313" i="21"/>
  <c r="X313" i="21"/>
  <c r="Y313" i="21"/>
  <c r="J313" i="21"/>
  <c r="G313" i="21"/>
  <c r="W313" i="21"/>
  <c r="H313" i="21"/>
  <c r="E313" i="21"/>
  <c r="A314" i="21"/>
  <c r="N313" i="21"/>
  <c r="K313" i="21"/>
  <c r="P313" i="21"/>
  <c r="I313" i="21"/>
  <c r="B313" i="21"/>
  <c r="R313" i="21"/>
  <c r="O313" i="21"/>
  <c r="T313" i="21"/>
  <c r="Q313" i="21"/>
  <c r="F313" i="21"/>
  <c r="C313" i="21"/>
  <c r="S313" i="21"/>
  <c r="L313" i="21"/>
  <c r="M313" i="21"/>
  <c r="U313" i="21"/>
  <c r="V313" i="21"/>
  <c r="M654" i="21"/>
  <c r="F654" i="21"/>
  <c r="D654" i="21"/>
  <c r="H654" i="21"/>
  <c r="K654" i="21"/>
  <c r="Q654" i="21"/>
  <c r="J654" i="21"/>
  <c r="L654" i="21"/>
  <c r="P654" i="21"/>
  <c r="S654" i="21"/>
  <c r="E654" i="21"/>
  <c r="Y654" i="21"/>
  <c r="N654" i="21"/>
  <c r="G654" i="21"/>
  <c r="A655" i="21"/>
  <c r="I654" i="21"/>
  <c r="B654" i="21"/>
  <c r="R654" i="21"/>
  <c r="O654" i="21"/>
  <c r="C654" i="21"/>
  <c r="X654" i="21"/>
  <c r="W654" i="21"/>
  <c r="U654" i="21"/>
  <c r="T654" i="21"/>
  <c r="V654" i="21"/>
  <c r="G450" i="21"/>
  <c r="W450" i="21"/>
  <c r="P450" i="21"/>
  <c r="I450" i="21"/>
  <c r="A451" i="21"/>
  <c r="N450" i="21"/>
  <c r="K450" i="21"/>
  <c r="D450" i="21"/>
  <c r="T450" i="21"/>
  <c r="M450" i="21"/>
  <c r="B450" i="21"/>
  <c r="R450" i="21"/>
  <c r="O450" i="21"/>
  <c r="H450" i="21"/>
  <c r="X450" i="21"/>
  <c r="Q450" i="21"/>
  <c r="F450" i="21"/>
  <c r="C450" i="21"/>
  <c r="S450" i="21"/>
  <c r="L450" i="21"/>
  <c r="E450" i="21"/>
  <c r="Y450" i="21"/>
  <c r="J450" i="21"/>
  <c r="U450" i="21"/>
  <c r="V450" i="21"/>
  <c r="E278" i="21"/>
  <c r="J278" i="21"/>
  <c r="A279" i="21"/>
  <c r="I278" i="21"/>
  <c r="C278" i="21"/>
  <c r="D278" i="21"/>
  <c r="B278" i="21"/>
  <c r="G278" i="21"/>
  <c r="H278" i="21"/>
  <c r="F278" i="21"/>
  <c r="K278" i="21"/>
  <c r="X278" i="21"/>
  <c r="N278" i="21"/>
  <c r="R278" i="21"/>
  <c r="Q278" i="21"/>
  <c r="L278" i="21"/>
  <c r="W278" i="21"/>
  <c r="V278" i="21"/>
  <c r="U278" i="21"/>
  <c r="P278" i="21"/>
  <c r="T278" i="21"/>
  <c r="O278" i="21"/>
  <c r="S278" i="21"/>
  <c r="Y278" i="21"/>
  <c r="M278" i="21"/>
  <c r="C446" i="24"/>
  <c r="I446" i="24"/>
  <c r="W446" i="24"/>
  <c r="R446" i="24"/>
  <c r="Q446" i="24"/>
  <c r="D446" i="24"/>
  <c r="E446" i="24"/>
  <c r="S446" i="24"/>
  <c r="Y446" i="24"/>
  <c r="L446" i="24"/>
  <c r="K446" i="24"/>
  <c r="F446" i="24"/>
  <c r="T446" i="24"/>
  <c r="U446" i="24"/>
  <c r="H446" i="24"/>
  <c r="N446" i="24"/>
  <c r="M446" i="24"/>
  <c r="A447" i="24"/>
  <c r="V446" i="24"/>
  <c r="J446" i="24"/>
  <c r="X446" i="24"/>
  <c r="G446" i="24"/>
  <c r="B446" i="24"/>
  <c r="P446" i="24"/>
  <c r="O446" i="24"/>
  <c r="X69" i="24"/>
  <c r="R69" i="24"/>
  <c r="A104" i="24"/>
  <c r="O69" i="24"/>
  <c r="K69" i="24"/>
  <c r="N69" i="24"/>
  <c r="P69" i="24"/>
  <c r="Q69" i="24"/>
  <c r="S69" i="24"/>
  <c r="M69" i="24"/>
  <c r="T69" i="24"/>
  <c r="J69" i="24"/>
  <c r="L69" i="24"/>
  <c r="E69" i="24"/>
  <c r="D69" i="24"/>
  <c r="G69" i="24"/>
  <c r="I69" i="24"/>
  <c r="F69" i="24"/>
  <c r="H69" i="24"/>
  <c r="U69" i="24"/>
  <c r="V69" i="24"/>
  <c r="W69" i="24"/>
  <c r="E824" i="21"/>
  <c r="U824" i="21"/>
  <c r="F824" i="21"/>
  <c r="V824" i="21"/>
  <c r="G824" i="21"/>
  <c r="P824" i="21"/>
  <c r="S824" i="21"/>
  <c r="I824" i="21"/>
  <c r="Y824" i="21"/>
  <c r="J824" i="21"/>
  <c r="D824" i="21"/>
  <c r="O824" i="21"/>
  <c r="X824" i="21"/>
  <c r="M824" i="21"/>
  <c r="A825" i="21"/>
  <c r="N824" i="21"/>
  <c r="L824" i="21"/>
  <c r="W824" i="21"/>
  <c r="C824" i="21"/>
  <c r="Q824" i="21"/>
  <c r="B824" i="21"/>
  <c r="R824" i="21"/>
  <c r="T824" i="21"/>
  <c r="H824" i="21"/>
  <c r="K824" i="21"/>
  <c r="Q480" i="24"/>
  <c r="J480" i="24"/>
  <c r="C480" i="24"/>
  <c r="S480" i="24"/>
  <c r="P480" i="24"/>
  <c r="E480" i="24"/>
  <c r="Y480" i="24"/>
  <c r="N480" i="24"/>
  <c r="G480" i="24"/>
  <c r="D480" i="24"/>
  <c r="T480" i="24"/>
  <c r="I480" i="24"/>
  <c r="B480" i="24"/>
  <c r="R480" i="24"/>
  <c r="K480" i="24"/>
  <c r="H480" i="24"/>
  <c r="X480" i="24"/>
  <c r="M480" i="24"/>
  <c r="F480" i="24"/>
  <c r="A481" i="24"/>
  <c r="O480" i="24"/>
  <c r="L480" i="24"/>
  <c r="U480" i="24"/>
  <c r="W480" i="24"/>
  <c r="V480" i="24"/>
  <c r="B551" i="23"/>
  <c r="R551" i="23"/>
  <c r="K551" i="23"/>
  <c r="D551" i="23"/>
  <c r="T551" i="23"/>
  <c r="I551" i="23"/>
  <c r="Y551" i="23"/>
  <c r="F551" i="23"/>
  <c r="V551" i="23"/>
  <c r="O551" i="23"/>
  <c r="H551" i="23"/>
  <c r="X551" i="23"/>
  <c r="M551" i="23"/>
  <c r="J551" i="23"/>
  <c r="S551" i="23"/>
  <c r="A552" i="23"/>
  <c r="C551" i="23"/>
  <c r="L551" i="23"/>
  <c r="Q551" i="23"/>
  <c r="N551" i="23"/>
  <c r="G551" i="23"/>
  <c r="W551" i="23"/>
  <c r="P551" i="23"/>
  <c r="E551" i="23"/>
  <c r="U551" i="23"/>
  <c r="V343" i="24"/>
  <c r="E343" i="24"/>
  <c r="S343" i="24"/>
  <c r="Y343" i="24"/>
  <c r="P343" i="24"/>
  <c r="K343" i="24"/>
  <c r="O343" i="24"/>
  <c r="U343" i="24"/>
  <c r="L343" i="24"/>
  <c r="N343" i="24"/>
  <c r="M343" i="24"/>
  <c r="D343" i="24"/>
  <c r="Q343" i="24"/>
  <c r="H343" i="24"/>
  <c r="J343" i="24"/>
  <c r="A344" i="24"/>
  <c r="G343" i="24"/>
  <c r="B343" i="24"/>
  <c r="T343" i="24"/>
  <c r="F343" i="24"/>
  <c r="X343" i="24"/>
  <c r="C343" i="24"/>
  <c r="I343" i="24"/>
  <c r="W343" i="24"/>
  <c r="R343" i="24"/>
  <c r="E620" i="21"/>
  <c r="Y620" i="21"/>
  <c r="N620" i="21"/>
  <c r="L620" i="21"/>
  <c r="H620" i="21"/>
  <c r="K620" i="21"/>
  <c r="I620" i="21"/>
  <c r="B620" i="21"/>
  <c r="R620" i="21"/>
  <c r="T620" i="21"/>
  <c r="P620" i="21"/>
  <c r="S620" i="21"/>
  <c r="M620" i="21"/>
  <c r="F620" i="21"/>
  <c r="A621" i="21"/>
  <c r="G620" i="21"/>
  <c r="X620" i="21"/>
  <c r="Q620" i="21"/>
  <c r="J620" i="21"/>
  <c r="D620" i="21"/>
  <c r="O620" i="21"/>
  <c r="C620" i="21"/>
  <c r="W620" i="21"/>
  <c r="V620" i="21"/>
  <c r="U620" i="21"/>
  <c r="Y616" i="24"/>
  <c r="I616" i="24"/>
  <c r="P616" i="24"/>
  <c r="W616" i="24"/>
  <c r="G616" i="24"/>
  <c r="R616" i="24"/>
  <c r="B616" i="24"/>
  <c r="U616" i="24"/>
  <c r="E616" i="24"/>
  <c r="L616" i="24"/>
  <c r="S616" i="24"/>
  <c r="C616" i="24"/>
  <c r="N616" i="24"/>
  <c r="Q616" i="24"/>
  <c r="X616" i="24"/>
  <c r="H616" i="24"/>
  <c r="O616" i="24"/>
  <c r="A617" i="24"/>
  <c r="J616" i="24"/>
  <c r="M616" i="24"/>
  <c r="T616" i="24"/>
  <c r="D616" i="24"/>
  <c r="K616" i="24"/>
  <c r="V616" i="24"/>
  <c r="F616" i="24"/>
  <c r="D277" i="23"/>
  <c r="V277" i="23"/>
  <c r="E277" i="23"/>
  <c r="P277" i="23"/>
  <c r="W277" i="23"/>
  <c r="X277" i="23"/>
  <c r="B277" i="23"/>
  <c r="S277" i="23"/>
  <c r="T277" i="23"/>
  <c r="K277" i="23"/>
  <c r="G277" i="23"/>
  <c r="H277" i="23"/>
  <c r="J277" i="23"/>
  <c r="R277" i="23"/>
  <c r="C277" i="23"/>
  <c r="O277" i="23"/>
  <c r="M277" i="23"/>
  <c r="Y277" i="23"/>
  <c r="N277" i="23"/>
  <c r="F277" i="23"/>
  <c r="U277" i="23"/>
  <c r="Q277" i="23"/>
  <c r="L277" i="23"/>
  <c r="I277" i="23"/>
  <c r="N586" i="21"/>
  <c r="G586" i="21"/>
  <c r="W586" i="21"/>
  <c r="P586" i="21"/>
  <c r="Y586" i="21"/>
  <c r="B586" i="21"/>
  <c r="R586" i="21"/>
  <c r="K586" i="21"/>
  <c r="E586" i="21"/>
  <c r="X586" i="21"/>
  <c r="D586" i="21"/>
  <c r="F586" i="21"/>
  <c r="A587" i="21"/>
  <c r="O586" i="21"/>
  <c r="M586" i="21"/>
  <c r="I586" i="21"/>
  <c r="L586" i="21"/>
  <c r="J586" i="21"/>
  <c r="C586" i="21"/>
  <c r="S586" i="21"/>
  <c r="H586" i="21"/>
  <c r="Q586" i="21"/>
  <c r="T586" i="21"/>
  <c r="U586" i="21"/>
  <c r="V586" i="21"/>
  <c r="Q172" i="24"/>
  <c r="J172" i="24"/>
  <c r="G172" i="24"/>
  <c r="W172" i="24"/>
  <c r="P172" i="24"/>
  <c r="Y172" i="24"/>
  <c r="N172" i="24"/>
  <c r="K172" i="24"/>
  <c r="A173" i="24"/>
  <c r="T172" i="24"/>
  <c r="E172" i="24"/>
  <c r="B172" i="24"/>
  <c r="R172" i="24"/>
  <c r="O172" i="24"/>
  <c r="D172" i="24"/>
  <c r="X172" i="24"/>
  <c r="I172" i="24"/>
  <c r="F172" i="24"/>
  <c r="C172" i="24"/>
  <c r="S172" i="24"/>
  <c r="H172" i="24"/>
  <c r="M172" i="24"/>
  <c r="L172" i="24"/>
  <c r="V172" i="24"/>
  <c r="U172" i="24"/>
  <c r="O518" i="21"/>
  <c r="P518" i="21"/>
  <c r="M518" i="21"/>
  <c r="D518" i="21"/>
  <c r="A519" i="21"/>
  <c r="F518" i="21"/>
  <c r="G518" i="21"/>
  <c r="H518" i="21"/>
  <c r="E518" i="21"/>
  <c r="J518" i="21"/>
  <c r="K518" i="21"/>
  <c r="L518" i="21"/>
  <c r="I518" i="21"/>
  <c r="N518" i="21"/>
  <c r="B518" i="21"/>
  <c r="C518" i="21"/>
  <c r="W518" i="21"/>
  <c r="T518" i="21"/>
  <c r="S518" i="21"/>
  <c r="U518" i="21"/>
  <c r="Y518" i="21"/>
  <c r="Q518" i="21"/>
  <c r="X518" i="21"/>
  <c r="V518" i="21"/>
  <c r="R518" i="21"/>
  <c r="Q411" i="24"/>
  <c r="D411" i="24"/>
  <c r="F411" i="24"/>
  <c r="X411" i="24"/>
  <c r="C411" i="24"/>
  <c r="A412" i="24"/>
  <c r="P411" i="24"/>
  <c r="B411" i="24"/>
  <c r="T411" i="24"/>
  <c r="V411" i="24"/>
  <c r="I411" i="24"/>
  <c r="S411" i="24"/>
  <c r="N411" i="24"/>
  <c r="R411" i="24"/>
  <c r="E411" i="24"/>
  <c r="O411" i="24"/>
  <c r="Y411" i="24"/>
  <c r="L411" i="24"/>
  <c r="G411" i="24"/>
  <c r="K411" i="24"/>
  <c r="U411" i="24"/>
  <c r="H411" i="24"/>
  <c r="J411" i="24"/>
  <c r="M411" i="24"/>
  <c r="W411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0" i="24"/>
  <c r="S35" i="24"/>
  <c r="C552" i="21"/>
  <c r="A553" i="21"/>
  <c r="P552" i="21"/>
  <c r="Q552" i="21"/>
  <c r="N552" i="21"/>
  <c r="G552" i="21"/>
  <c r="D552" i="21"/>
  <c r="E552" i="21"/>
  <c r="B552" i="21"/>
  <c r="K552" i="21"/>
  <c r="H552" i="21"/>
  <c r="I552" i="21"/>
  <c r="F552" i="21"/>
  <c r="O552" i="21"/>
  <c r="L552" i="21"/>
  <c r="M552" i="21"/>
  <c r="J552" i="21"/>
  <c r="T552" i="21"/>
  <c r="R552" i="21"/>
  <c r="S552" i="21"/>
  <c r="X552" i="21"/>
  <c r="W552" i="21"/>
  <c r="Y552" i="21"/>
  <c r="V552" i="21"/>
  <c r="U552" i="21"/>
  <c r="J103" i="24"/>
  <c r="A138" i="24"/>
  <c r="D103" i="24"/>
  <c r="H103" i="24"/>
  <c r="E103" i="24"/>
  <c r="I103" i="24"/>
  <c r="B103" i="24"/>
  <c r="F103" i="24"/>
  <c r="C103" i="24"/>
  <c r="G103" i="24"/>
  <c r="W103" i="24"/>
  <c r="L103" i="24"/>
  <c r="T103" i="24"/>
  <c r="P103" i="24"/>
  <c r="N103" i="24"/>
  <c r="U103" i="24"/>
  <c r="M103" i="24"/>
  <c r="V103" i="24"/>
  <c r="O103" i="24"/>
  <c r="Q103" i="24"/>
  <c r="X103" i="24"/>
  <c r="K103" i="24"/>
  <c r="R103" i="24"/>
  <c r="S103" i="24"/>
  <c r="A244" i="23"/>
  <c r="J209" i="23"/>
  <c r="G209" i="23"/>
  <c r="B209" i="23"/>
  <c r="E209" i="23"/>
  <c r="H209" i="23"/>
  <c r="C209" i="23"/>
  <c r="I209" i="23"/>
  <c r="D209" i="23"/>
  <c r="F209" i="23"/>
  <c r="U209" i="23"/>
  <c r="Y209" i="23"/>
  <c r="K209" i="23"/>
  <c r="X209" i="23"/>
  <c r="S209" i="23"/>
  <c r="N209" i="23"/>
  <c r="T209" i="23"/>
  <c r="Q209" i="23"/>
  <c r="W209" i="23"/>
  <c r="M209" i="23"/>
  <c r="V209" i="23"/>
  <c r="L209" i="23"/>
  <c r="P209" i="23"/>
  <c r="R209" i="23"/>
  <c r="O209" i="23"/>
  <c r="Q514" i="24"/>
  <c r="J514" i="24"/>
  <c r="C514" i="24"/>
  <c r="S514" i="24"/>
  <c r="P514" i="24"/>
  <c r="E514" i="24"/>
  <c r="Y514" i="24"/>
  <c r="N514" i="24"/>
  <c r="G514" i="24"/>
  <c r="D514" i="24"/>
  <c r="I514" i="24"/>
  <c r="B514" i="24"/>
  <c r="R514" i="24"/>
  <c r="K514" i="24"/>
  <c r="H514" i="24"/>
  <c r="M514" i="24"/>
  <c r="F514" i="24"/>
  <c r="A515" i="24"/>
  <c r="O514" i="24"/>
  <c r="L514" i="24"/>
  <c r="X514" i="24"/>
  <c r="W514" i="24"/>
  <c r="V514" i="24"/>
  <c r="T514" i="24"/>
  <c r="U514" i="24"/>
  <c r="Q790" i="21"/>
  <c r="F790" i="21"/>
  <c r="V790" i="21"/>
  <c r="T790" i="21"/>
  <c r="H790" i="21"/>
  <c r="K790" i="21"/>
  <c r="E790" i="21"/>
  <c r="U790" i="21"/>
  <c r="J790" i="21"/>
  <c r="A791" i="21"/>
  <c r="G790" i="21"/>
  <c r="P790" i="21"/>
  <c r="S790" i="21"/>
  <c r="I790" i="21"/>
  <c r="Y790" i="21"/>
  <c r="N790" i="21"/>
  <c r="D790" i="21"/>
  <c r="O790" i="21"/>
  <c r="X790" i="21"/>
  <c r="M790" i="21"/>
  <c r="B790" i="21"/>
  <c r="R790" i="21"/>
  <c r="L790" i="21"/>
  <c r="W790" i="21"/>
  <c r="C790" i="21"/>
  <c r="N483" i="23"/>
  <c r="G483" i="23"/>
  <c r="W483" i="23"/>
  <c r="P483" i="23"/>
  <c r="I483" i="23"/>
  <c r="Y483" i="23"/>
  <c r="B483" i="23"/>
  <c r="R483" i="23"/>
  <c r="K483" i="23"/>
  <c r="D483" i="23"/>
  <c r="T483" i="23"/>
  <c r="M483" i="23"/>
  <c r="A484" i="23"/>
  <c r="F483" i="23"/>
  <c r="V483" i="23"/>
  <c r="O483" i="23"/>
  <c r="H483" i="23"/>
  <c r="X483" i="23"/>
  <c r="Q483" i="23"/>
  <c r="J483" i="23"/>
  <c r="C483" i="23"/>
  <c r="S483" i="23"/>
  <c r="L483" i="23"/>
  <c r="E483" i="23"/>
  <c r="U483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46" i="23"/>
  <c r="M346" i="23"/>
  <c r="F346" i="23"/>
  <c r="C346" i="23"/>
  <c r="S346" i="23"/>
  <c r="P346" i="23"/>
  <c r="Q346" i="23"/>
  <c r="J346" i="23"/>
  <c r="G346" i="23"/>
  <c r="A381" i="23"/>
  <c r="D346" i="23"/>
  <c r="E346" i="23"/>
  <c r="Y346" i="23"/>
  <c r="N346" i="23"/>
  <c r="K346" i="23"/>
  <c r="H346" i="23"/>
  <c r="I346" i="23"/>
  <c r="B346" i="23"/>
  <c r="R346" i="23"/>
  <c r="O346" i="23"/>
  <c r="V346" i="23"/>
  <c r="W346" i="23"/>
  <c r="T346" i="23"/>
  <c r="X346" i="23"/>
  <c r="U346" i="23"/>
  <c r="H312" i="23"/>
  <c r="X312" i="23"/>
  <c r="Q312" i="23"/>
  <c r="J312" i="23"/>
  <c r="G312" i="23"/>
  <c r="A313" i="23"/>
  <c r="L312" i="23"/>
  <c r="E312" i="23"/>
  <c r="Y312" i="23"/>
  <c r="N312" i="23"/>
  <c r="K312" i="23"/>
  <c r="A347" i="23"/>
  <c r="P312" i="23"/>
  <c r="I312" i="23"/>
  <c r="B312" i="23"/>
  <c r="R312" i="23"/>
  <c r="O312" i="23"/>
  <c r="D312" i="23"/>
  <c r="T312" i="23"/>
  <c r="M312" i="23"/>
  <c r="F312" i="23"/>
  <c r="C312" i="23"/>
  <c r="S312" i="23"/>
  <c r="V312" i="23"/>
  <c r="W312" i="23"/>
  <c r="U312" i="23"/>
  <c r="P414" i="23"/>
  <c r="I414" i="23"/>
  <c r="B414" i="23"/>
  <c r="R414" i="23"/>
  <c r="O414" i="23"/>
  <c r="D414" i="23"/>
  <c r="T414" i="23"/>
  <c r="M414" i="23"/>
  <c r="F414" i="23"/>
  <c r="C414" i="23"/>
  <c r="S414" i="23"/>
  <c r="H414" i="23"/>
  <c r="X414" i="23"/>
  <c r="Q414" i="23"/>
  <c r="J414" i="23"/>
  <c r="G414" i="23"/>
  <c r="W414" i="23"/>
  <c r="L414" i="23"/>
  <c r="E414" i="23"/>
  <c r="Y414" i="23"/>
  <c r="N414" i="23"/>
  <c r="K414" i="23"/>
  <c r="V414" i="23"/>
  <c r="U414" i="23"/>
  <c r="N582" i="24"/>
  <c r="Y582" i="24"/>
  <c r="E582" i="24"/>
  <c r="L582" i="24"/>
  <c r="S582" i="24"/>
  <c r="C582" i="24"/>
  <c r="J582" i="24"/>
  <c r="Q582" i="24"/>
  <c r="X582" i="24"/>
  <c r="H582" i="24"/>
  <c r="O582" i="24"/>
  <c r="A583" i="24"/>
  <c r="F582" i="24"/>
  <c r="M582" i="24"/>
  <c r="T582" i="24"/>
  <c r="D582" i="24"/>
  <c r="K582" i="24"/>
  <c r="R582" i="24"/>
  <c r="B582" i="24"/>
  <c r="I582" i="24"/>
  <c r="P582" i="24"/>
  <c r="W582" i="24"/>
  <c r="G582" i="24"/>
  <c r="V582" i="24"/>
  <c r="U582" i="24"/>
  <c r="L718" i="24"/>
  <c r="W718" i="24"/>
  <c r="G718" i="24"/>
  <c r="R718" i="24"/>
  <c r="B718" i="24"/>
  <c r="M718" i="24"/>
  <c r="X718" i="24"/>
  <c r="H718" i="24"/>
  <c r="S718" i="24"/>
  <c r="C718" i="24"/>
  <c r="N718" i="24"/>
  <c r="Y718" i="24"/>
  <c r="I718" i="24"/>
  <c r="T718" i="24"/>
  <c r="D718" i="24"/>
  <c r="O718" i="24"/>
  <c r="A719" i="24"/>
  <c r="J718" i="24"/>
  <c r="U718" i="24"/>
  <c r="E718" i="24"/>
  <c r="P718" i="24"/>
  <c r="A753" i="24"/>
  <c r="K718" i="24"/>
  <c r="V718" i="24"/>
  <c r="F718" i="24"/>
  <c r="Q718" i="24"/>
  <c r="E309" i="24"/>
  <c r="O309" i="24"/>
  <c r="Y309" i="24"/>
  <c r="L309" i="24"/>
  <c r="G309" i="24"/>
  <c r="B309" i="24"/>
  <c r="T309" i="24"/>
  <c r="U309" i="24"/>
  <c r="H309" i="24"/>
  <c r="J309" i="24"/>
  <c r="M309" i="24"/>
  <c r="W309" i="24"/>
  <c r="R309" i="24"/>
  <c r="F309" i="24"/>
  <c r="X309" i="24"/>
  <c r="C309" i="24"/>
  <c r="A310" i="24"/>
  <c r="P309" i="24"/>
  <c r="K309" i="24"/>
  <c r="V309" i="24"/>
  <c r="I309" i="24"/>
  <c r="S309" i="24"/>
  <c r="N309" i="24"/>
  <c r="Q309" i="24"/>
  <c r="D309" i="24"/>
  <c r="M548" i="24"/>
  <c r="F548" i="24"/>
  <c r="C548" i="24"/>
  <c r="E548" i="24"/>
  <c r="Y548" i="24"/>
  <c r="N548" i="24"/>
  <c r="J548" i="24"/>
  <c r="O548" i="24"/>
  <c r="H548" i="24"/>
  <c r="I548" i="24"/>
  <c r="R548" i="24"/>
  <c r="S548" i="24"/>
  <c r="L548" i="24"/>
  <c r="Q548" i="24"/>
  <c r="G548" i="24"/>
  <c r="A549" i="24"/>
  <c r="P548" i="24"/>
  <c r="B548" i="24"/>
  <c r="K548" i="24"/>
  <c r="D548" i="24"/>
  <c r="T548" i="24"/>
  <c r="V548" i="24"/>
  <c r="U548" i="24"/>
  <c r="W548" i="24"/>
  <c r="X548" i="24"/>
  <c r="M722" i="21"/>
  <c r="F722" i="21"/>
  <c r="D722" i="21"/>
  <c r="O722" i="21"/>
  <c r="P722" i="21"/>
  <c r="S722" i="21"/>
  <c r="Q722" i="21"/>
  <c r="J722" i="21"/>
  <c r="L722" i="21"/>
  <c r="W722" i="21"/>
  <c r="X722" i="21"/>
  <c r="E722" i="21"/>
  <c r="Y722" i="21"/>
  <c r="N722" i="21"/>
  <c r="T722" i="21"/>
  <c r="A723" i="21"/>
  <c r="C722" i="21"/>
  <c r="I722" i="21"/>
  <c r="B722" i="21"/>
  <c r="R722" i="21"/>
  <c r="G722" i="21"/>
  <c r="H722" i="21"/>
  <c r="K722" i="21"/>
  <c r="U722" i="21"/>
  <c r="V722" i="21"/>
  <c r="E688" i="21"/>
  <c r="Y688" i="21"/>
  <c r="N688" i="21"/>
  <c r="T688" i="21"/>
  <c r="P688" i="21"/>
  <c r="A689" i="21"/>
  <c r="I688" i="21"/>
  <c r="B688" i="21"/>
  <c r="R688" i="21"/>
  <c r="G688" i="21"/>
  <c r="C688" i="21"/>
  <c r="M688" i="21"/>
  <c r="F688" i="21"/>
  <c r="D688" i="21"/>
  <c r="O688" i="21"/>
  <c r="K688" i="21"/>
  <c r="Q688" i="21"/>
  <c r="J688" i="21"/>
  <c r="L688" i="21"/>
  <c r="H688" i="21"/>
  <c r="S688" i="21"/>
  <c r="V688" i="21"/>
  <c r="U688" i="21"/>
  <c r="X688" i="21"/>
  <c r="W688" i="21"/>
  <c r="R274" i="24"/>
  <c r="Q274" i="24"/>
  <c r="D274" i="24"/>
  <c r="J274" i="24"/>
  <c r="X274" i="24"/>
  <c r="G274" i="24"/>
  <c r="K274" i="24"/>
  <c r="F274" i="24"/>
  <c r="T274" i="24"/>
  <c r="C274" i="24"/>
  <c r="I274" i="24"/>
  <c r="W274" i="24"/>
  <c r="M274" i="24"/>
  <c r="A275" i="24"/>
  <c r="V274" i="24"/>
  <c r="E274" i="24"/>
  <c r="S274" i="24"/>
  <c r="Y274" i="24"/>
  <c r="L274" i="24"/>
  <c r="B274" i="24"/>
  <c r="P274" i="24"/>
  <c r="O274" i="24"/>
  <c r="U274" i="24"/>
  <c r="H274" i="24"/>
  <c r="N274" i="24"/>
  <c r="K175" i="23"/>
  <c r="A210" i="23"/>
  <c r="A176" i="23"/>
  <c r="L175" i="23"/>
  <c r="R175" i="23"/>
  <c r="Y175" i="23"/>
  <c r="X175" i="23"/>
  <c r="S175" i="23"/>
  <c r="N175" i="23"/>
  <c r="Q175" i="23"/>
  <c r="T175" i="23"/>
  <c r="O175" i="23"/>
  <c r="J175" i="23"/>
  <c r="M175" i="23"/>
  <c r="P175" i="23"/>
  <c r="H175" i="23"/>
  <c r="F175" i="23"/>
  <c r="C175" i="23"/>
  <c r="E175" i="23"/>
  <c r="B175" i="23"/>
  <c r="I175" i="23"/>
  <c r="G175" i="23"/>
  <c r="D175" i="23"/>
  <c r="V175" i="23"/>
  <c r="U175" i="23"/>
  <c r="W175" i="23"/>
  <c r="Q240" i="24"/>
  <c r="J240" i="24"/>
  <c r="L240" i="24"/>
  <c r="H240" i="24"/>
  <c r="S240" i="24"/>
  <c r="E240" i="24"/>
  <c r="Y240" i="24"/>
  <c r="N240" i="24"/>
  <c r="G240" i="24"/>
  <c r="P240" i="24"/>
  <c r="I240" i="24"/>
  <c r="B240" i="24"/>
  <c r="R240" i="24"/>
  <c r="O240" i="24"/>
  <c r="C240" i="24"/>
  <c r="M240" i="24"/>
  <c r="F240" i="24"/>
  <c r="D240" i="24"/>
  <c r="A241" i="24"/>
  <c r="K240" i="24"/>
  <c r="T240" i="24"/>
  <c r="W240" i="24"/>
  <c r="U240" i="24"/>
  <c r="X240" i="24"/>
  <c r="V240" i="24"/>
  <c r="Q377" i="24"/>
  <c r="F377" i="24"/>
  <c r="V377" i="24"/>
  <c r="T377" i="24"/>
  <c r="H377" i="24"/>
  <c r="K377" i="24"/>
  <c r="E377" i="24"/>
  <c r="U377" i="24"/>
  <c r="J377" i="24"/>
  <c r="A378" i="24"/>
  <c r="G377" i="24"/>
  <c r="P377" i="24"/>
  <c r="S377" i="24"/>
  <c r="I377" i="24"/>
  <c r="Y377" i="24"/>
  <c r="N377" i="24"/>
  <c r="D377" i="24"/>
  <c r="O377" i="24"/>
  <c r="X377" i="24"/>
  <c r="M377" i="24"/>
  <c r="B377" i="24"/>
  <c r="R377" i="24"/>
  <c r="L377" i="24"/>
  <c r="W377" i="24"/>
  <c r="C377" i="24"/>
  <c r="Q206" i="24"/>
  <c r="J206" i="24"/>
  <c r="C206" i="24"/>
  <c r="S206" i="24"/>
  <c r="P206" i="24"/>
  <c r="E206" i="24"/>
  <c r="Y206" i="24"/>
  <c r="N206" i="24"/>
  <c r="G206" i="24"/>
  <c r="D206" i="24"/>
  <c r="T206" i="24"/>
  <c r="I206" i="24"/>
  <c r="B206" i="24"/>
  <c r="R206" i="24"/>
  <c r="K206" i="24"/>
  <c r="H206" i="24"/>
  <c r="X206" i="24"/>
  <c r="M206" i="24"/>
  <c r="F206" i="24"/>
  <c r="A207" i="24"/>
  <c r="O206" i="24"/>
  <c r="L206" i="24"/>
  <c r="U206" i="24"/>
  <c r="W206" i="24"/>
  <c r="V206" i="24"/>
  <c r="H381" i="21"/>
  <c r="E381" i="21"/>
  <c r="Y381" i="21"/>
  <c r="N381" i="21"/>
  <c r="K381" i="21"/>
  <c r="L381" i="21"/>
  <c r="I381" i="21"/>
  <c r="B381" i="21"/>
  <c r="R381" i="21"/>
  <c r="O381" i="21"/>
  <c r="P381" i="21"/>
  <c r="M381" i="21"/>
  <c r="F381" i="21"/>
  <c r="C381" i="21"/>
  <c r="S381" i="21"/>
  <c r="D381" i="21"/>
  <c r="A382" i="21"/>
  <c r="Q381" i="21"/>
  <c r="J381" i="21"/>
  <c r="G381" i="21"/>
  <c r="T381" i="21"/>
  <c r="X381" i="21"/>
  <c r="W381" i="21"/>
  <c r="U381" i="21"/>
  <c r="V381" i="21"/>
  <c r="H415" i="21"/>
  <c r="I415" i="21"/>
  <c r="B415" i="21"/>
  <c r="R415" i="21"/>
  <c r="O415" i="21"/>
  <c r="L415" i="21"/>
  <c r="M415" i="21"/>
  <c r="F415" i="21"/>
  <c r="C415" i="21"/>
  <c r="S415" i="21"/>
  <c r="P415" i="21"/>
  <c r="Q415" i="21"/>
  <c r="J415" i="21"/>
  <c r="G415" i="21"/>
  <c r="A416" i="21"/>
  <c r="D415" i="21"/>
  <c r="E415" i="21"/>
  <c r="Y415" i="21"/>
  <c r="N415" i="21"/>
  <c r="K415" i="21"/>
  <c r="X415" i="21"/>
  <c r="W415" i="21"/>
  <c r="V415" i="21"/>
  <c r="U415" i="21"/>
  <c r="T415" i="21"/>
  <c r="D380" i="23"/>
  <c r="E380" i="23"/>
  <c r="Y380" i="23"/>
  <c r="N380" i="23"/>
  <c r="K380" i="23"/>
  <c r="H380" i="23"/>
  <c r="I380" i="23"/>
  <c r="B380" i="23"/>
  <c r="R380" i="23"/>
  <c r="O380" i="23"/>
  <c r="L380" i="23"/>
  <c r="M380" i="23"/>
  <c r="F380" i="23"/>
  <c r="C380" i="23"/>
  <c r="S380" i="23"/>
  <c r="P380" i="23"/>
  <c r="Q380" i="23"/>
  <c r="J380" i="23"/>
  <c r="G380" i="23"/>
  <c r="A415" i="23"/>
  <c r="X380" i="23"/>
  <c r="T380" i="23"/>
  <c r="V380" i="23"/>
  <c r="U380" i="23"/>
  <c r="W380" i="23"/>
  <c r="M650" i="24"/>
  <c r="T650" i="24"/>
  <c r="D650" i="24"/>
  <c r="K650" i="24"/>
  <c r="V650" i="24"/>
  <c r="F650" i="24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E756" i="21"/>
  <c r="U756" i="21"/>
  <c r="J756" i="21"/>
  <c r="D756" i="21"/>
  <c r="G756" i="21"/>
  <c r="P756" i="21"/>
  <c r="S756" i="21"/>
  <c r="I756" i="21"/>
  <c r="Y756" i="21"/>
  <c r="N756" i="21"/>
  <c r="L756" i="21"/>
  <c r="O756" i="21"/>
  <c r="X756" i="21"/>
  <c r="M756" i="21"/>
  <c r="B756" i="21"/>
  <c r="R756" i="21"/>
  <c r="T756" i="21"/>
  <c r="W756" i="21"/>
  <c r="C756" i="21"/>
  <c r="Q756" i="21"/>
  <c r="F756" i="21"/>
  <c r="V756" i="21"/>
  <c r="A757" i="21"/>
  <c r="H756" i="21"/>
  <c r="K756" i="21"/>
  <c r="G484" i="21"/>
  <c r="D484" i="21"/>
  <c r="T484" i="21"/>
  <c r="M484" i="21"/>
  <c r="J484" i="21"/>
  <c r="K484" i="21"/>
  <c r="H484" i="21"/>
  <c r="X484" i="21"/>
  <c r="Q484" i="21"/>
  <c r="N484" i="21"/>
  <c r="O484" i="21"/>
  <c r="L484" i="21"/>
  <c r="E484" i="21"/>
  <c r="Y484" i="21"/>
  <c r="R484" i="21"/>
  <c r="S484" i="21"/>
  <c r="P484" i="21"/>
  <c r="I484" i="21"/>
  <c r="F484" i="21"/>
  <c r="A485" i="21"/>
  <c r="B484" i="21"/>
  <c r="C484" i="21"/>
  <c r="W484" i="21"/>
  <c r="U484" i="21"/>
  <c r="V484" i="21"/>
  <c r="H243" i="23"/>
  <c r="B243" i="23"/>
  <c r="G243" i="23"/>
  <c r="A278" i="23"/>
  <c r="F243" i="23"/>
  <c r="K243" i="23"/>
  <c r="E243" i="23"/>
  <c r="J243" i="23"/>
  <c r="D243" i="23"/>
  <c r="I243" i="23"/>
  <c r="C243" i="23"/>
  <c r="U243" i="23"/>
  <c r="Y243" i="23"/>
  <c r="X243" i="23"/>
  <c r="V243" i="23"/>
  <c r="S243" i="23"/>
  <c r="N243" i="23"/>
  <c r="M243" i="23"/>
  <c r="O243" i="23"/>
  <c r="W243" i="23"/>
  <c r="R243" i="23"/>
  <c r="L243" i="23"/>
  <c r="P243" i="23"/>
  <c r="T243" i="23"/>
  <c r="Q243" i="23"/>
  <c r="D347" i="21"/>
  <c r="T347" i="21"/>
  <c r="M347" i="21"/>
  <c r="F347" i="21"/>
  <c r="A348" i="21"/>
  <c r="O347" i="21"/>
  <c r="H347" i="21"/>
  <c r="X347" i="21"/>
  <c r="Q347" i="21"/>
  <c r="J347" i="21"/>
  <c r="C347" i="21"/>
  <c r="S347" i="21"/>
  <c r="L347" i="21"/>
  <c r="E347" i="21"/>
  <c r="Y347" i="21"/>
  <c r="N347" i="21"/>
  <c r="G347" i="21"/>
  <c r="P347" i="21"/>
  <c r="I347" i="21"/>
  <c r="B347" i="21"/>
  <c r="R347" i="21"/>
  <c r="K347" i="21"/>
  <c r="W347" i="21"/>
  <c r="V347" i="21"/>
  <c r="U347" i="21"/>
  <c r="N684" i="24"/>
  <c r="Y684" i="24"/>
  <c r="I684" i="24"/>
  <c r="P684" i="24"/>
  <c r="W684" i="24"/>
  <c r="G684" i="24"/>
  <c r="A685" i="24"/>
  <c r="J684" i="24"/>
  <c r="U684" i="24"/>
  <c r="E684" i="24"/>
  <c r="L684" i="24"/>
  <c r="S684" i="24"/>
  <c r="C684" i="24"/>
  <c r="V684" i="24"/>
  <c r="F684" i="24"/>
  <c r="Q684" i="24"/>
  <c r="X684" i="24"/>
  <c r="H684" i="24"/>
  <c r="O684" i="24"/>
  <c r="R684" i="24"/>
  <c r="B684" i="24"/>
  <c r="M684" i="24"/>
  <c r="T684" i="24"/>
  <c r="D684" i="24"/>
  <c r="K684" i="24"/>
  <c r="J517" i="23"/>
  <c r="C517" i="23"/>
  <c r="S517" i="23"/>
  <c r="H517" i="23"/>
  <c r="X517" i="23"/>
  <c r="Q517" i="23"/>
  <c r="N517" i="23"/>
  <c r="G517" i="23"/>
  <c r="W517" i="23"/>
  <c r="L517" i="23"/>
  <c r="E517" i="23"/>
  <c r="U517" i="23"/>
  <c r="B517" i="23"/>
  <c r="R517" i="23"/>
  <c r="K517" i="23"/>
  <c r="A518" i="23"/>
  <c r="P517" i="23"/>
  <c r="I517" i="23"/>
  <c r="Y517" i="23"/>
  <c r="F517" i="23"/>
  <c r="V517" i="23"/>
  <c r="O517" i="23"/>
  <c r="D517" i="23"/>
  <c r="T517" i="23"/>
  <c r="M517" i="23"/>
  <c r="X69" i="23"/>
  <c r="D69" i="23"/>
  <c r="K69" i="23"/>
  <c r="V69" i="23"/>
  <c r="B69" i="23"/>
  <c r="I69" i="23"/>
  <c r="T69" i="23"/>
  <c r="W69" i="23"/>
  <c r="G69" i="23"/>
  <c r="R69" i="23"/>
  <c r="Y69" i="23"/>
  <c r="E69" i="23"/>
  <c r="P69" i="23"/>
  <c r="S69" i="23"/>
  <c r="C69" i="23"/>
  <c r="J69" i="23"/>
  <c r="U69" i="23"/>
  <c r="H69" i="23"/>
  <c r="O69" i="23"/>
  <c r="A104" i="23"/>
  <c r="F69" i="23"/>
  <c r="Q69" i="23"/>
  <c r="M69" i="23"/>
  <c r="L69" i="23"/>
  <c r="N69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1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38" i="19"/>
  <c r="T138" i="19"/>
  <c r="W138" i="19"/>
  <c r="V138" i="19"/>
  <c r="B138" i="19"/>
  <c r="I138" i="19"/>
  <c r="P138" i="19"/>
  <c r="S138" i="19"/>
  <c r="R138" i="19"/>
  <c r="Y138" i="19"/>
  <c r="E138" i="19"/>
  <c r="H138" i="19"/>
  <c r="G138" i="19"/>
  <c r="J138" i="19"/>
  <c r="U138" i="19"/>
  <c r="X138" i="19"/>
  <c r="D138" i="19"/>
  <c r="C138" i="19"/>
  <c r="F138" i="19"/>
  <c r="N138" i="19"/>
  <c r="O138" i="19"/>
  <c r="M138" i="19"/>
  <c r="L138" i="19"/>
  <c r="K138" i="19"/>
  <c r="A105" i="19"/>
  <c r="T70" i="19"/>
  <c r="Q70" i="19"/>
  <c r="F70" i="19"/>
  <c r="V70" i="19"/>
  <c r="O70" i="19"/>
  <c r="D70" i="19"/>
  <c r="X70" i="19"/>
  <c r="U70" i="19"/>
  <c r="J70" i="19"/>
  <c r="C70" i="19"/>
  <c r="S70" i="19"/>
  <c r="H70" i="19"/>
  <c r="E70" i="19"/>
  <c r="Y70" i="19"/>
  <c r="N70" i="19"/>
  <c r="G70" i="19"/>
  <c r="W70" i="19"/>
  <c r="P70" i="19"/>
  <c r="I70" i="19"/>
  <c r="B70" i="19"/>
  <c r="R70" i="19"/>
  <c r="K70" i="19"/>
  <c r="M70" i="19"/>
  <c r="L70" i="19"/>
  <c r="V36" i="19"/>
  <c r="E36" i="19"/>
  <c r="D36" i="19"/>
  <c r="B36" i="19"/>
  <c r="S36" i="19"/>
  <c r="F36" i="19"/>
  <c r="A71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3" i="23"/>
  <c r="W103" i="23"/>
  <c r="V103" i="23"/>
  <c r="B103" i="23"/>
  <c r="Q103" i="23"/>
  <c r="P103" i="23"/>
  <c r="S103" i="23"/>
  <c r="R103" i="23"/>
  <c r="A138" i="23"/>
  <c r="I103" i="23"/>
  <c r="H103" i="23"/>
  <c r="G103" i="23"/>
  <c r="J103" i="23"/>
  <c r="Y103" i="23"/>
  <c r="E103" i="23"/>
  <c r="X103" i="23"/>
  <c r="D103" i="23"/>
  <c r="C103" i="23"/>
  <c r="F103" i="23"/>
  <c r="U103" i="23"/>
  <c r="M103" i="23"/>
  <c r="O103" i="23"/>
  <c r="L103" i="23"/>
  <c r="K103" i="23"/>
  <c r="N103" i="23"/>
  <c r="K242" i="19"/>
  <c r="D242" i="19"/>
  <c r="T242" i="19"/>
  <c r="I242" i="19"/>
  <c r="A277" i="19"/>
  <c r="N242" i="19"/>
  <c r="O242" i="19"/>
  <c r="H242" i="19"/>
  <c r="X242" i="19"/>
  <c r="M242" i="19"/>
  <c r="B242" i="19"/>
  <c r="R242" i="19"/>
  <c r="C242" i="19"/>
  <c r="S242" i="19"/>
  <c r="L242" i="19"/>
  <c r="Y242" i="19"/>
  <c r="Q242" i="19"/>
  <c r="F242" i="19"/>
  <c r="V242" i="19"/>
  <c r="G242" i="19"/>
  <c r="W242" i="19"/>
  <c r="P242" i="19"/>
  <c r="E242" i="19"/>
  <c r="U242" i="19"/>
  <c r="J242" i="19"/>
  <c r="P208" i="19"/>
  <c r="I208" i="19"/>
  <c r="Y208" i="19"/>
  <c r="J208" i="19"/>
  <c r="C208" i="19"/>
  <c r="S208" i="19"/>
  <c r="D208" i="19"/>
  <c r="T208" i="19"/>
  <c r="M208" i="19"/>
  <c r="A243" i="19"/>
  <c r="N208" i="19"/>
  <c r="G208" i="19"/>
  <c r="W208" i="19"/>
  <c r="H208" i="19"/>
  <c r="X208" i="19"/>
  <c r="Q208" i="19"/>
  <c r="B208" i="19"/>
  <c r="R208" i="19"/>
  <c r="K208" i="19"/>
  <c r="L208" i="19"/>
  <c r="E208" i="19"/>
  <c r="U208" i="19"/>
  <c r="F208" i="19"/>
  <c r="V208" i="19"/>
  <c r="O208" i="19"/>
  <c r="D276" i="19"/>
  <c r="T276" i="19"/>
  <c r="M276" i="19"/>
  <c r="B276" i="19"/>
  <c r="R276" i="19"/>
  <c r="K276" i="19"/>
  <c r="H276" i="19"/>
  <c r="X276" i="19"/>
  <c r="Q276" i="19"/>
  <c r="F276" i="19"/>
  <c r="V276" i="19"/>
  <c r="O276" i="19"/>
  <c r="L276" i="19"/>
  <c r="E276" i="19"/>
  <c r="U276" i="19"/>
  <c r="J276" i="19"/>
  <c r="C276" i="19"/>
  <c r="S276" i="19"/>
  <c r="P276" i="19"/>
  <c r="I276" i="19"/>
  <c r="Y276" i="19"/>
  <c r="N276" i="19"/>
  <c r="G276" i="19"/>
  <c r="W276" i="19"/>
  <c r="A105" i="21"/>
  <c r="N70" i="21"/>
  <c r="L70" i="21"/>
  <c r="Q70" i="21"/>
  <c r="D70" i="21"/>
  <c r="I70" i="21"/>
  <c r="P70" i="21"/>
  <c r="S70" i="21"/>
  <c r="F70" i="21"/>
  <c r="K70" i="21"/>
  <c r="E70" i="21"/>
  <c r="C70" i="21"/>
  <c r="H70" i="21"/>
  <c r="M70" i="21"/>
  <c r="R70" i="21"/>
  <c r="G70" i="21"/>
  <c r="J70" i="21"/>
  <c r="O70" i="21"/>
  <c r="T70" i="21"/>
  <c r="A139" i="19"/>
  <c r="I104" i="19"/>
  <c r="P104" i="19"/>
  <c r="S104" i="19"/>
  <c r="C104" i="19"/>
  <c r="F104" i="19"/>
  <c r="Y104" i="19"/>
  <c r="E104" i="19"/>
  <c r="H104" i="19"/>
  <c r="O104" i="19"/>
  <c r="V104" i="19"/>
  <c r="U104" i="19"/>
  <c r="X104" i="19"/>
  <c r="D104" i="19"/>
  <c r="K104" i="19"/>
  <c r="R104" i="19"/>
  <c r="B104" i="19"/>
  <c r="Q104" i="19"/>
  <c r="T104" i="19"/>
  <c r="W104" i="19"/>
  <c r="G104" i="19"/>
  <c r="J104" i="19"/>
  <c r="L104" i="19"/>
  <c r="M104" i="19"/>
  <c r="N104" i="19"/>
  <c r="D174" i="19"/>
  <c r="T174" i="19"/>
  <c r="I174" i="19"/>
  <c r="Y174" i="19"/>
  <c r="N174" i="19"/>
  <c r="G174" i="19"/>
  <c r="W174" i="19"/>
  <c r="H174" i="19"/>
  <c r="X174" i="19"/>
  <c r="M174" i="19"/>
  <c r="B174" i="19"/>
  <c r="R174" i="19"/>
  <c r="K174" i="19"/>
  <c r="A209" i="19"/>
  <c r="L174" i="19"/>
  <c r="A175" i="19"/>
  <c r="Q174" i="19"/>
  <c r="F174" i="19"/>
  <c r="V174" i="19"/>
  <c r="O174" i="19"/>
  <c r="P174" i="19"/>
  <c r="E174" i="19"/>
  <c r="U174" i="19"/>
  <c r="J174" i="19"/>
  <c r="C174" i="19"/>
  <c r="S174" i="19"/>
  <c r="X137" i="23"/>
  <c r="D137" i="23"/>
  <c r="G137" i="23"/>
  <c r="J137" i="23"/>
  <c r="U137" i="23"/>
  <c r="T137" i="23"/>
  <c r="W137" i="23"/>
  <c r="C137" i="23"/>
  <c r="F137" i="23"/>
  <c r="Q137" i="23"/>
  <c r="P137" i="23"/>
  <c r="S137" i="23"/>
  <c r="V137" i="23"/>
  <c r="B137" i="23"/>
  <c r="I137" i="23"/>
  <c r="H137" i="23"/>
  <c r="K137" i="23"/>
  <c r="R137" i="23"/>
  <c r="Y137" i="23"/>
  <c r="E137" i="23"/>
  <c r="N137" i="23"/>
  <c r="O137" i="23"/>
  <c r="M137" i="23"/>
  <c r="L137" i="23"/>
  <c r="H35" i="23"/>
  <c r="S35" i="23"/>
  <c r="C35" i="23"/>
  <c r="J35" i="23"/>
  <c r="U35" i="23"/>
  <c r="A70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4" i="21"/>
  <c r="G104" i="21"/>
  <c r="T104" i="21"/>
  <c r="M104" i="21"/>
  <c r="N104" i="21"/>
  <c r="U104" i="21"/>
  <c r="V104" i="21"/>
  <c r="H104" i="21"/>
  <c r="J104" i="21"/>
  <c r="O104" i="21"/>
  <c r="S104" i="21"/>
  <c r="X104" i="21"/>
  <c r="I104" i="21"/>
  <c r="K104" i="21"/>
  <c r="W104" i="21"/>
  <c r="P104" i="21"/>
  <c r="D104" i="21"/>
  <c r="F104" i="21"/>
  <c r="R104" i="21"/>
  <c r="L104" i="21"/>
  <c r="A139" i="21"/>
  <c r="Q104" i="21"/>
  <c r="V36" i="24"/>
  <c r="T36" i="24"/>
  <c r="U36" i="24"/>
  <c r="C452" i="19"/>
  <c r="G452" i="19"/>
  <c r="K452" i="19"/>
  <c r="O452" i="19"/>
  <c r="S452" i="19"/>
  <c r="W452" i="19"/>
  <c r="E452" i="19"/>
  <c r="I452" i="19"/>
  <c r="M452" i="19"/>
  <c r="Q452" i="19"/>
  <c r="U452" i="19"/>
  <c r="Y452" i="19"/>
  <c r="A453" i="19"/>
  <c r="F452" i="19"/>
  <c r="N452" i="19"/>
  <c r="V452" i="19"/>
  <c r="H452" i="19"/>
  <c r="P452" i="19"/>
  <c r="X452" i="19"/>
  <c r="B452" i="19"/>
  <c r="J452" i="19"/>
  <c r="R452" i="19"/>
  <c r="D452" i="19"/>
  <c r="L452" i="19"/>
  <c r="T452" i="19"/>
  <c r="C315" i="19"/>
  <c r="G315" i="19"/>
  <c r="K315" i="19"/>
  <c r="O315" i="19"/>
  <c r="S315" i="19"/>
  <c r="W315" i="19"/>
  <c r="A350" i="19"/>
  <c r="D315" i="19"/>
  <c r="H315" i="19"/>
  <c r="L315" i="19"/>
  <c r="P315" i="19"/>
  <c r="T315" i="19"/>
  <c r="X315" i="19"/>
  <c r="A316" i="19"/>
  <c r="E315" i="19"/>
  <c r="I315" i="19"/>
  <c r="M315" i="19"/>
  <c r="Q315" i="19"/>
  <c r="U315" i="19"/>
  <c r="Y315" i="19"/>
  <c r="B315" i="19"/>
  <c r="F315" i="19"/>
  <c r="J315" i="19"/>
  <c r="N315" i="19"/>
  <c r="R315" i="19"/>
  <c r="V315" i="19"/>
  <c r="R175" i="21"/>
  <c r="K175" i="21"/>
  <c r="D175" i="21"/>
  <c r="T175" i="21"/>
  <c r="M175" i="21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C486" i="19"/>
  <c r="G486" i="19"/>
  <c r="K486" i="19"/>
  <c r="O486" i="19"/>
  <c r="S486" i="19"/>
  <c r="W486" i="19"/>
  <c r="E486" i="19"/>
  <c r="I486" i="19"/>
  <c r="M486" i="19"/>
  <c r="Q486" i="19"/>
  <c r="U486" i="19"/>
  <c r="Y486" i="19"/>
  <c r="F486" i="19"/>
  <c r="N486" i="19"/>
  <c r="V486" i="19"/>
  <c r="H486" i="19"/>
  <c r="P486" i="19"/>
  <c r="X486" i="19"/>
  <c r="B486" i="19"/>
  <c r="J486" i="19"/>
  <c r="R486" i="19"/>
  <c r="A487" i="19"/>
  <c r="D486" i="19"/>
  <c r="L486" i="19"/>
  <c r="T486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C383" i="19"/>
  <c r="G383" i="19"/>
  <c r="K383" i="19"/>
  <c r="O383" i="19"/>
  <c r="S383" i="19"/>
  <c r="W383" i="19"/>
  <c r="D383" i="19"/>
  <c r="H383" i="19"/>
  <c r="L383" i="19"/>
  <c r="P383" i="19"/>
  <c r="T383" i="19"/>
  <c r="X383" i="19"/>
  <c r="E383" i="19"/>
  <c r="I383" i="19"/>
  <c r="M383" i="19"/>
  <c r="Q383" i="19"/>
  <c r="U383" i="19"/>
  <c r="Y383" i="19"/>
  <c r="B383" i="19"/>
  <c r="F383" i="19"/>
  <c r="J383" i="19"/>
  <c r="N383" i="19"/>
  <c r="R383" i="19"/>
  <c r="V383" i="19"/>
  <c r="A418" i="19"/>
  <c r="C554" i="19"/>
  <c r="G554" i="19"/>
  <c r="K554" i="19"/>
  <c r="O554" i="19"/>
  <c r="S554" i="19"/>
  <c r="W554" i="19"/>
  <c r="A555" i="19"/>
  <c r="E554" i="19"/>
  <c r="I554" i="19"/>
  <c r="M554" i="19"/>
  <c r="Q554" i="19"/>
  <c r="U554" i="19"/>
  <c r="Y554" i="19"/>
  <c r="F554" i="19"/>
  <c r="N554" i="19"/>
  <c r="V554" i="19"/>
  <c r="H554" i="19"/>
  <c r="P554" i="19"/>
  <c r="X554" i="19"/>
  <c r="B554" i="19"/>
  <c r="J554" i="19"/>
  <c r="R554" i="19"/>
  <c r="D554" i="19"/>
  <c r="L554" i="19"/>
  <c r="T554" i="19"/>
  <c r="C349" i="19"/>
  <c r="G349" i="19"/>
  <c r="K349" i="19"/>
  <c r="O349" i="19"/>
  <c r="S349" i="19"/>
  <c r="W349" i="19"/>
  <c r="D349" i="19"/>
  <c r="H349" i="19"/>
  <c r="L349" i="19"/>
  <c r="P349" i="19"/>
  <c r="T349" i="19"/>
  <c r="X349" i="19"/>
  <c r="E349" i="19"/>
  <c r="I349" i="19"/>
  <c r="M349" i="19"/>
  <c r="Q349" i="19"/>
  <c r="U349" i="19"/>
  <c r="Y349" i="19"/>
  <c r="A384" i="19"/>
  <c r="B349" i="19"/>
  <c r="F349" i="19"/>
  <c r="J349" i="19"/>
  <c r="N349" i="19"/>
  <c r="R349" i="19"/>
  <c r="V349" i="19"/>
  <c r="C520" i="19"/>
  <c r="G520" i="19"/>
  <c r="K520" i="19"/>
  <c r="O520" i="19"/>
  <c r="S520" i="19"/>
  <c r="W520" i="19"/>
  <c r="E520" i="19"/>
  <c r="I520" i="19"/>
  <c r="M520" i="19"/>
  <c r="Q520" i="19"/>
  <c r="U520" i="19"/>
  <c r="Y520" i="19"/>
  <c r="F520" i="19"/>
  <c r="N520" i="19"/>
  <c r="V520" i="19"/>
  <c r="H520" i="19"/>
  <c r="P520" i="19"/>
  <c r="X520" i="19"/>
  <c r="B520" i="19"/>
  <c r="J520" i="19"/>
  <c r="R520" i="19"/>
  <c r="D520" i="19"/>
  <c r="L520" i="19"/>
  <c r="T520" i="19"/>
  <c r="A521" i="19"/>
  <c r="B1249" i="2" l="1"/>
  <c r="Y32" i="24"/>
  <c r="Y32" i="21"/>
  <c r="C33" i="21"/>
  <c r="Y67" i="21"/>
  <c r="B33" i="21"/>
  <c r="Y102" i="21"/>
  <c r="C68" i="21"/>
  <c r="Y67" i="24"/>
  <c r="B33" i="24"/>
  <c r="C33" i="24"/>
  <c r="Y173" i="21"/>
  <c r="B68" i="21"/>
  <c r="B174" i="21"/>
  <c r="C68" i="24"/>
  <c r="B68" i="24"/>
  <c r="Y208" i="21"/>
  <c r="Y137" i="21"/>
  <c r="B103" i="21"/>
  <c r="C174" i="21"/>
  <c r="Y102" i="24"/>
  <c r="C103" i="21"/>
  <c r="U210" i="21"/>
  <c r="W210" i="21"/>
  <c r="V210" i="21"/>
  <c r="J210" i="21"/>
  <c r="P210" i="21"/>
  <c r="M210" i="21"/>
  <c r="G210" i="21"/>
  <c r="F210" i="21"/>
  <c r="A211" i="21"/>
  <c r="S210" i="21"/>
  <c r="N210" i="21"/>
  <c r="D210" i="21"/>
  <c r="B210" i="21"/>
  <c r="O210" i="21"/>
  <c r="Q210" i="21"/>
  <c r="K210" i="21"/>
  <c r="L210" i="21"/>
  <c r="E210" i="21"/>
  <c r="H210" i="21"/>
  <c r="X210" i="21"/>
  <c r="R210" i="21"/>
  <c r="T210" i="21"/>
  <c r="C210" i="21"/>
  <c r="I210" i="21"/>
  <c r="W35" i="19"/>
  <c r="X35" i="19"/>
  <c r="Y35" i="19"/>
  <c r="B1300" i="2"/>
  <c r="E35" i="21"/>
  <c r="D35" i="21"/>
  <c r="C244" i="21"/>
  <c r="H244" i="21"/>
  <c r="S244" i="21"/>
  <c r="L244" i="21"/>
  <c r="U244" i="21"/>
  <c r="W244" i="21"/>
  <c r="G244" i="21"/>
  <c r="D244" i="21"/>
  <c r="P244" i="21"/>
  <c r="Y244" i="21"/>
  <c r="N244" i="21"/>
  <c r="K244" i="21"/>
  <c r="A245" i="21"/>
  <c r="E244" i="21"/>
  <c r="F244" i="21"/>
  <c r="T244" i="21"/>
  <c r="M244" i="21"/>
  <c r="R244" i="21"/>
  <c r="O244" i="21"/>
  <c r="J244" i="21"/>
  <c r="I244" i="21"/>
  <c r="B244" i="21"/>
  <c r="X244" i="21"/>
  <c r="Q244" i="21"/>
  <c r="V244" i="21"/>
  <c r="C518" i="23"/>
  <c r="S518" i="23"/>
  <c r="H518" i="23"/>
  <c r="X518" i="23"/>
  <c r="Q518" i="23"/>
  <c r="F518" i="23"/>
  <c r="V518" i="23"/>
  <c r="G518" i="23"/>
  <c r="W518" i="23"/>
  <c r="L518" i="23"/>
  <c r="E518" i="23"/>
  <c r="U518" i="23"/>
  <c r="J518" i="23"/>
  <c r="K518" i="23"/>
  <c r="A519" i="23"/>
  <c r="P518" i="23"/>
  <c r="I518" i="23"/>
  <c r="Y518" i="23"/>
  <c r="N518" i="23"/>
  <c r="O518" i="23"/>
  <c r="D518" i="23"/>
  <c r="T518" i="23"/>
  <c r="M518" i="23"/>
  <c r="B518" i="23"/>
  <c r="R518" i="23"/>
  <c r="D485" i="21"/>
  <c r="T485" i="21"/>
  <c r="M485" i="21"/>
  <c r="B485" i="21"/>
  <c r="R485" i="21"/>
  <c r="O485" i="21"/>
  <c r="H485" i="21"/>
  <c r="X485" i="21"/>
  <c r="Q485" i="21"/>
  <c r="F485" i="21"/>
  <c r="C485" i="21"/>
  <c r="S485" i="21"/>
  <c r="L485" i="21"/>
  <c r="E485" i="21"/>
  <c r="Y485" i="21"/>
  <c r="J485" i="21"/>
  <c r="G485" i="21"/>
  <c r="W485" i="21"/>
  <c r="P485" i="21"/>
  <c r="I485" i="21"/>
  <c r="A486" i="21"/>
  <c r="N485" i="21"/>
  <c r="K485" i="21"/>
  <c r="U485" i="21"/>
  <c r="V485" i="21"/>
  <c r="B416" i="21"/>
  <c r="R416" i="21"/>
  <c r="O416" i="21"/>
  <c r="L416" i="21"/>
  <c r="I416" i="21"/>
  <c r="F416" i="21"/>
  <c r="C416" i="21"/>
  <c r="S416" i="21"/>
  <c r="P416" i="21"/>
  <c r="M416" i="21"/>
  <c r="J416" i="21"/>
  <c r="G416" i="21"/>
  <c r="D416" i="21"/>
  <c r="A417" i="21"/>
  <c r="Q416" i="21"/>
  <c r="N416" i="21"/>
  <c r="K416" i="21"/>
  <c r="H416" i="21"/>
  <c r="E416" i="21"/>
  <c r="Y416" i="21"/>
  <c r="X416" i="21"/>
  <c r="T416" i="21"/>
  <c r="W416" i="21"/>
  <c r="U416" i="21"/>
  <c r="V416" i="21"/>
  <c r="F378" i="24"/>
  <c r="V378" i="24"/>
  <c r="S378" i="24"/>
  <c r="I378" i="24"/>
  <c r="E378" i="24"/>
  <c r="G378" i="24"/>
  <c r="N378" i="24"/>
  <c r="A379" i="24"/>
  <c r="P378" i="24"/>
  <c r="J378" i="24"/>
  <c r="C378" i="24"/>
  <c r="X378" i="24"/>
  <c r="O378" i="24"/>
  <c r="K378" i="24"/>
  <c r="L378" i="24"/>
  <c r="H378" i="24"/>
  <c r="T378" i="24"/>
  <c r="Q378" i="24"/>
  <c r="B378" i="24"/>
  <c r="R378" i="24"/>
  <c r="M378" i="24"/>
  <c r="D378" i="24"/>
  <c r="Y378" i="24"/>
  <c r="U378" i="24"/>
  <c r="W378" i="24"/>
  <c r="B241" i="24"/>
  <c r="R241" i="24"/>
  <c r="G241" i="24"/>
  <c r="H241" i="24"/>
  <c r="D241" i="24"/>
  <c r="Y241" i="24"/>
  <c r="F241" i="24"/>
  <c r="E241" i="24"/>
  <c r="L241" i="24"/>
  <c r="M241" i="24"/>
  <c r="I241" i="24"/>
  <c r="A242" i="24"/>
  <c r="J241" i="24"/>
  <c r="K241" i="24"/>
  <c r="Q241" i="24"/>
  <c r="S241" i="24"/>
  <c r="O241" i="24"/>
  <c r="N241" i="24"/>
  <c r="P241" i="24"/>
  <c r="C241" i="24"/>
  <c r="X241" i="24"/>
  <c r="T241" i="24"/>
  <c r="V241" i="24"/>
  <c r="U241" i="24"/>
  <c r="W241" i="24"/>
  <c r="A276" i="24"/>
  <c r="N275" i="24"/>
  <c r="M275" i="24"/>
  <c r="S275" i="24"/>
  <c r="F275" i="24"/>
  <c r="L275" i="24"/>
  <c r="P275" i="24"/>
  <c r="O275" i="24"/>
  <c r="B275" i="24"/>
  <c r="H275" i="24"/>
  <c r="V275" i="24"/>
  <c r="E275" i="24"/>
  <c r="I275" i="24"/>
  <c r="D275" i="24"/>
  <c r="R275" i="24"/>
  <c r="X275" i="24"/>
  <c r="G275" i="24"/>
  <c r="U275" i="24"/>
  <c r="K275" i="24"/>
  <c r="Y275" i="24"/>
  <c r="T275" i="24"/>
  <c r="C275" i="24"/>
  <c r="Q275" i="24"/>
  <c r="W275" i="24"/>
  <c r="J275" i="24"/>
  <c r="O723" i="21"/>
  <c r="L723" i="21"/>
  <c r="E723" i="21"/>
  <c r="Y723" i="21"/>
  <c r="N723" i="21"/>
  <c r="C723" i="21"/>
  <c r="S723" i="21"/>
  <c r="P723" i="21"/>
  <c r="I723" i="21"/>
  <c r="B723" i="21"/>
  <c r="R723" i="21"/>
  <c r="G723" i="21"/>
  <c r="D723" i="21"/>
  <c r="T723" i="21"/>
  <c r="M723" i="21"/>
  <c r="F723" i="21"/>
  <c r="K723" i="21"/>
  <c r="H723" i="21"/>
  <c r="A724" i="21"/>
  <c r="Q723" i="21"/>
  <c r="J723" i="21"/>
  <c r="U723" i="21"/>
  <c r="V723" i="21"/>
  <c r="X723" i="21"/>
  <c r="W723" i="21"/>
  <c r="D484" i="23"/>
  <c r="I484" i="23"/>
  <c r="K484" i="23"/>
  <c r="W484" i="23"/>
  <c r="L484" i="23"/>
  <c r="X484" i="23"/>
  <c r="T484" i="23"/>
  <c r="Q484" i="23"/>
  <c r="Y484" i="23"/>
  <c r="V484" i="23"/>
  <c r="G484" i="23"/>
  <c r="S484" i="23"/>
  <c r="H484" i="23"/>
  <c r="E484" i="23"/>
  <c r="A485" i="23"/>
  <c r="F484" i="23"/>
  <c r="R484" i="23"/>
  <c r="C484" i="23"/>
  <c r="O484" i="23"/>
  <c r="U484" i="23"/>
  <c r="M484" i="23"/>
  <c r="P484" i="23"/>
  <c r="B484" i="23"/>
  <c r="N484" i="23"/>
  <c r="J484" i="23"/>
  <c r="O791" i="21"/>
  <c r="H791" i="21"/>
  <c r="X791" i="21"/>
  <c r="Q791" i="21"/>
  <c r="B791" i="21"/>
  <c r="R791" i="21"/>
  <c r="C791" i="21"/>
  <c r="S791" i="21"/>
  <c r="L791" i="21"/>
  <c r="E791" i="21"/>
  <c r="U791" i="21"/>
  <c r="F791" i="21"/>
  <c r="V791" i="21"/>
  <c r="G791" i="21"/>
  <c r="W791" i="21"/>
  <c r="P791" i="21"/>
  <c r="I791" i="21"/>
  <c r="Y791" i="21"/>
  <c r="J791" i="21"/>
  <c r="K791" i="21"/>
  <c r="D791" i="21"/>
  <c r="T791" i="21"/>
  <c r="M791" i="21"/>
  <c r="A792" i="21"/>
  <c r="N791" i="21"/>
  <c r="D244" i="23"/>
  <c r="A279" i="23"/>
  <c r="H244" i="23"/>
  <c r="B244" i="23"/>
  <c r="C244" i="23"/>
  <c r="E244" i="23"/>
  <c r="F244" i="23"/>
  <c r="G244" i="23"/>
  <c r="I244" i="23"/>
  <c r="J244" i="23"/>
  <c r="S244" i="23"/>
  <c r="Y244" i="23"/>
  <c r="T244" i="23"/>
  <c r="O244" i="23"/>
  <c r="L244" i="23"/>
  <c r="M244" i="23"/>
  <c r="X244" i="23"/>
  <c r="U244" i="23"/>
  <c r="W244" i="23"/>
  <c r="N244" i="23"/>
  <c r="Q244" i="23"/>
  <c r="V244" i="23"/>
  <c r="P244" i="23"/>
  <c r="K244" i="23"/>
  <c r="R244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19" i="21"/>
  <c r="E519" i="21"/>
  <c r="Y519" i="21"/>
  <c r="R519" i="21"/>
  <c r="S519" i="21"/>
  <c r="P519" i="21"/>
  <c r="I519" i="21"/>
  <c r="F519" i="21"/>
  <c r="G519" i="21"/>
  <c r="A520" i="21"/>
  <c r="D519" i="21"/>
  <c r="T519" i="21"/>
  <c r="M519" i="21"/>
  <c r="J519" i="21"/>
  <c r="K519" i="21"/>
  <c r="H519" i="21"/>
  <c r="X519" i="21"/>
  <c r="Q519" i="21"/>
  <c r="N519" i="21"/>
  <c r="O519" i="21"/>
  <c r="C519" i="21"/>
  <c r="B519" i="21"/>
  <c r="V519" i="21"/>
  <c r="U519" i="21"/>
  <c r="W519" i="21"/>
  <c r="K481" i="24"/>
  <c r="D481" i="24"/>
  <c r="T481" i="24"/>
  <c r="I481" i="24"/>
  <c r="B481" i="24"/>
  <c r="R481" i="24"/>
  <c r="O481" i="24"/>
  <c r="H481" i="24"/>
  <c r="X481" i="24"/>
  <c r="M481" i="24"/>
  <c r="F481" i="24"/>
  <c r="C481" i="24"/>
  <c r="S481" i="24"/>
  <c r="L481" i="24"/>
  <c r="A482" i="24"/>
  <c r="Q481" i="24"/>
  <c r="J481" i="24"/>
  <c r="G481" i="24"/>
  <c r="W481" i="24"/>
  <c r="P481" i="24"/>
  <c r="E481" i="24"/>
  <c r="Y481" i="24"/>
  <c r="N481" i="24"/>
  <c r="V481" i="24"/>
  <c r="U481" i="24"/>
  <c r="D451" i="21"/>
  <c r="E451" i="21"/>
  <c r="Y451" i="21"/>
  <c r="N451" i="21"/>
  <c r="G451" i="21"/>
  <c r="H451" i="21"/>
  <c r="I451" i="21"/>
  <c r="B451" i="21"/>
  <c r="R451" i="21"/>
  <c r="K451" i="21"/>
  <c r="L451" i="21"/>
  <c r="M451" i="21"/>
  <c r="F451" i="21"/>
  <c r="A452" i="21"/>
  <c r="O451" i="21"/>
  <c r="P451" i="21"/>
  <c r="Q451" i="21"/>
  <c r="J451" i="21"/>
  <c r="C451" i="21"/>
  <c r="S451" i="21"/>
  <c r="T451" i="21"/>
  <c r="W451" i="21"/>
  <c r="X451" i="21"/>
  <c r="U451" i="21"/>
  <c r="V451" i="21"/>
  <c r="G450" i="23"/>
  <c r="W450" i="23"/>
  <c r="P450" i="23"/>
  <c r="E450" i="23"/>
  <c r="U450" i="23"/>
  <c r="J450" i="23"/>
  <c r="K450" i="23"/>
  <c r="D450" i="23"/>
  <c r="T450" i="23"/>
  <c r="I450" i="23"/>
  <c r="Y450" i="23"/>
  <c r="N450" i="23"/>
  <c r="O450" i="23"/>
  <c r="H450" i="23"/>
  <c r="X450" i="23"/>
  <c r="M450" i="23"/>
  <c r="B450" i="23"/>
  <c r="R450" i="23"/>
  <c r="C450" i="23"/>
  <c r="S450" i="23"/>
  <c r="L450" i="23"/>
  <c r="A451" i="23"/>
  <c r="Q450" i="23"/>
  <c r="F450" i="23"/>
  <c r="V450" i="23"/>
  <c r="F348" i="21"/>
  <c r="C348" i="21"/>
  <c r="S348" i="21"/>
  <c r="P348" i="21"/>
  <c r="I348" i="21"/>
  <c r="J348" i="21"/>
  <c r="G348" i="21"/>
  <c r="W348" i="21"/>
  <c r="T348" i="21"/>
  <c r="Q348" i="21"/>
  <c r="N348" i="21"/>
  <c r="K348" i="21"/>
  <c r="D348" i="21"/>
  <c r="X348" i="21"/>
  <c r="Y348" i="21"/>
  <c r="B348" i="21"/>
  <c r="R348" i="21"/>
  <c r="O348" i="21"/>
  <c r="H348" i="21"/>
  <c r="E348" i="21"/>
  <c r="A349" i="21"/>
  <c r="L348" i="21"/>
  <c r="M348" i="21"/>
  <c r="V348" i="21"/>
  <c r="U348" i="21"/>
  <c r="O207" i="24"/>
  <c r="H207" i="24"/>
  <c r="A208" i="24"/>
  <c r="Y207" i="24"/>
  <c r="N207" i="24"/>
  <c r="G207" i="24"/>
  <c r="W207" i="24"/>
  <c r="T207" i="24"/>
  <c r="I207" i="24"/>
  <c r="F207" i="24"/>
  <c r="C207" i="24"/>
  <c r="P207" i="24"/>
  <c r="B207" i="24"/>
  <c r="K207" i="24"/>
  <c r="X207" i="24"/>
  <c r="J207" i="24"/>
  <c r="S207" i="24"/>
  <c r="E207" i="24"/>
  <c r="R207" i="24"/>
  <c r="D207" i="24"/>
  <c r="Q207" i="24"/>
  <c r="L207" i="24"/>
  <c r="M207" i="24"/>
  <c r="U207" i="24"/>
  <c r="V207" i="24"/>
  <c r="K689" i="21"/>
  <c r="H689" i="21"/>
  <c r="E689" i="21"/>
  <c r="Y689" i="21"/>
  <c r="N689" i="21"/>
  <c r="O689" i="21"/>
  <c r="L689" i="21"/>
  <c r="I689" i="21"/>
  <c r="B689" i="21"/>
  <c r="R689" i="21"/>
  <c r="C689" i="21"/>
  <c r="S689" i="21"/>
  <c r="P689" i="21"/>
  <c r="M689" i="21"/>
  <c r="F689" i="21"/>
  <c r="G689" i="21"/>
  <c r="D689" i="21"/>
  <c r="A690" i="21"/>
  <c r="Q689" i="21"/>
  <c r="J689" i="21"/>
  <c r="T689" i="21"/>
  <c r="W689" i="21"/>
  <c r="V689" i="21"/>
  <c r="U689" i="21"/>
  <c r="X689" i="21"/>
  <c r="K549" i="24"/>
  <c r="D549" i="24"/>
  <c r="E549" i="24"/>
  <c r="Y549" i="24"/>
  <c r="N549" i="24"/>
  <c r="O549" i="24"/>
  <c r="H549" i="24"/>
  <c r="I549" i="24"/>
  <c r="B549" i="24"/>
  <c r="R549" i="24"/>
  <c r="C549" i="24"/>
  <c r="S549" i="24"/>
  <c r="L549" i="24"/>
  <c r="M549" i="24"/>
  <c r="F549" i="24"/>
  <c r="G549" i="24"/>
  <c r="A550" i="24"/>
  <c r="P549" i="24"/>
  <c r="Q549" i="24"/>
  <c r="J549" i="24"/>
  <c r="T549" i="24"/>
  <c r="X549" i="24"/>
  <c r="W549" i="24"/>
  <c r="V549" i="24"/>
  <c r="U549" i="24"/>
  <c r="C310" i="24"/>
  <c r="J310" i="24"/>
  <c r="R310" i="24"/>
  <c r="S310" i="24"/>
  <c r="F310" i="24"/>
  <c r="P310" i="24"/>
  <c r="K310" i="24"/>
  <c r="Y310" i="24"/>
  <c r="X310" i="24"/>
  <c r="L310" i="24"/>
  <c r="V310" i="24"/>
  <c r="E310" i="24"/>
  <c r="D310" i="24"/>
  <c r="N310" i="24"/>
  <c r="M310" i="24"/>
  <c r="A311" i="24"/>
  <c r="G310" i="24"/>
  <c r="U310" i="24"/>
  <c r="T310" i="24"/>
  <c r="O310" i="24"/>
  <c r="B310" i="24"/>
  <c r="Q310" i="24"/>
  <c r="W310" i="24"/>
  <c r="I310" i="24"/>
  <c r="H310" i="24"/>
  <c r="K583" i="24"/>
  <c r="R583" i="24"/>
  <c r="B583" i="24"/>
  <c r="I583" i="24"/>
  <c r="L583" i="24"/>
  <c r="G583" i="24"/>
  <c r="N583" i="24"/>
  <c r="Y583" i="24"/>
  <c r="E583" i="24"/>
  <c r="H583" i="24"/>
  <c r="S583" i="24"/>
  <c r="C583" i="24"/>
  <c r="J583" i="24"/>
  <c r="Q583" i="24"/>
  <c r="T583" i="24"/>
  <c r="D583" i="24"/>
  <c r="O583" i="24"/>
  <c r="A584" i="24"/>
  <c r="F583" i="24"/>
  <c r="M583" i="24"/>
  <c r="P583" i="24"/>
  <c r="U583" i="24"/>
  <c r="V583" i="24"/>
  <c r="W583" i="24"/>
  <c r="X583" i="24"/>
  <c r="H313" i="23"/>
  <c r="A314" i="23"/>
  <c r="Y313" i="23"/>
  <c r="N313" i="23"/>
  <c r="K313" i="23"/>
  <c r="A348" i="23"/>
  <c r="P313" i="23"/>
  <c r="E313" i="23"/>
  <c r="B313" i="23"/>
  <c r="R313" i="23"/>
  <c r="O313" i="23"/>
  <c r="T313" i="23"/>
  <c r="I313" i="23"/>
  <c r="F313" i="23"/>
  <c r="C313" i="23"/>
  <c r="S313" i="23"/>
  <c r="D313" i="23"/>
  <c r="X313" i="23"/>
  <c r="Q313" i="23"/>
  <c r="J313" i="23"/>
  <c r="G313" i="23"/>
  <c r="W313" i="23"/>
  <c r="M313" i="23"/>
  <c r="L313" i="23"/>
  <c r="V313" i="23"/>
  <c r="U313" i="23"/>
  <c r="C515" i="24"/>
  <c r="S515" i="24"/>
  <c r="L515" i="24"/>
  <c r="E515" i="24"/>
  <c r="Y515" i="24"/>
  <c r="N515" i="24"/>
  <c r="G515" i="24"/>
  <c r="A516" i="24"/>
  <c r="P515" i="24"/>
  <c r="I515" i="24"/>
  <c r="B515" i="24"/>
  <c r="R515" i="24"/>
  <c r="K515" i="24"/>
  <c r="D515" i="24"/>
  <c r="T515" i="24"/>
  <c r="M515" i="24"/>
  <c r="F515" i="24"/>
  <c r="O515" i="24"/>
  <c r="H515" i="24"/>
  <c r="X515" i="24"/>
  <c r="Q515" i="24"/>
  <c r="J515" i="24"/>
  <c r="U515" i="24"/>
  <c r="V515" i="24"/>
  <c r="W515" i="24"/>
  <c r="L553" i="21"/>
  <c r="I553" i="21"/>
  <c r="N553" i="21"/>
  <c r="P553" i="21"/>
  <c r="M553" i="21"/>
  <c r="G553" i="21"/>
  <c r="D553" i="21"/>
  <c r="A554" i="21"/>
  <c r="F553" i="21"/>
  <c r="K553" i="21"/>
  <c r="H553" i="21"/>
  <c r="E553" i="21"/>
  <c r="J553" i="21"/>
  <c r="O553" i="21"/>
  <c r="C553" i="21"/>
  <c r="B553" i="21"/>
  <c r="Y553" i="21"/>
  <c r="Q553" i="21"/>
  <c r="U553" i="21"/>
  <c r="W553" i="21"/>
  <c r="V553" i="21"/>
  <c r="S553" i="21"/>
  <c r="X553" i="21"/>
  <c r="T553" i="21"/>
  <c r="R553" i="21"/>
  <c r="P70" i="24"/>
  <c r="G70" i="24"/>
  <c r="D70" i="24"/>
  <c r="A105" i="24"/>
  <c r="S70" i="24"/>
  <c r="T70" i="24"/>
  <c r="K70" i="24"/>
  <c r="H70" i="24"/>
  <c r="E70" i="24"/>
  <c r="F70" i="24"/>
  <c r="Q70" i="24"/>
  <c r="N70" i="24"/>
  <c r="I70" i="24"/>
  <c r="M70" i="24"/>
  <c r="J70" i="24"/>
  <c r="C70" i="24"/>
  <c r="R70" i="24"/>
  <c r="O70" i="24"/>
  <c r="L70" i="24"/>
  <c r="K173" i="24"/>
  <c r="I173" i="24"/>
  <c r="A174" i="24"/>
  <c r="D173" i="24"/>
  <c r="B173" i="24"/>
  <c r="C173" i="24"/>
  <c r="H173" i="24"/>
  <c r="F173" i="24"/>
  <c r="G173" i="24"/>
  <c r="E173" i="24"/>
  <c r="J173" i="24"/>
  <c r="X173" i="24"/>
  <c r="L173" i="24"/>
  <c r="Y173" i="24"/>
  <c r="R173" i="24"/>
  <c r="Q173" i="24"/>
  <c r="U173" i="24"/>
  <c r="N173" i="24"/>
  <c r="V173" i="24"/>
  <c r="W173" i="24"/>
  <c r="T173" i="24"/>
  <c r="O173" i="24"/>
  <c r="S173" i="24"/>
  <c r="P173" i="24"/>
  <c r="M173" i="24"/>
  <c r="M447" i="24"/>
  <c r="H447" i="24"/>
  <c r="V447" i="24"/>
  <c r="E447" i="24"/>
  <c r="G447" i="24"/>
  <c r="Y447" i="24"/>
  <c r="K447" i="24"/>
  <c r="B447" i="24"/>
  <c r="X447" i="24"/>
  <c r="C447" i="24"/>
  <c r="U447" i="24"/>
  <c r="W447" i="24"/>
  <c r="N447" i="24"/>
  <c r="D447" i="24"/>
  <c r="R447" i="24"/>
  <c r="Q447" i="24"/>
  <c r="S447" i="24"/>
  <c r="J447" i="24"/>
  <c r="P447" i="24"/>
  <c r="T447" i="24"/>
  <c r="O447" i="24"/>
  <c r="F447" i="24"/>
  <c r="L447" i="24"/>
  <c r="A448" i="24"/>
  <c r="I447" i="24"/>
  <c r="A280" i="21"/>
  <c r="J279" i="21"/>
  <c r="E279" i="21"/>
  <c r="D279" i="21"/>
  <c r="C279" i="21"/>
  <c r="B279" i="21"/>
  <c r="H279" i="21"/>
  <c r="I279" i="21"/>
  <c r="F279" i="21"/>
  <c r="G279" i="21"/>
  <c r="K279" i="21"/>
  <c r="O279" i="21"/>
  <c r="W279" i="21"/>
  <c r="T279" i="21"/>
  <c r="X279" i="21"/>
  <c r="L279" i="21"/>
  <c r="P279" i="21"/>
  <c r="M279" i="21"/>
  <c r="Q279" i="21"/>
  <c r="U279" i="21"/>
  <c r="Y279" i="21"/>
  <c r="R279" i="21"/>
  <c r="V279" i="21"/>
  <c r="S279" i="21"/>
  <c r="N279" i="21"/>
  <c r="X685" i="24"/>
  <c r="H685" i="24"/>
  <c r="O685" i="24"/>
  <c r="A686" i="24"/>
  <c r="J685" i="24"/>
  <c r="U685" i="24"/>
  <c r="E685" i="24"/>
  <c r="T685" i="24"/>
  <c r="D685" i="24"/>
  <c r="K685" i="24"/>
  <c r="V685" i="24"/>
  <c r="F685" i="24"/>
  <c r="Q685" i="24"/>
  <c r="P685" i="24"/>
  <c r="W685" i="24"/>
  <c r="G685" i="24"/>
  <c r="R685" i="24"/>
  <c r="B685" i="24"/>
  <c r="M685" i="24"/>
  <c r="L685" i="24"/>
  <c r="S685" i="24"/>
  <c r="C685" i="24"/>
  <c r="N685" i="24"/>
  <c r="Y685" i="24"/>
  <c r="I685" i="24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E757" i="21"/>
  <c r="Y757" i="21"/>
  <c r="N757" i="21"/>
  <c r="U757" i="21"/>
  <c r="V757" i="21"/>
  <c r="X651" i="24"/>
  <c r="H651" i="24"/>
  <c r="O651" i="24"/>
  <c r="A652" i="24"/>
  <c r="J651" i="24"/>
  <c r="U651" i="24"/>
  <c r="E651" i="24"/>
  <c r="T651" i="24"/>
  <c r="D651" i="24"/>
  <c r="K651" i="24"/>
  <c r="V651" i="24"/>
  <c r="F651" i="24"/>
  <c r="Q651" i="24"/>
  <c r="P651" i="24"/>
  <c r="W651" i="24"/>
  <c r="G651" i="24"/>
  <c r="R651" i="24"/>
  <c r="B651" i="24"/>
  <c r="M651" i="24"/>
  <c r="L651" i="24"/>
  <c r="S651" i="24"/>
  <c r="C651" i="24"/>
  <c r="N651" i="24"/>
  <c r="Y651" i="24"/>
  <c r="I651" i="24"/>
  <c r="H415" i="23"/>
  <c r="I415" i="23"/>
  <c r="B415" i="23"/>
  <c r="R415" i="23"/>
  <c r="O415" i="23"/>
  <c r="L415" i="23"/>
  <c r="M415" i="23"/>
  <c r="F415" i="23"/>
  <c r="C415" i="23"/>
  <c r="S415" i="23"/>
  <c r="P415" i="23"/>
  <c r="Q415" i="23"/>
  <c r="J415" i="23"/>
  <c r="G415" i="23"/>
  <c r="D415" i="23"/>
  <c r="E415" i="23"/>
  <c r="Y415" i="23"/>
  <c r="N415" i="23"/>
  <c r="K415" i="23"/>
  <c r="V415" i="23"/>
  <c r="U415" i="23"/>
  <c r="W415" i="23"/>
  <c r="T415" i="23"/>
  <c r="X415" i="23"/>
  <c r="P176" i="23"/>
  <c r="A177" i="23"/>
  <c r="K176" i="23"/>
  <c r="N176" i="23"/>
  <c r="Y176" i="23"/>
  <c r="E176" i="23"/>
  <c r="L176" i="23"/>
  <c r="W176" i="23"/>
  <c r="G176" i="23"/>
  <c r="J176" i="23"/>
  <c r="Q176" i="23"/>
  <c r="A211" i="23"/>
  <c r="X176" i="23"/>
  <c r="H176" i="23"/>
  <c r="S176" i="23"/>
  <c r="C176" i="23"/>
  <c r="F176" i="23"/>
  <c r="M176" i="23"/>
  <c r="T176" i="23"/>
  <c r="D176" i="23"/>
  <c r="O176" i="23"/>
  <c r="R176" i="23"/>
  <c r="B176" i="23"/>
  <c r="I176" i="23"/>
  <c r="V176" i="23"/>
  <c r="U176" i="23"/>
  <c r="S753" i="24"/>
  <c r="C753" i="24"/>
  <c r="N753" i="24"/>
  <c r="Y753" i="24"/>
  <c r="I753" i="24"/>
  <c r="P753" i="24"/>
  <c r="O753" i="24"/>
  <c r="A754" i="24"/>
  <c r="J753" i="24"/>
  <c r="U753" i="24"/>
  <c r="E753" i="24"/>
  <c r="L753" i="24"/>
  <c r="A788" i="24"/>
  <c r="K753" i="24"/>
  <c r="V753" i="24"/>
  <c r="F753" i="24"/>
  <c r="Q753" i="24"/>
  <c r="X753" i="24"/>
  <c r="H753" i="24"/>
  <c r="W753" i="24"/>
  <c r="G753" i="24"/>
  <c r="R753" i="24"/>
  <c r="B753" i="24"/>
  <c r="M753" i="24"/>
  <c r="T753" i="24"/>
  <c r="D753" i="24"/>
  <c r="L381" i="23"/>
  <c r="M381" i="23"/>
  <c r="F381" i="23"/>
  <c r="A416" i="23"/>
  <c r="O381" i="23"/>
  <c r="P381" i="23"/>
  <c r="Q381" i="23"/>
  <c r="J381" i="23"/>
  <c r="C381" i="23"/>
  <c r="S381" i="23"/>
  <c r="D381" i="23"/>
  <c r="E381" i="23"/>
  <c r="Y381" i="23"/>
  <c r="N381" i="23"/>
  <c r="G381" i="23"/>
  <c r="H381" i="23"/>
  <c r="I381" i="23"/>
  <c r="B381" i="23"/>
  <c r="R381" i="23"/>
  <c r="K381" i="23"/>
  <c r="V381" i="23"/>
  <c r="U381" i="23"/>
  <c r="T381" i="23"/>
  <c r="W381" i="23"/>
  <c r="X381" i="23"/>
  <c r="H36" i="24"/>
  <c r="A37" i="24"/>
  <c r="O36" i="24"/>
  <c r="R36" i="24"/>
  <c r="A71" i="24"/>
  <c r="N36" i="24"/>
  <c r="P36" i="24"/>
  <c r="Q36" i="24"/>
  <c r="L36" i="24"/>
  <c r="M36" i="24"/>
  <c r="S36" i="24"/>
  <c r="J36" i="24"/>
  <c r="I36" i="24"/>
  <c r="K36" i="24"/>
  <c r="W412" i="24"/>
  <c r="J412" i="24"/>
  <c r="M412" i="24"/>
  <c r="H412" i="24"/>
  <c r="R412" i="24"/>
  <c r="E412" i="24"/>
  <c r="P412" i="24"/>
  <c r="K412" i="24"/>
  <c r="A413" i="24"/>
  <c r="X412" i="24"/>
  <c r="C412" i="24"/>
  <c r="U412" i="24"/>
  <c r="I412" i="24"/>
  <c r="D412" i="24"/>
  <c r="N412" i="24"/>
  <c r="Q412" i="24"/>
  <c r="S412" i="24"/>
  <c r="F412" i="24"/>
  <c r="G412" i="24"/>
  <c r="Y412" i="24"/>
  <c r="T412" i="24"/>
  <c r="O412" i="24"/>
  <c r="B412" i="24"/>
  <c r="L412" i="24"/>
  <c r="V412" i="24"/>
  <c r="C587" i="21"/>
  <c r="D587" i="21"/>
  <c r="E587" i="21"/>
  <c r="B587" i="21"/>
  <c r="A588" i="21"/>
  <c r="G587" i="21"/>
  <c r="H587" i="21"/>
  <c r="I587" i="21"/>
  <c r="F587" i="21"/>
  <c r="K587" i="21"/>
  <c r="L587" i="21"/>
  <c r="M587" i="21"/>
  <c r="J587" i="21"/>
  <c r="O587" i="21"/>
  <c r="P587" i="21"/>
  <c r="Q587" i="21"/>
  <c r="N587" i="21"/>
  <c r="U587" i="21"/>
  <c r="Y587" i="21"/>
  <c r="X587" i="21"/>
  <c r="V587" i="21"/>
  <c r="T587" i="21"/>
  <c r="S587" i="21"/>
  <c r="W587" i="21"/>
  <c r="R587" i="21"/>
  <c r="M617" i="24"/>
  <c r="T617" i="24"/>
  <c r="D617" i="24"/>
  <c r="K617" i="24"/>
  <c r="R617" i="24"/>
  <c r="B617" i="24"/>
  <c r="I617" i="24"/>
  <c r="P617" i="24"/>
  <c r="W617" i="24"/>
  <c r="G617" i="24"/>
  <c r="N617" i="24"/>
  <c r="Y617" i="24"/>
  <c r="E617" i="24"/>
  <c r="L617" i="24"/>
  <c r="S617" i="24"/>
  <c r="C617" i="24"/>
  <c r="J617" i="24"/>
  <c r="Q617" i="24"/>
  <c r="X617" i="24"/>
  <c r="H617" i="24"/>
  <c r="O617" i="24"/>
  <c r="A618" i="24"/>
  <c r="F617" i="24"/>
  <c r="V617" i="24"/>
  <c r="U617" i="24"/>
  <c r="O621" i="21"/>
  <c r="H621" i="21"/>
  <c r="X621" i="21"/>
  <c r="Q621" i="21"/>
  <c r="F621" i="21"/>
  <c r="C621" i="21"/>
  <c r="S621" i="21"/>
  <c r="L621" i="21"/>
  <c r="E621" i="21"/>
  <c r="Y621" i="21"/>
  <c r="J621" i="21"/>
  <c r="G621" i="21"/>
  <c r="W621" i="21"/>
  <c r="P621" i="21"/>
  <c r="I621" i="21"/>
  <c r="A622" i="21"/>
  <c r="N621" i="21"/>
  <c r="K621" i="21"/>
  <c r="D621" i="21"/>
  <c r="T621" i="21"/>
  <c r="M621" i="21"/>
  <c r="B621" i="21"/>
  <c r="R621" i="21"/>
  <c r="U621" i="21"/>
  <c r="V621" i="21"/>
  <c r="C344" i="24"/>
  <c r="U344" i="24"/>
  <c r="W344" i="24"/>
  <c r="N344" i="24"/>
  <c r="M344" i="24"/>
  <c r="H344" i="24"/>
  <c r="V344" i="24"/>
  <c r="S344" i="24"/>
  <c r="J344" i="24"/>
  <c r="P344" i="24"/>
  <c r="K344" i="24"/>
  <c r="B344" i="24"/>
  <c r="X344" i="24"/>
  <c r="L344" i="24"/>
  <c r="A345" i="24"/>
  <c r="I344" i="24"/>
  <c r="D344" i="24"/>
  <c r="R344" i="24"/>
  <c r="Q344" i="24"/>
  <c r="E344" i="24"/>
  <c r="G344" i="24"/>
  <c r="Y344" i="24"/>
  <c r="T344" i="24"/>
  <c r="O344" i="24"/>
  <c r="F344" i="24"/>
  <c r="K825" i="21"/>
  <c r="D825" i="21"/>
  <c r="T825" i="21"/>
  <c r="M825" i="21"/>
  <c r="B825" i="21"/>
  <c r="R825" i="21"/>
  <c r="O825" i="21"/>
  <c r="H825" i="21"/>
  <c r="X825" i="21"/>
  <c r="Q825" i="21"/>
  <c r="F825" i="21"/>
  <c r="V825" i="21"/>
  <c r="C825" i="21"/>
  <c r="S825" i="21"/>
  <c r="L825" i="21"/>
  <c r="E825" i="21"/>
  <c r="U825" i="21"/>
  <c r="J825" i="21"/>
  <c r="A826" i="21"/>
  <c r="G825" i="21"/>
  <c r="W825" i="21"/>
  <c r="P825" i="21"/>
  <c r="I825" i="21"/>
  <c r="Y825" i="21"/>
  <c r="N825" i="21"/>
  <c r="A315" i="21"/>
  <c r="D314" i="21"/>
  <c r="B314" i="21"/>
  <c r="C314" i="21"/>
  <c r="H314" i="21"/>
  <c r="F314" i="21"/>
  <c r="G314" i="21"/>
  <c r="E314" i="21"/>
  <c r="J314" i="21"/>
  <c r="K314" i="21"/>
  <c r="I314" i="21"/>
  <c r="Q314" i="21"/>
  <c r="L314" i="21"/>
  <c r="R314" i="21"/>
  <c r="T314" i="21"/>
  <c r="U314" i="21"/>
  <c r="W314" i="21"/>
  <c r="M314" i="21"/>
  <c r="O314" i="21"/>
  <c r="N314" i="21"/>
  <c r="P314" i="21"/>
  <c r="X314" i="21"/>
  <c r="S314" i="21"/>
  <c r="Y314" i="21"/>
  <c r="V314" i="21"/>
  <c r="C278" i="23"/>
  <c r="S278" i="23"/>
  <c r="L278" i="23"/>
  <c r="E278" i="23"/>
  <c r="U278" i="23"/>
  <c r="J278" i="23"/>
  <c r="G278" i="23"/>
  <c r="W278" i="23"/>
  <c r="P278" i="23"/>
  <c r="I278" i="23"/>
  <c r="Y278" i="23"/>
  <c r="N278" i="23"/>
  <c r="K278" i="23"/>
  <c r="D278" i="23"/>
  <c r="T278" i="23"/>
  <c r="M278" i="23"/>
  <c r="B278" i="23"/>
  <c r="R278" i="23"/>
  <c r="O278" i="23"/>
  <c r="H278" i="23"/>
  <c r="X278" i="23"/>
  <c r="Q278" i="23"/>
  <c r="F278" i="23"/>
  <c r="V278" i="23"/>
  <c r="N382" i="21"/>
  <c r="K382" i="21"/>
  <c r="D382" i="21"/>
  <c r="T382" i="21"/>
  <c r="M382" i="21"/>
  <c r="B382" i="21"/>
  <c r="R382" i="21"/>
  <c r="O382" i="21"/>
  <c r="H382" i="21"/>
  <c r="X382" i="21"/>
  <c r="Q382" i="21"/>
  <c r="F382" i="21"/>
  <c r="C382" i="21"/>
  <c r="S382" i="21"/>
  <c r="L382" i="21"/>
  <c r="E382" i="21"/>
  <c r="Y382" i="21"/>
  <c r="J382" i="21"/>
  <c r="G382" i="21"/>
  <c r="A383" i="21"/>
  <c r="P382" i="21"/>
  <c r="I382" i="21"/>
  <c r="U382" i="21"/>
  <c r="V382" i="21"/>
  <c r="W382" i="21"/>
  <c r="S210" i="23"/>
  <c r="X210" i="23"/>
  <c r="Y210" i="23"/>
  <c r="L210" i="23"/>
  <c r="A245" i="23"/>
  <c r="J210" i="23"/>
  <c r="K210" i="23"/>
  <c r="P210" i="23"/>
  <c r="M210" i="23"/>
  <c r="N210" i="23"/>
  <c r="O210" i="23"/>
  <c r="T210" i="23"/>
  <c r="Q210" i="23"/>
  <c r="R210" i="23"/>
  <c r="G210" i="23"/>
  <c r="B210" i="23"/>
  <c r="C210" i="23"/>
  <c r="E210" i="23"/>
  <c r="D210" i="23"/>
  <c r="F210" i="23"/>
  <c r="I210" i="23"/>
  <c r="H210" i="23"/>
  <c r="W210" i="23"/>
  <c r="U210" i="23"/>
  <c r="V210" i="23"/>
  <c r="Q719" i="24"/>
  <c r="X719" i="24"/>
  <c r="H719" i="24"/>
  <c r="O719" i="24"/>
  <c r="A720" i="24"/>
  <c r="J719" i="24"/>
  <c r="M719" i="24"/>
  <c r="T719" i="24"/>
  <c r="D719" i="24"/>
  <c r="K719" i="24"/>
  <c r="V719" i="24"/>
  <c r="F719" i="24"/>
  <c r="Y719" i="24"/>
  <c r="I719" i="24"/>
  <c r="P719" i="24"/>
  <c r="W719" i="24"/>
  <c r="G719" i="24"/>
  <c r="R719" i="24"/>
  <c r="B719" i="24"/>
  <c r="U719" i="24"/>
  <c r="E719" i="24"/>
  <c r="L719" i="24"/>
  <c r="S719" i="24"/>
  <c r="C719" i="24"/>
  <c r="N719" i="24"/>
  <c r="D347" i="23"/>
  <c r="T347" i="23"/>
  <c r="M347" i="23"/>
  <c r="B347" i="23"/>
  <c r="R347" i="23"/>
  <c r="O347" i="23"/>
  <c r="H347" i="23"/>
  <c r="X347" i="23"/>
  <c r="Q347" i="23"/>
  <c r="F347" i="23"/>
  <c r="C347" i="23"/>
  <c r="S347" i="23"/>
  <c r="L347" i="23"/>
  <c r="E347" i="23"/>
  <c r="Y347" i="23"/>
  <c r="J347" i="23"/>
  <c r="G347" i="23"/>
  <c r="P347" i="23"/>
  <c r="I347" i="23"/>
  <c r="A382" i="23"/>
  <c r="N347" i="23"/>
  <c r="K347" i="23"/>
  <c r="V347" i="23"/>
  <c r="W347" i="23"/>
  <c r="U347" i="23"/>
  <c r="K552" i="23"/>
  <c r="D552" i="23"/>
  <c r="T552" i="23"/>
  <c r="M552" i="23"/>
  <c r="B552" i="23"/>
  <c r="R552" i="23"/>
  <c r="O552" i="23"/>
  <c r="H552" i="23"/>
  <c r="X552" i="23"/>
  <c r="Q552" i="23"/>
  <c r="F552" i="23"/>
  <c r="V552" i="23"/>
  <c r="C552" i="23"/>
  <c r="S552" i="23"/>
  <c r="L552" i="23"/>
  <c r="E552" i="23"/>
  <c r="U552" i="23"/>
  <c r="J552" i="23"/>
  <c r="A553" i="23"/>
  <c r="G552" i="23"/>
  <c r="W552" i="23"/>
  <c r="P552" i="23"/>
  <c r="I552" i="23"/>
  <c r="Y552" i="23"/>
  <c r="N552" i="23"/>
  <c r="X104" i="24"/>
  <c r="K104" i="24"/>
  <c r="A139" i="24"/>
  <c r="J104" i="24"/>
  <c r="R104" i="24"/>
  <c r="L104" i="24"/>
  <c r="P104" i="24"/>
  <c r="Q104" i="24"/>
  <c r="O104" i="24"/>
  <c r="M104" i="24"/>
  <c r="T104" i="24"/>
  <c r="S104" i="24"/>
  <c r="N104" i="24"/>
  <c r="G104" i="24"/>
  <c r="F104" i="24"/>
  <c r="D104" i="24"/>
  <c r="I104" i="24"/>
  <c r="B104" i="24"/>
  <c r="C104" i="24"/>
  <c r="E104" i="24"/>
  <c r="H104" i="24"/>
  <c r="U104" i="24"/>
  <c r="V104" i="24"/>
  <c r="W104" i="24"/>
  <c r="G655" i="21"/>
  <c r="A656" i="21"/>
  <c r="P655" i="21"/>
  <c r="I655" i="21"/>
  <c r="B655" i="21"/>
  <c r="R655" i="21"/>
  <c r="K655" i="21"/>
  <c r="D655" i="21"/>
  <c r="T655" i="21"/>
  <c r="M655" i="21"/>
  <c r="F655" i="21"/>
  <c r="O655" i="21"/>
  <c r="H655" i="21"/>
  <c r="X655" i="21"/>
  <c r="Q655" i="21"/>
  <c r="J655" i="21"/>
  <c r="C655" i="21"/>
  <c r="S655" i="21"/>
  <c r="L655" i="21"/>
  <c r="E655" i="21"/>
  <c r="Y655" i="21"/>
  <c r="N655" i="21"/>
  <c r="V655" i="21"/>
  <c r="W655" i="21"/>
  <c r="U655" i="21"/>
  <c r="T37" i="24"/>
  <c r="U37" i="24"/>
  <c r="V37" i="24"/>
  <c r="B209" i="19"/>
  <c r="R209" i="19"/>
  <c r="K209" i="19"/>
  <c r="D209" i="19"/>
  <c r="T209" i="19"/>
  <c r="M209" i="19"/>
  <c r="A244" i="19"/>
  <c r="F209" i="19"/>
  <c r="V209" i="19"/>
  <c r="O209" i="19"/>
  <c r="H209" i="19"/>
  <c r="X209" i="19"/>
  <c r="Q209" i="19"/>
  <c r="J209" i="19"/>
  <c r="C209" i="19"/>
  <c r="S209" i="19"/>
  <c r="L209" i="19"/>
  <c r="E209" i="19"/>
  <c r="U209" i="19"/>
  <c r="N209" i="19"/>
  <c r="G209" i="19"/>
  <c r="W209" i="19"/>
  <c r="P209" i="19"/>
  <c r="I209" i="19"/>
  <c r="Y209" i="19"/>
  <c r="G105" i="21"/>
  <c r="L105" i="21"/>
  <c r="Q105" i="21"/>
  <c r="O105" i="21"/>
  <c r="T105" i="21"/>
  <c r="R105" i="21"/>
  <c r="N105" i="21"/>
  <c r="S105" i="21"/>
  <c r="D105" i="21"/>
  <c r="C105" i="21"/>
  <c r="H105" i="21"/>
  <c r="F105" i="21"/>
  <c r="I105" i="21"/>
  <c r="E105" i="21"/>
  <c r="J105" i="21"/>
  <c r="A140" i="21"/>
  <c r="M105" i="21"/>
  <c r="K105" i="21"/>
  <c r="P105" i="21"/>
  <c r="E243" i="19"/>
  <c r="U243" i="19"/>
  <c r="J243" i="19"/>
  <c r="C243" i="19"/>
  <c r="S243" i="19"/>
  <c r="L243" i="19"/>
  <c r="I243" i="19"/>
  <c r="A278" i="19"/>
  <c r="N243" i="19"/>
  <c r="G243" i="19"/>
  <c r="W243" i="19"/>
  <c r="P243" i="19"/>
  <c r="M243" i="19"/>
  <c r="B243" i="19"/>
  <c r="R243" i="19"/>
  <c r="K243" i="19"/>
  <c r="D243" i="19"/>
  <c r="T243" i="19"/>
  <c r="Y243" i="19"/>
  <c r="Q243" i="19"/>
  <c r="F243" i="19"/>
  <c r="V243" i="19"/>
  <c r="O243" i="19"/>
  <c r="H243" i="19"/>
  <c r="X243" i="19"/>
  <c r="H37" i="21"/>
  <c r="I37" i="21"/>
  <c r="N37" i="21"/>
  <c r="J37" i="21"/>
  <c r="A38" i="21"/>
  <c r="M37" i="21"/>
  <c r="K37" i="21"/>
  <c r="P37" i="21"/>
  <c r="U37" i="21"/>
  <c r="A72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1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0" i="23"/>
  <c r="V70" i="23"/>
  <c r="F70" i="23"/>
  <c r="U70" i="23"/>
  <c r="X70" i="23"/>
  <c r="D70" i="23"/>
  <c r="K70" i="23"/>
  <c r="R70" i="23"/>
  <c r="B70" i="23"/>
  <c r="Q70" i="23"/>
  <c r="T70" i="23"/>
  <c r="W70" i="23"/>
  <c r="G70" i="23"/>
  <c r="N70" i="23"/>
  <c r="A105" i="23"/>
  <c r="I70" i="23"/>
  <c r="P70" i="23"/>
  <c r="S70" i="23"/>
  <c r="C70" i="23"/>
  <c r="J70" i="23"/>
  <c r="Y70" i="23"/>
  <c r="E70" i="23"/>
  <c r="H70" i="23"/>
  <c r="M70" i="23"/>
  <c r="L70" i="23"/>
  <c r="J175" i="19"/>
  <c r="C175" i="19"/>
  <c r="S175" i="19"/>
  <c r="H175" i="19"/>
  <c r="X175" i="19"/>
  <c r="M175" i="19"/>
  <c r="N175" i="19"/>
  <c r="G175" i="19"/>
  <c r="W175" i="19"/>
  <c r="L175" i="19"/>
  <c r="A176" i="19"/>
  <c r="Q175" i="19"/>
  <c r="B175" i="19"/>
  <c r="R175" i="19"/>
  <c r="K175" i="19"/>
  <c r="A210" i="19"/>
  <c r="P175" i="19"/>
  <c r="E175" i="19"/>
  <c r="U175" i="19"/>
  <c r="F175" i="19"/>
  <c r="V175" i="19"/>
  <c r="O175" i="19"/>
  <c r="D175" i="19"/>
  <c r="T175" i="19"/>
  <c r="I175" i="19"/>
  <c r="Y175" i="19"/>
  <c r="J277" i="19"/>
  <c r="C277" i="19"/>
  <c r="S277" i="19"/>
  <c r="L277" i="19"/>
  <c r="E277" i="19"/>
  <c r="U277" i="19"/>
  <c r="N277" i="19"/>
  <c r="G277" i="19"/>
  <c r="W277" i="19"/>
  <c r="P277" i="19"/>
  <c r="Y277" i="19"/>
  <c r="R277" i="19"/>
  <c r="M277" i="19"/>
  <c r="I277" i="19"/>
  <c r="D277" i="19"/>
  <c r="B277" i="19"/>
  <c r="T277" i="19"/>
  <c r="F277" i="19"/>
  <c r="V277" i="19"/>
  <c r="O277" i="19"/>
  <c r="H277" i="19"/>
  <c r="X277" i="19"/>
  <c r="Q277" i="19"/>
  <c r="K277" i="19"/>
  <c r="A72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06" i="19"/>
  <c r="X71" i="19"/>
  <c r="B71" i="19"/>
  <c r="G71" i="19"/>
  <c r="D71" i="19"/>
  <c r="E71" i="19"/>
  <c r="F71" i="19"/>
  <c r="S71" i="19"/>
  <c r="H71" i="19"/>
  <c r="U71" i="19"/>
  <c r="V71" i="19"/>
  <c r="W71" i="19"/>
  <c r="T71" i="19"/>
  <c r="Y71" i="19"/>
  <c r="C71" i="19"/>
  <c r="L71" i="19"/>
  <c r="I71" i="19"/>
  <c r="K71" i="19"/>
  <c r="Q71" i="19"/>
  <c r="J71" i="19"/>
  <c r="N71" i="19"/>
  <c r="O71" i="19"/>
  <c r="M71" i="19"/>
  <c r="P71" i="19"/>
  <c r="R71" i="19"/>
  <c r="M71" i="21"/>
  <c r="R71" i="21"/>
  <c r="W71" i="21"/>
  <c r="J71" i="21"/>
  <c r="H71" i="21"/>
  <c r="T71" i="21"/>
  <c r="L71" i="21"/>
  <c r="A106" i="21"/>
  <c r="O71" i="21"/>
  <c r="I71" i="21"/>
  <c r="N71" i="21"/>
  <c r="S71" i="21"/>
  <c r="Q71" i="21"/>
  <c r="V71" i="21"/>
  <c r="K71" i="21"/>
  <c r="P71" i="21"/>
  <c r="U71" i="21"/>
  <c r="X71" i="21"/>
  <c r="B139" i="19"/>
  <c r="F139" i="19"/>
  <c r="I139" i="19"/>
  <c r="P139" i="19"/>
  <c r="S139" i="19"/>
  <c r="C139" i="19"/>
  <c r="V139" i="19"/>
  <c r="Y139" i="19"/>
  <c r="E139" i="19"/>
  <c r="H139" i="19"/>
  <c r="O139" i="19"/>
  <c r="R139" i="19"/>
  <c r="U139" i="19"/>
  <c r="X139" i="19"/>
  <c r="D139" i="19"/>
  <c r="K139" i="19"/>
  <c r="J139" i="19"/>
  <c r="Q139" i="19"/>
  <c r="T139" i="19"/>
  <c r="W139" i="19"/>
  <c r="G139" i="19"/>
  <c r="M139" i="19"/>
  <c r="N139" i="19"/>
  <c r="L139" i="19"/>
  <c r="W138" i="23"/>
  <c r="V138" i="23"/>
  <c r="B138" i="23"/>
  <c r="I138" i="23"/>
  <c r="P138" i="23"/>
  <c r="S138" i="23"/>
  <c r="R138" i="23"/>
  <c r="Y138" i="23"/>
  <c r="E138" i="23"/>
  <c r="H138" i="23"/>
  <c r="G138" i="23"/>
  <c r="J138" i="23"/>
  <c r="U138" i="23"/>
  <c r="X138" i="23"/>
  <c r="D138" i="23"/>
  <c r="C138" i="23"/>
  <c r="F138" i="23"/>
  <c r="Q138" i="23"/>
  <c r="T138" i="23"/>
  <c r="M138" i="23"/>
  <c r="L138" i="23"/>
  <c r="O138" i="23"/>
  <c r="N138" i="23"/>
  <c r="K138" i="23"/>
  <c r="R105" i="19"/>
  <c r="Y105" i="19"/>
  <c r="E105" i="19"/>
  <c r="H105" i="19"/>
  <c r="O105" i="19"/>
  <c r="B105" i="19"/>
  <c r="N105" i="19"/>
  <c r="U105" i="19"/>
  <c r="X105" i="19"/>
  <c r="D105" i="19"/>
  <c r="K105" i="19"/>
  <c r="A140" i="19"/>
  <c r="J105" i="19"/>
  <c r="Q105" i="19"/>
  <c r="T105" i="19"/>
  <c r="W105" i="19"/>
  <c r="G105" i="19"/>
  <c r="V105" i="19"/>
  <c r="F105" i="19"/>
  <c r="I105" i="19"/>
  <c r="P105" i="19"/>
  <c r="S105" i="19"/>
  <c r="C105" i="19"/>
  <c r="M105" i="19"/>
  <c r="L105" i="19"/>
  <c r="O104" i="23"/>
  <c r="V104" i="23"/>
  <c r="B104" i="23"/>
  <c r="I104" i="23"/>
  <c r="T104" i="23"/>
  <c r="K104" i="23"/>
  <c r="R104" i="23"/>
  <c r="Y104" i="23"/>
  <c r="E104" i="23"/>
  <c r="P104" i="23"/>
  <c r="W104" i="23"/>
  <c r="G104" i="23"/>
  <c r="J104" i="23"/>
  <c r="U104" i="23"/>
  <c r="A139" i="23"/>
  <c r="H104" i="23"/>
  <c r="S104" i="23"/>
  <c r="C104" i="23"/>
  <c r="F104" i="23"/>
  <c r="Q104" i="23"/>
  <c r="X104" i="23"/>
  <c r="D104" i="23"/>
  <c r="L104" i="23"/>
  <c r="M104" i="23"/>
  <c r="N104" i="23"/>
  <c r="C521" i="19"/>
  <c r="G521" i="19"/>
  <c r="K521" i="19"/>
  <c r="O521" i="19"/>
  <c r="S521" i="19"/>
  <c r="W521" i="19"/>
  <c r="A522" i="19"/>
  <c r="D521" i="19"/>
  <c r="H521" i="19"/>
  <c r="L521" i="19"/>
  <c r="P521" i="19"/>
  <c r="T521" i="19"/>
  <c r="X521" i="19"/>
  <c r="E521" i="19"/>
  <c r="I521" i="19"/>
  <c r="M521" i="19"/>
  <c r="Q521" i="19"/>
  <c r="U521" i="19"/>
  <c r="Y521" i="19"/>
  <c r="B521" i="19"/>
  <c r="F521" i="19"/>
  <c r="J521" i="19"/>
  <c r="N521" i="19"/>
  <c r="R521" i="19"/>
  <c r="V521" i="19"/>
  <c r="E384" i="19"/>
  <c r="I384" i="19"/>
  <c r="M384" i="19"/>
  <c r="Q384" i="19"/>
  <c r="U384" i="19"/>
  <c r="Y384" i="19"/>
  <c r="B384" i="19"/>
  <c r="F384" i="19"/>
  <c r="J384" i="19"/>
  <c r="N384" i="19"/>
  <c r="R384" i="19"/>
  <c r="V384" i="19"/>
  <c r="A419" i="19"/>
  <c r="C384" i="19"/>
  <c r="G384" i="19"/>
  <c r="K384" i="19"/>
  <c r="O384" i="19"/>
  <c r="S384" i="19"/>
  <c r="W384" i="19"/>
  <c r="D384" i="19"/>
  <c r="H384" i="19"/>
  <c r="L384" i="19"/>
  <c r="P384" i="19"/>
  <c r="T384" i="19"/>
  <c r="X384" i="19"/>
  <c r="E418" i="19"/>
  <c r="I418" i="19"/>
  <c r="M418" i="19"/>
  <c r="Q418" i="19"/>
  <c r="U418" i="19"/>
  <c r="Y418" i="19"/>
  <c r="B418" i="19"/>
  <c r="F418" i="19"/>
  <c r="J418" i="19"/>
  <c r="N418" i="19"/>
  <c r="R418" i="19"/>
  <c r="V418" i="19"/>
  <c r="C418" i="19"/>
  <c r="G418" i="19"/>
  <c r="K418" i="19"/>
  <c r="O418" i="19"/>
  <c r="S418" i="19"/>
  <c r="W418" i="19"/>
  <c r="D418" i="19"/>
  <c r="H418" i="19"/>
  <c r="L418" i="19"/>
  <c r="P418" i="19"/>
  <c r="T418" i="19"/>
  <c r="X418" i="19"/>
  <c r="C487" i="19"/>
  <c r="G487" i="19"/>
  <c r="K487" i="19"/>
  <c r="O487" i="19"/>
  <c r="S487" i="19"/>
  <c r="W487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A488" i="19"/>
  <c r="B487" i="19"/>
  <c r="F487" i="19"/>
  <c r="J487" i="19"/>
  <c r="N487" i="19"/>
  <c r="R487" i="19"/>
  <c r="V487" i="19"/>
  <c r="A177" i="21"/>
  <c r="N176" i="21"/>
  <c r="G176" i="21"/>
  <c r="P176" i="21"/>
  <c r="I176" i="21"/>
  <c r="R176" i="21"/>
  <c r="K176" i="21"/>
  <c r="D176" i="21"/>
  <c r="T176" i="21"/>
  <c r="M176" i="21"/>
  <c r="F176" i="21"/>
  <c r="O176" i="21"/>
  <c r="H176" i="21"/>
  <c r="Q176" i="21"/>
  <c r="J176" i="21"/>
  <c r="C176" i="21"/>
  <c r="S176" i="21"/>
  <c r="L176" i="21"/>
  <c r="E176" i="21"/>
  <c r="E350" i="19"/>
  <c r="I350" i="19"/>
  <c r="M350" i="19"/>
  <c r="Q350" i="19"/>
  <c r="U350" i="19"/>
  <c r="Y350" i="19"/>
  <c r="A385" i="19"/>
  <c r="B350" i="19"/>
  <c r="F350" i="19"/>
  <c r="J350" i="19"/>
  <c r="N350" i="19"/>
  <c r="R350" i="19"/>
  <c r="V350" i="19"/>
  <c r="C350" i="19"/>
  <c r="G350" i="19"/>
  <c r="K350" i="19"/>
  <c r="O350" i="19"/>
  <c r="S350" i="19"/>
  <c r="W350" i="19"/>
  <c r="D350" i="19"/>
  <c r="H350" i="19"/>
  <c r="L350" i="19"/>
  <c r="P350" i="19"/>
  <c r="T350" i="19"/>
  <c r="X350" i="19"/>
  <c r="C555" i="19"/>
  <c r="G555" i="19"/>
  <c r="K555" i="19"/>
  <c r="O555" i="19"/>
  <c r="S555" i="19"/>
  <c r="W555" i="19"/>
  <c r="D555" i="19"/>
  <c r="H555" i="19"/>
  <c r="L555" i="19"/>
  <c r="P555" i="19"/>
  <c r="T555" i="19"/>
  <c r="X555" i="19"/>
  <c r="A556" i="19"/>
  <c r="E555" i="19"/>
  <c r="I555" i="19"/>
  <c r="M555" i="19"/>
  <c r="Q555" i="19"/>
  <c r="U555" i="19"/>
  <c r="Y555" i="19"/>
  <c r="B555" i="19"/>
  <c r="F555" i="19"/>
  <c r="J555" i="19"/>
  <c r="N555" i="19"/>
  <c r="R555" i="19"/>
  <c r="V555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C316" i="19"/>
  <c r="G316" i="19"/>
  <c r="K316" i="19"/>
  <c r="O316" i="19"/>
  <c r="S316" i="19"/>
  <c r="W316" i="19"/>
  <c r="A351" i="19"/>
  <c r="D316" i="19"/>
  <c r="H316" i="19"/>
  <c r="L316" i="19"/>
  <c r="P316" i="19"/>
  <c r="T316" i="19"/>
  <c r="X316" i="19"/>
  <c r="A317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A454" i="19"/>
  <c r="B1273" i="2" l="1"/>
  <c r="Y33" i="24"/>
  <c r="Y33" i="21"/>
  <c r="Y68" i="21"/>
  <c r="B34" i="21"/>
  <c r="C34" i="21"/>
  <c r="B69" i="21"/>
  <c r="Y174" i="21"/>
  <c r="C69" i="21"/>
  <c r="Y103" i="21"/>
  <c r="B34" i="24"/>
  <c r="C34" i="24"/>
  <c r="Y68" i="24"/>
  <c r="B69" i="24"/>
  <c r="C175" i="21"/>
  <c r="C69" i="24"/>
  <c r="C104" i="21"/>
  <c r="Y209" i="21"/>
  <c r="Y138" i="21"/>
  <c r="B104" i="21"/>
  <c r="Y103" i="24"/>
  <c r="B175" i="21"/>
  <c r="O245" i="21"/>
  <c r="Q245" i="21"/>
  <c r="L245" i="21"/>
  <c r="E245" i="21"/>
  <c r="C245" i="21"/>
  <c r="W245" i="21"/>
  <c r="K245" i="21"/>
  <c r="X245" i="21"/>
  <c r="A246" i="21"/>
  <c r="M245" i="21"/>
  <c r="I245" i="21"/>
  <c r="G245" i="21"/>
  <c r="V245" i="21"/>
  <c r="T245" i="21"/>
  <c r="R245" i="21"/>
  <c r="P245" i="21"/>
  <c r="N245" i="21"/>
  <c r="B245" i="21"/>
  <c r="D245" i="21"/>
  <c r="J245" i="21"/>
  <c r="S245" i="21"/>
  <c r="Y245" i="21"/>
  <c r="F245" i="21"/>
  <c r="H245" i="21"/>
  <c r="U245" i="21"/>
  <c r="X36" i="24"/>
  <c r="X36" i="19"/>
  <c r="W36" i="21"/>
  <c r="W36" i="19"/>
  <c r="W36" i="24"/>
  <c r="X36" i="21"/>
  <c r="B1324" i="2"/>
  <c r="A212" i="21"/>
  <c r="O211" i="21"/>
  <c r="C211" i="21"/>
  <c r="J211" i="21"/>
  <c r="Q211" i="21"/>
  <c r="N211" i="21"/>
  <c r="H211" i="21"/>
  <c r="S211" i="21"/>
  <c r="G211" i="21"/>
  <c r="M211" i="21"/>
  <c r="K211" i="21"/>
  <c r="B211" i="21"/>
  <c r="E211" i="21"/>
  <c r="P211" i="21"/>
  <c r="L211" i="21"/>
  <c r="D211" i="21"/>
  <c r="R211" i="21"/>
  <c r="F211" i="21"/>
  <c r="I211" i="21"/>
  <c r="T211" i="21"/>
  <c r="E553" i="23"/>
  <c r="U553" i="23"/>
  <c r="F553" i="23"/>
  <c r="V553" i="23"/>
  <c r="O553" i="23"/>
  <c r="H553" i="23"/>
  <c r="X553" i="23"/>
  <c r="I553" i="23"/>
  <c r="Y553" i="23"/>
  <c r="J553" i="23"/>
  <c r="C553" i="23"/>
  <c r="S553" i="23"/>
  <c r="L553" i="23"/>
  <c r="M553" i="23"/>
  <c r="A554" i="23"/>
  <c r="N553" i="23"/>
  <c r="G553" i="23"/>
  <c r="W553" i="23"/>
  <c r="P553" i="23"/>
  <c r="Q553" i="23"/>
  <c r="B553" i="23"/>
  <c r="R553" i="23"/>
  <c r="K553" i="23"/>
  <c r="D553" i="23"/>
  <c r="T553" i="23"/>
  <c r="I383" i="21"/>
  <c r="F383" i="21"/>
  <c r="C383" i="21"/>
  <c r="S383" i="21"/>
  <c r="P383" i="21"/>
  <c r="Q383" i="21"/>
  <c r="J383" i="21"/>
  <c r="G383" i="21"/>
  <c r="W383" i="21"/>
  <c r="T383" i="21"/>
  <c r="Y383" i="21"/>
  <c r="N383" i="21"/>
  <c r="K383" i="21"/>
  <c r="D383" i="21"/>
  <c r="X383" i="21"/>
  <c r="E383" i="21"/>
  <c r="B383" i="21"/>
  <c r="R383" i="21"/>
  <c r="O383" i="21"/>
  <c r="H383" i="21"/>
  <c r="A384" i="21"/>
  <c r="M383" i="21"/>
  <c r="L383" i="21"/>
  <c r="V383" i="21"/>
  <c r="U383" i="21"/>
  <c r="J315" i="21"/>
  <c r="A316" i="21"/>
  <c r="C315" i="21"/>
  <c r="B315" i="21"/>
  <c r="E315" i="21"/>
  <c r="D315" i="21"/>
  <c r="F315" i="21"/>
  <c r="H315" i="21"/>
  <c r="I315" i="21"/>
  <c r="G315" i="21"/>
  <c r="K315" i="21"/>
  <c r="X315" i="21"/>
  <c r="S315" i="21"/>
  <c r="P315" i="21"/>
  <c r="T315" i="21"/>
  <c r="U315" i="21"/>
  <c r="L315" i="21"/>
  <c r="M315" i="21"/>
  <c r="Q315" i="21"/>
  <c r="V315" i="21"/>
  <c r="N315" i="21"/>
  <c r="R315" i="21"/>
  <c r="O315" i="21"/>
  <c r="Y315" i="21"/>
  <c r="W315" i="21"/>
  <c r="X345" i="24"/>
  <c r="K345" i="24"/>
  <c r="F345" i="24"/>
  <c r="E345" i="24"/>
  <c r="S345" i="24"/>
  <c r="Y345" i="24"/>
  <c r="M345" i="24"/>
  <c r="L345" i="24"/>
  <c r="V345" i="24"/>
  <c r="U345" i="24"/>
  <c r="D345" i="24"/>
  <c r="N345" i="24"/>
  <c r="B345" i="24"/>
  <c r="A346" i="24"/>
  <c r="O345" i="24"/>
  <c r="J345" i="24"/>
  <c r="T345" i="24"/>
  <c r="G345" i="24"/>
  <c r="H345" i="24"/>
  <c r="R345" i="24"/>
  <c r="Q345" i="24"/>
  <c r="P345" i="24"/>
  <c r="C345" i="24"/>
  <c r="I345" i="24"/>
  <c r="W345" i="24"/>
  <c r="L622" i="21"/>
  <c r="M622" i="21"/>
  <c r="J622" i="21"/>
  <c r="G622" i="21"/>
  <c r="P622" i="21"/>
  <c r="Q622" i="21"/>
  <c r="N622" i="21"/>
  <c r="K622" i="21"/>
  <c r="D622" i="21"/>
  <c r="E622" i="21"/>
  <c r="B622" i="21"/>
  <c r="A623" i="21"/>
  <c r="O622" i="21"/>
  <c r="H622" i="21"/>
  <c r="I622" i="21"/>
  <c r="F622" i="21"/>
  <c r="C622" i="21"/>
  <c r="R622" i="21"/>
  <c r="X622" i="21"/>
  <c r="U622" i="21"/>
  <c r="W622" i="21"/>
  <c r="V622" i="21"/>
  <c r="Y622" i="21"/>
  <c r="S622" i="21"/>
  <c r="T622" i="21"/>
  <c r="W686" i="24"/>
  <c r="G686" i="24"/>
  <c r="R686" i="24"/>
  <c r="B686" i="24"/>
  <c r="M686" i="24"/>
  <c r="T686" i="24"/>
  <c r="D686" i="24"/>
  <c r="S686" i="24"/>
  <c r="C686" i="24"/>
  <c r="N686" i="24"/>
  <c r="Y686" i="24"/>
  <c r="I686" i="24"/>
  <c r="P686" i="24"/>
  <c r="O686" i="24"/>
  <c r="A687" i="24"/>
  <c r="J686" i="24"/>
  <c r="U686" i="24"/>
  <c r="E686" i="24"/>
  <c r="L686" i="24"/>
  <c r="K686" i="24"/>
  <c r="V686" i="24"/>
  <c r="F686" i="24"/>
  <c r="Q686" i="24"/>
  <c r="X686" i="24"/>
  <c r="H686" i="24"/>
  <c r="T280" i="21"/>
  <c r="J280" i="21"/>
  <c r="S280" i="21"/>
  <c r="X280" i="21"/>
  <c r="R280" i="21"/>
  <c r="A281" i="21"/>
  <c r="Q280" i="21"/>
  <c r="K280" i="21"/>
  <c r="P280" i="21"/>
  <c r="Y280" i="21"/>
  <c r="O280" i="21"/>
  <c r="N280" i="21"/>
  <c r="L280" i="21"/>
  <c r="M280" i="21"/>
  <c r="C280" i="21"/>
  <c r="B280" i="21"/>
  <c r="H280" i="21"/>
  <c r="I280" i="21"/>
  <c r="F280" i="21"/>
  <c r="G280" i="21"/>
  <c r="E280" i="21"/>
  <c r="D280" i="21"/>
  <c r="W280" i="21"/>
  <c r="V280" i="21"/>
  <c r="U280" i="21"/>
  <c r="J174" i="24"/>
  <c r="A175" i="24"/>
  <c r="G174" i="24"/>
  <c r="E174" i="24"/>
  <c r="I174" i="24"/>
  <c r="H174" i="24"/>
  <c r="F174" i="24"/>
  <c r="C174" i="24"/>
  <c r="B174" i="24"/>
  <c r="D174" i="24"/>
  <c r="V174" i="24"/>
  <c r="Y174" i="24"/>
  <c r="W174" i="24"/>
  <c r="R174" i="24"/>
  <c r="O174" i="24"/>
  <c r="S174" i="24"/>
  <c r="T174" i="24"/>
  <c r="K174" i="24"/>
  <c r="L174" i="24"/>
  <c r="M174" i="24"/>
  <c r="X174" i="24"/>
  <c r="U174" i="24"/>
  <c r="P174" i="24"/>
  <c r="N174" i="24"/>
  <c r="Q174" i="24"/>
  <c r="F105" i="24"/>
  <c r="K105" i="24"/>
  <c r="H105" i="24"/>
  <c r="I105" i="24"/>
  <c r="M105" i="24"/>
  <c r="J105" i="24"/>
  <c r="A140" i="24"/>
  <c r="Q105" i="24"/>
  <c r="N105" i="24"/>
  <c r="O105" i="24"/>
  <c r="L105" i="24"/>
  <c r="P105" i="24"/>
  <c r="C105" i="24"/>
  <c r="R105" i="24"/>
  <c r="S105" i="24"/>
  <c r="B105" i="24"/>
  <c r="T105" i="24"/>
  <c r="G105" i="24"/>
  <c r="D105" i="24"/>
  <c r="E105" i="24"/>
  <c r="F520" i="21"/>
  <c r="C520" i="21"/>
  <c r="S520" i="21"/>
  <c r="L520" i="21"/>
  <c r="A521" i="21"/>
  <c r="Q520" i="21"/>
  <c r="J520" i="21"/>
  <c r="G520" i="21"/>
  <c r="W520" i="21"/>
  <c r="P520" i="21"/>
  <c r="E520" i="21"/>
  <c r="Y520" i="21"/>
  <c r="N520" i="21"/>
  <c r="K520" i="21"/>
  <c r="D520" i="21"/>
  <c r="T520" i="21"/>
  <c r="I520" i="21"/>
  <c r="B520" i="21"/>
  <c r="R520" i="21"/>
  <c r="O520" i="21"/>
  <c r="H520" i="21"/>
  <c r="X520" i="21"/>
  <c r="M520" i="21"/>
  <c r="V520" i="21"/>
  <c r="U520" i="21"/>
  <c r="L792" i="21"/>
  <c r="E792" i="21"/>
  <c r="Y792" i="21"/>
  <c r="N792" i="21"/>
  <c r="G792" i="21"/>
  <c r="W792" i="21"/>
  <c r="P792" i="21"/>
  <c r="I792" i="21"/>
  <c r="B792" i="21"/>
  <c r="R792" i="21"/>
  <c r="K792" i="21"/>
  <c r="D792" i="21"/>
  <c r="T792" i="21"/>
  <c r="M792" i="21"/>
  <c r="F792" i="21"/>
  <c r="A793" i="21"/>
  <c r="O792" i="21"/>
  <c r="H792" i="21"/>
  <c r="X792" i="21"/>
  <c r="Q792" i="21"/>
  <c r="J792" i="21"/>
  <c r="C792" i="21"/>
  <c r="S792" i="21"/>
  <c r="V792" i="21"/>
  <c r="U792" i="21"/>
  <c r="O242" i="24"/>
  <c r="B242" i="24"/>
  <c r="T242" i="24"/>
  <c r="K242" i="24"/>
  <c r="H242" i="24"/>
  <c r="M242" i="24"/>
  <c r="S242" i="24"/>
  <c r="F242" i="24"/>
  <c r="X242" i="24"/>
  <c r="Q242" i="24"/>
  <c r="N242" i="24"/>
  <c r="E242" i="24"/>
  <c r="W242" i="24"/>
  <c r="J242" i="24"/>
  <c r="C242" i="24"/>
  <c r="Y242" i="24"/>
  <c r="R242" i="24"/>
  <c r="I242" i="24"/>
  <c r="A243" i="24"/>
  <c r="P242" i="24"/>
  <c r="G242" i="24"/>
  <c r="D242" i="24"/>
  <c r="L242" i="24"/>
  <c r="U242" i="24"/>
  <c r="V242" i="24"/>
  <c r="E417" i="21"/>
  <c r="Y417" i="21"/>
  <c r="N417" i="21"/>
  <c r="K417" i="21"/>
  <c r="D417" i="21"/>
  <c r="T417" i="21"/>
  <c r="I417" i="21"/>
  <c r="B417" i="21"/>
  <c r="R417" i="21"/>
  <c r="O417" i="21"/>
  <c r="H417" i="21"/>
  <c r="X417" i="21"/>
  <c r="M417" i="21"/>
  <c r="F417" i="21"/>
  <c r="C417" i="21"/>
  <c r="S417" i="21"/>
  <c r="L417" i="21"/>
  <c r="Q417" i="21"/>
  <c r="J417" i="21"/>
  <c r="G417" i="21"/>
  <c r="A418" i="21"/>
  <c r="P417" i="21"/>
  <c r="V417" i="21"/>
  <c r="U417" i="21"/>
  <c r="W417" i="21"/>
  <c r="P382" i="23"/>
  <c r="I382" i="23"/>
  <c r="B382" i="23"/>
  <c r="R382" i="23"/>
  <c r="K382" i="23"/>
  <c r="D382" i="23"/>
  <c r="T382" i="23"/>
  <c r="M382" i="23"/>
  <c r="F382" i="23"/>
  <c r="A417" i="23"/>
  <c r="O382" i="23"/>
  <c r="H382" i="23"/>
  <c r="X382" i="23"/>
  <c r="Q382" i="23"/>
  <c r="J382" i="23"/>
  <c r="C382" i="23"/>
  <c r="S382" i="23"/>
  <c r="L382" i="23"/>
  <c r="E382" i="23"/>
  <c r="Y382" i="23"/>
  <c r="N382" i="23"/>
  <c r="G382" i="23"/>
  <c r="V382" i="23"/>
  <c r="U382" i="23"/>
  <c r="W382" i="23"/>
  <c r="W720" i="24"/>
  <c r="G720" i="24"/>
  <c r="R720" i="24"/>
  <c r="B720" i="24"/>
  <c r="M720" i="24"/>
  <c r="T720" i="24"/>
  <c r="D720" i="24"/>
  <c r="S720" i="24"/>
  <c r="C720" i="24"/>
  <c r="N720" i="24"/>
  <c r="Y720" i="24"/>
  <c r="I720" i="24"/>
  <c r="P720" i="24"/>
  <c r="O720" i="24"/>
  <c r="A721" i="24"/>
  <c r="J720" i="24"/>
  <c r="U720" i="24"/>
  <c r="E720" i="24"/>
  <c r="L720" i="24"/>
  <c r="K720" i="24"/>
  <c r="V720" i="24"/>
  <c r="F720" i="24"/>
  <c r="Q720" i="24"/>
  <c r="X720" i="24"/>
  <c r="H720" i="24"/>
  <c r="F588" i="21"/>
  <c r="G588" i="21"/>
  <c r="H588" i="21"/>
  <c r="E588" i="21"/>
  <c r="J588" i="21"/>
  <c r="K588" i="21"/>
  <c r="L588" i="21"/>
  <c r="I588" i="21"/>
  <c r="N588" i="21"/>
  <c r="O588" i="21"/>
  <c r="P588" i="21"/>
  <c r="M588" i="21"/>
  <c r="A589" i="21"/>
  <c r="D588" i="21"/>
  <c r="B588" i="21"/>
  <c r="C588" i="21"/>
  <c r="W588" i="21"/>
  <c r="T588" i="21"/>
  <c r="U588" i="21"/>
  <c r="X588" i="21"/>
  <c r="Y588" i="21"/>
  <c r="Q588" i="21"/>
  <c r="S588" i="21"/>
  <c r="R588" i="21"/>
  <c r="V588" i="21"/>
  <c r="D416" i="23"/>
  <c r="E416" i="23"/>
  <c r="Y416" i="23"/>
  <c r="N416" i="23"/>
  <c r="K416" i="23"/>
  <c r="H416" i="23"/>
  <c r="I416" i="23"/>
  <c r="B416" i="23"/>
  <c r="R416" i="23"/>
  <c r="O416" i="23"/>
  <c r="L416" i="23"/>
  <c r="M416" i="23"/>
  <c r="F416" i="23"/>
  <c r="C416" i="23"/>
  <c r="S416" i="23"/>
  <c r="P416" i="23"/>
  <c r="Q416" i="23"/>
  <c r="J416" i="23"/>
  <c r="G416" i="23"/>
  <c r="U416" i="23"/>
  <c r="W416" i="23"/>
  <c r="X416" i="23"/>
  <c r="T416" i="23"/>
  <c r="V416" i="23"/>
  <c r="I211" i="23"/>
  <c r="B211" i="23"/>
  <c r="R211" i="23"/>
  <c r="K211" i="23"/>
  <c r="D211" i="23"/>
  <c r="T211" i="23"/>
  <c r="M211" i="23"/>
  <c r="F211" i="23"/>
  <c r="A246" i="23"/>
  <c r="O211" i="23"/>
  <c r="H211" i="23"/>
  <c r="X211" i="23"/>
  <c r="Q211" i="23"/>
  <c r="J211" i="23"/>
  <c r="C211" i="23"/>
  <c r="S211" i="23"/>
  <c r="L211" i="23"/>
  <c r="E211" i="23"/>
  <c r="Y211" i="23"/>
  <c r="N211" i="23"/>
  <c r="G211" i="23"/>
  <c r="W211" i="23"/>
  <c r="P211" i="23"/>
  <c r="U211" i="23"/>
  <c r="V211" i="23"/>
  <c r="P758" i="21"/>
  <c r="I758" i="21"/>
  <c r="B758" i="21"/>
  <c r="R758" i="21"/>
  <c r="O758" i="21"/>
  <c r="D758" i="21"/>
  <c r="T758" i="21"/>
  <c r="M758" i="21"/>
  <c r="F758" i="21"/>
  <c r="C758" i="21"/>
  <c r="S758" i="21"/>
  <c r="H758" i="21"/>
  <c r="A759" i="21"/>
  <c r="Q758" i="21"/>
  <c r="J758" i="21"/>
  <c r="G758" i="21"/>
  <c r="L758" i="21"/>
  <c r="E758" i="21"/>
  <c r="Y758" i="21"/>
  <c r="N758" i="21"/>
  <c r="K758" i="21"/>
  <c r="W758" i="21"/>
  <c r="V758" i="21"/>
  <c r="X758" i="21"/>
  <c r="U758" i="21"/>
  <c r="J554" i="21"/>
  <c r="K554" i="21"/>
  <c r="D554" i="21"/>
  <c r="T554" i="21"/>
  <c r="M554" i="21"/>
  <c r="N554" i="21"/>
  <c r="O554" i="21"/>
  <c r="H554" i="21"/>
  <c r="X554" i="21"/>
  <c r="Q554" i="21"/>
  <c r="R554" i="21"/>
  <c r="S554" i="21"/>
  <c r="L554" i="21"/>
  <c r="E554" i="21"/>
  <c r="Y554" i="21"/>
  <c r="F554" i="21"/>
  <c r="G554" i="21"/>
  <c r="A555" i="21"/>
  <c r="P554" i="21"/>
  <c r="I554" i="21"/>
  <c r="C554" i="21"/>
  <c r="B554" i="21"/>
  <c r="W554" i="21"/>
  <c r="U554" i="21"/>
  <c r="V554" i="21"/>
  <c r="B349" i="21"/>
  <c r="C349" i="21"/>
  <c r="H349" i="21"/>
  <c r="F349" i="21"/>
  <c r="G349" i="21"/>
  <c r="E349" i="21"/>
  <c r="J349" i="21"/>
  <c r="K349" i="21"/>
  <c r="I349" i="21"/>
  <c r="A350" i="21"/>
  <c r="D349" i="21"/>
  <c r="Q349" i="21"/>
  <c r="L349" i="21"/>
  <c r="W349" i="21"/>
  <c r="V349" i="21"/>
  <c r="U349" i="21"/>
  <c r="Y349" i="21"/>
  <c r="P349" i="21"/>
  <c r="T349" i="21"/>
  <c r="O349" i="21"/>
  <c r="N349" i="21"/>
  <c r="M349" i="21"/>
  <c r="X349" i="21"/>
  <c r="S349" i="21"/>
  <c r="R349" i="21"/>
  <c r="Q451" i="23"/>
  <c r="F451" i="23"/>
  <c r="V451" i="23"/>
  <c r="O451" i="23"/>
  <c r="D451" i="23"/>
  <c r="T451" i="23"/>
  <c r="E451" i="23"/>
  <c r="U451" i="23"/>
  <c r="J451" i="23"/>
  <c r="C451" i="23"/>
  <c r="S451" i="23"/>
  <c r="H451" i="23"/>
  <c r="X451" i="23"/>
  <c r="I451" i="23"/>
  <c r="Y451" i="23"/>
  <c r="N451" i="23"/>
  <c r="G451" i="23"/>
  <c r="W451" i="23"/>
  <c r="L451" i="23"/>
  <c r="M451" i="23"/>
  <c r="B451" i="23"/>
  <c r="R451" i="23"/>
  <c r="K451" i="23"/>
  <c r="A452" i="23"/>
  <c r="P451" i="23"/>
  <c r="M279" i="23"/>
  <c r="B279" i="23"/>
  <c r="R279" i="23"/>
  <c r="K279" i="23"/>
  <c r="D279" i="23"/>
  <c r="T279" i="23"/>
  <c r="Q279" i="23"/>
  <c r="F279" i="23"/>
  <c r="V279" i="23"/>
  <c r="O279" i="23"/>
  <c r="H279" i="23"/>
  <c r="X279" i="23"/>
  <c r="E279" i="23"/>
  <c r="U279" i="23"/>
  <c r="J279" i="23"/>
  <c r="C279" i="23"/>
  <c r="S279" i="23"/>
  <c r="L279" i="23"/>
  <c r="I279" i="23"/>
  <c r="Y279" i="23"/>
  <c r="N279" i="23"/>
  <c r="G279" i="23"/>
  <c r="W279" i="23"/>
  <c r="P279" i="23"/>
  <c r="Q379" i="24"/>
  <c r="F379" i="24"/>
  <c r="V379" i="24"/>
  <c r="O379" i="24"/>
  <c r="H379" i="24"/>
  <c r="X379" i="24"/>
  <c r="E379" i="24"/>
  <c r="U379" i="24"/>
  <c r="J379" i="24"/>
  <c r="C379" i="24"/>
  <c r="S379" i="24"/>
  <c r="L379" i="24"/>
  <c r="A380" i="24"/>
  <c r="I379" i="24"/>
  <c r="Y379" i="24"/>
  <c r="N379" i="24"/>
  <c r="G379" i="24"/>
  <c r="W379" i="24"/>
  <c r="P379" i="24"/>
  <c r="M379" i="24"/>
  <c r="B379" i="24"/>
  <c r="R379" i="24"/>
  <c r="K379" i="24"/>
  <c r="D379" i="24"/>
  <c r="T379" i="24"/>
  <c r="E519" i="23"/>
  <c r="U519" i="23"/>
  <c r="J519" i="23"/>
  <c r="C519" i="23"/>
  <c r="S519" i="23"/>
  <c r="L519" i="23"/>
  <c r="A520" i="23"/>
  <c r="I519" i="23"/>
  <c r="Y519" i="23"/>
  <c r="N519" i="23"/>
  <c r="G519" i="23"/>
  <c r="W519" i="23"/>
  <c r="P519" i="23"/>
  <c r="M519" i="23"/>
  <c r="B519" i="23"/>
  <c r="R519" i="23"/>
  <c r="K519" i="23"/>
  <c r="D519" i="23"/>
  <c r="T519" i="23"/>
  <c r="Q519" i="23"/>
  <c r="F519" i="23"/>
  <c r="V519" i="23"/>
  <c r="O519" i="23"/>
  <c r="H519" i="23"/>
  <c r="X519" i="23"/>
  <c r="M245" i="23"/>
  <c r="E245" i="23"/>
  <c r="L245" i="23"/>
  <c r="H245" i="23"/>
  <c r="G245" i="23"/>
  <c r="D245" i="23"/>
  <c r="S245" i="23"/>
  <c r="O245" i="23"/>
  <c r="K245" i="23"/>
  <c r="R245" i="23"/>
  <c r="I245" i="23"/>
  <c r="Q245" i="23"/>
  <c r="C245" i="23"/>
  <c r="J245" i="23"/>
  <c r="F245" i="23"/>
  <c r="B245" i="23"/>
  <c r="Y245" i="23"/>
  <c r="A280" i="23"/>
  <c r="N245" i="23"/>
  <c r="X245" i="23"/>
  <c r="T245" i="23"/>
  <c r="P245" i="23"/>
  <c r="W245" i="23"/>
  <c r="V245" i="23"/>
  <c r="U245" i="23"/>
  <c r="B413" i="24"/>
  <c r="E413" i="24"/>
  <c r="O413" i="24"/>
  <c r="J413" i="24"/>
  <c r="T413" i="24"/>
  <c r="G413" i="24"/>
  <c r="H413" i="24"/>
  <c r="R413" i="24"/>
  <c r="U413" i="24"/>
  <c r="P413" i="24"/>
  <c r="C413" i="24"/>
  <c r="M413" i="24"/>
  <c r="W413" i="24"/>
  <c r="X413" i="24"/>
  <c r="K413" i="24"/>
  <c r="F413" i="24"/>
  <c r="I413" i="24"/>
  <c r="S413" i="24"/>
  <c r="A414" i="24"/>
  <c r="Q413" i="24"/>
  <c r="L413" i="24"/>
  <c r="V413" i="24"/>
  <c r="Y413" i="24"/>
  <c r="D413" i="24"/>
  <c r="N413" i="24"/>
  <c r="H71" i="24"/>
  <c r="I71" i="24"/>
  <c r="O71" i="24"/>
  <c r="A106" i="24"/>
  <c r="K71" i="24"/>
  <c r="Q71" i="24"/>
  <c r="S71" i="24"/>
  <c r="L71" i="24"/>
  <c r="R71" i="24"/>
  <c r="J71" i="24"/>
  <c r="P71" i="24"/>
  <c r="M71" i="24"/>
  <c r="N71" i="24"/>
  <c r="U71" i="24"/>
  <c r="V71" i="24"/>
  <c r="W71" i="24"/>
  <c r="T71" i="24"/>
  <c r="X71" i="24"/>
  <c r="S37" i="24"/>
  <c r="F37" i="24"/>
  <c r="G37" i="24"/>
  <c r="K37" i="24"/>
  <c r="H37" i="24"/>
  <c r="E37" i="24"/>
  <c r="L37" i="24"/>
  <c r="R37" i="24"/>
  <c r="M37" i="24"/>
  <c r="A72" i="24"/>
  <c r="A38" i="24"/>
  <c r="Q37" i="24"/>
  <c r="I37" i="24"/>
  <c r="N37" i="24"/>
  <c r="D37" i="24"/>
  <c r="P37" i="24"/>
  <c r="O37" i="24"/>
  <c r="J37" i="24"/>
  <c r="N788" i="24"/>
  <c r="Y788" i="24"/>
  <c r="I788" i="24"/>
  <c r="P788" i="24"/>
  <c r="A823" i="24"/>
  <c r="K788" i="24"/>
  <c r="A789" i="24"/>
  <c r="J788" i="24"/>
  <c r="U788" i="24"/>
  <c r="E788" i="24"/>
  <c r="L788" i="24"/>
  <c r="W788" i="24"/>
  <c r="G788" i="24"/>
  <c r="V788" i="24"/>
  <c r="F788" i="24"/>
  <c r="Q788" i="24"/>
  <c r="X788" i="24"/>
  <c r="H788" i="24"/>
  <c r="S788" i="24"/>
  <c r="C788" i="24"/>
  <c r="R788" i="24"/>
  <c r="B788" i="24"/>
  <c r="M788" i="24"/>
  <c r="T788" i="24"/>
  <c r="D788" i="24"/>
  <c r="O788" i="24"/>
  <c r="X652" i="24"/>
  <c r="H652" i="24"/>
  <c r="O652" i="24"/>
  <c r="A653" i="24"/>
  <c r="F652" i="24"/>
  <c r="M652" i="24"/>
  <c r="P652" i="24"/>
  <c r="W652" i="24"/>
  <c r="G652" i="24"/>
  <c r="N652" i="24"/>
  <c r="Y652" i="24"/>
  <c r="E652" i="24"/>
  <c r="D652" i="24"/>
  <c r="R652" i="24"/>
  <c r="I652" i="24"/>
  <c r="S652" i="24"/>
  <c r="J652" i="24"/>
  <c r="T652" i="24"/>
  <c r="K652" i="24"/>
  <c r="B652" i="24"/>
  <c r="L652" i="24"/>
  <c r="C652" i="24"/>
  <c r="Q652" i="24"/>
  <c r="V652" i="24"/>
  <c r="U652" i="24"/>
  <c r="U448" i="24"/>
  <c r="P448" i="24"/>
  <c r="C448" i="24"/>
  <c r="M448" i="24"/>
  <c r="W448" i="24"/>
  <c r="B448" i="24"/>
  <c r="F448" i="24"/>
  <c r="I448" i="24"/>
  <c r="S448" i="24"/>
  <c r="A449" i="24"/>
  <c r="H448" i="24"/>
  <c r="R448" i="24"/>
  <c r="L448" i="24"/>
  <c r="V448" i="24"/>
  <c r="Y448" i="24"/>
  <c r="D448" i="24"/>
  <c r="N448" i="24"/>
  <c r="X448" i="24"/>
  <c r="K448" i="24"/>
  <c r="E448" i="24"/>
  <c r="O448" i="24"/>
  <c r="J448" i="24"/>
  <c r="T448" i="24"/>
  <c r="G448" i="24"/>
  <c r="Q448" i="24"/>
  <c r="P516" i="24"/>
  <c r="E516" i="24"/>
  <c r="Y516" i="24"/>
  <c r="N516" i="24"/>
  <c r="K516" i="24"/>
  <c r="D516" i="24"/>
  <c r="T516" i="24"/>
  <c r="I516" i="24"/>
  <c r="B516" i="24"/>
  <c r="R516" i="24"/>
  <c r="O516" i="24"/>
  <c r="H516" i="24"/>
  <c r="X516" i="24"/>
  <c r="M516" i="24"/>
  <c r="F516" i="24"/>
  <c r="C516" i="24"/>
  <c r="S516" i="24"/>
  <c r="L516" i="24"/>
  <c r="A517" i="24"/>
  <c r="Q516" i="24"/>
  <c r="J516" i="24"/>
  <c r="G516" i="24"/>
  <c r="W516" i="24"/>
  <c r="V516" i="24"/>
  <c r="U516" i="24"/>
  <c r="D348" i="23"/>
  <c r="X348" i="23"/>
  <c r="Y348" i="23"/>
  <c r="J348" i="23"/>
  <c r="G348" i="23"/>
  <c r="W348" i="23"/>
  <c r="H348" i="23"/>
  <c r="E348" i="23"/>
  <c r="A383" i="23"/>
  <c r="N348" i="23"/>
  <c r="K348" i="23"/>
  <c r="P348" i="23"/>
  <c r="I348" i="23"/>
  <c r="B348" i="23"/>
  <c r="R348" i="23"/>
  <c r="O348" i="23"/>
  <c r="T348" i="23"/>
  <c r="Q348" i="23"/>
  <c r="F348" i="23"/>
  <c r="C348" i="23"/>
  <c r="S348" i="23"/>
  <c r="L348" i="23"/>
  <c r="M348" i="23"/>
  <c r="U348" i="23"/>
  <c r="V348" i="23"/>
  <c r="H314" i="23"/>
  <c r="B314" i="23"/>
  <c r="G314" i="23"/>
  <c r="A315" i="23"/>
  <c r="F314" i="23"/>
  <c r="K314" i="23"/>
  <c r="E314" i="23"/>
  <c r="J314" i="23"/>
  <c r="A349" i="23"/>
  <c r="D314" i="23"/>
  <c r="I314" i="23"/>
  <c r="C314" i="23"/>
  <c r="R314" i="23"/>
  <c r="T314" i="23"/>
  <c r="W314" i="23"/>
  <c r="U314" i="23"/>
  <c r="V314" i="23"/>
  <c r="N314" i="23"/>
  <c r="P314" i="23"/>
  <c r="S314" i="23"/>
  <c r="X314" i="23"/>
  <c r="O314" i="23"/>
  <c r="Y314" i="23"/>
  <c r="Q314" i="23"/>
  <c r="M314" i="23"/>
  <c r="L314" i="23"/>
  <c r="P311" i="24"/>
  <c r="G311" i="24"/>
  <c r="M311" i="24"/>
  <c r="A312" i="24"/>
  <c r="F311" i="24"/>
  <c r="E311" i="24"/>
  <c r="S311" i="24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550" i="24"/>
  <c r="I550" i="24"/>
  <c r="B550" i="24"/>
  <c r="R550" i="24"/>
  <c r="O550" i="24"/>
  <c r="H550" i="24"/>
  <c r="X550" i="24"/>
  <c r="Q550" i="24"/>
  <c r="J550" i="24"/>
  <c r="G550" i="24"/>
  <c r="A551" i="24"/>
  <c r="T550" i="24"/>
  <c r="F550" i="24"/>
  <c r="S550" i="24"/>
  <c r="E550" i="24"/>
  <c r="N550" i="24"/>
  <c r="D550" i="24"/>
  <c r="M550" i="24"/>
  <c r="C550" i="24"/>
  <c r="L550" i="24"/>
  <c r="Y550" i="24"/>
  <c r="K550" i="24"/>
  <c r="W550" i="24"/>
  <c r="V550" i="24"/>
  <c r="U550" i="24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L690" i="21"/>
  <c r="E690" i="21"/>
  <c r="Y690" i="21"/>
  <c r="N690" i="21"/>
  <c r="K690" i="21"/>
  <c r="W690" i="21"/>
  <c r="U690" i="21"/>
  <c r="V690" i="21"/>
  <c r="I208" i="24"/>
  <c r="A209" i="24"/>
  <c r="D208" i="24"/>
  <c r="B208" i="24"/>
  <c r="C208" i="24"/>
  <c r="H208" i="24"/>
  <c r="F208" i="24"/>
  <c r="G208" i="24"/>
  <c r="E208" i="24"/>
  <c r="J208" i="24"/>
  <c r="K208" i="24"/>
  <c r="Y208" i="24"/>
  <c r="M208" i="24"/>
  <c r="U208" i="24"/>
  <c r="N208" i="24"/>
  <c r="R208" i="24"/>
  <c r="X208" i="24"/>
  <c r="O208" i="24"/>
  <c r="S208" i="24"/>
  <c r="W208" i="24"/>
  <c r="Q208" i="24"/>
  <c r="P208" i="24"/>
  <c r="T208" i="24"/>
  <c r="V208" i="24"/>
  <c r="L208" i="24"/>
  <c r="N452" i="21"/>
  <c r="K452" i="21"/>
  <c r="H452" i="21"/>
  <c r="I452" i="21"/>
  <c r="A453" i="21"/>
  <c r="B452" i="21"/>
  <c r="R452" i="21"/>
  <c r="O452" i="21"/>
  <c r="L452" i="21"/>
  <c r="M452" i="21"/>
  <c r="F452" i="21"/>
  <c r="C452" i="21"/>
  <c r="S452" i="21"/>
  <c r="P452" i="21"/>
  <c r="Q452" i="21"/>
  <c r="J452" i="21"/>
  <c r="G452" i="21"/>
  <c r="D452" i="21"/>
  <c r="E452" i="21"/>
  <c r="Y452" i="21"/>
  <c r="X452" i="21"/>
  <c r="U452" i="21"/>
  <c r="T452" i="21"/>
  <c r="V452" i="21"/>
  <c r="W452" i="21"/>
  <c r="L482" i="24"/>
  <c r="M482" i="24"/>
  <c r="J482" i="24"/>
  <c r="G482" i="24"/>
  <c r="P482" i="24"/>
  <c r="Q482" i="24"/>
  <c r="N482" i="24"/>
  <c r="K482" i="24"/>
  <c r="D482" i="24"/>
  <c r="E482" i="24"/>
  <c r="B482" i="24"/>
  <c r="A483" i="24"/>
  <c r="O482" i="24"/>
  <c r="H482" i="24"/>
  <c r="I482" i="24"/>
  <c r="F482" i="24"/>
  <c r="C482" i="24"/>
  <c r="R482" i="24"/>
  <c r="U482" i="24"/>
  <c r="W482" i="24"/>
  <c r="X482" i="24"/>
  <c r="Y482" i="24"/>
  <c r="V482" i="24"/>
  <c r="S482" i="24"/>
  <c r="T482" i="24"/>
  <c r="I485" i="23"/>
  <c r="Y485" i="23"/>
  <c r="N485" i="23"/>
  <c r="C485" i="23"/>
  <c r="S485" i="23"/>
  <c r="L485" i="23"/>
  <c r="M485" i="23"/>
  <c r="B485" i="23"/>
  <c r="R485" i="23"/>
  <c r="G485" i="23"/>
  <c r="W485" i="23"/>
  <c r="P485" i="23"/>
  <c r="Q485" i="23"/>
  <c r="F485" i="23"/>
  <c r="V485" i="23"/>
  <c r="K485" i="23"/>
  <c r="D485" i="23"/>
  <c r="T485" i="23"/>
  <c r="E485" i="23"/>
  <c r="U485" i="23"/>
  <c r="J485" i="23"/>
  <c r="A486" i="23"/>
  <c r="O485" i="23"/>
  <c r="H485" i="23"/>
  <c r="X485" i="23"/>
  <c r="J276" i="24"/>
  <c r="T276" i="24"/>
  <c r="K276" i="24"/>
  <c r="Q276" i="24"/>
  <c r="I276" i="24"/>
  <c r="P276" i="24"/>
  <c r="L276" i="24"/>
  <c r="C276" i="24"/>
  <c r="M276" i="24"/>
  <c r="A277" i="24"/>
  <c r="F276" i="24"/>
  <c r="W276" i="24"/>
  <c r="G276" i="24"/>
  <c r="E276" i="24"/>
  <c r="S276" i="24"/>
  <c r="B276" i="24"/>
  <c r="H276" i="24"/>
  <c r="V276" i="24"/>
  <c r="Y276" i="24"/>
  <c r="U276" i="24"/>
  <c r="D276" i="24"/>
  <c r="R276" i="24"/>
  <c r="X276" i="24"/>
  <c r="O276" i="24"/>
  <c r="N276" i="24"/>
  <c r="F486" i="21"/>
  <c r="A487" i="21"/>
  <c r="O486" i="21"/>
  <c r="L486" i="21"/>
  <c r="M486" i="21"/>
  <c r="J486" i="21"/>
  <c r="C486" i="21"/>
  <c r="S486" i="21"/>
  <c r="P486" i="21"/>
  <c r="Q486" i="21"/>
  <c r="N486" i="21"/>
  <c r="G486" i="21"/>
  <c r="D486" i="21"/>
  <c r="E486" i="21"/>
  <c r="Y486" i="21"/>
  <c r="B486" i="21"/>
  <c r="R486" i="21"/>
  <c r="K486" i="21"/>
  <c r="H486" i="21"/>
  <c r="I486" i="21"/>
  <c r="V486" i="21"/>
  <c r="U486" i="21"/>
  <c r="T486" i="21"/>
  <c r="W486" i="21"/>
  <c r="X486" i="21"/>
  <c r="L656" i="21"/>
  <c r="A657" i="21"/>
  <c r="Q656" i="21"/>
  <c r="J656" i="21"/>
  <c r="G656" i="21"/>
  <c r="W656" i="21"/>
  <c r="P656" i="21"/>
  <c r="E656" i="21"/>
  <c r="Y656" i="21"/>
  <c r="N656" i="21"/>
  <c r="K656" i="21"/>
  <c r="D656" i="21"/>
  <c r="T656" i="21"/>
  <c r="I656" i="21"/>
  <c r="B656" i="21"/>
  <c r="R656" i="21"/>
  <c r="O656" i="21"/>
  <c r="H656" i="21"/>
  <c r="X656" i="21"/>
  <c r="M656" i="21"/>
  <c r="F656" i="21"/>
  <c r="C656" i="21"/>
  <c r="S656" i="21"/>
  <c r="V656" i="21"/>
  <c r="U656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26" i="21"/>
  <c r="E826" i="21"/>
  <c r="U826" i="21"/>
  <c r="F826" i="21"/>
  <c r="V826" i="21"/>
  <c r="O826" i="21"/>
  <c r="P826" i="21"/>
  <c r="I826" i="21"/>
  <c r="Y826" i="21"/>
  <c r="J826" i="21"/>
  <c r="C826" i="21"/>
  <c r="S826" i="21"/>
  <c r="D826" i="21"/>
  <c r="T826" i="21"/>
  <c r="M826" i="21"/>
  <c r="A827" i="21"/>
  <c r="N826" i="21"/>
  <c r="G826" i="21"/>
  <c r="W826" i="21"/>
  <c r="H826" i="21"/>
  <c r="X826" i="21"/>
  <c r="Q826" i="21"/>
  <c r="B826" i="21"/>
  <c r="R826" i="21"/>
  <c r="K826" i="21"/>
  <c r="N618" i="24"/>
  <c r="Y618" i="24"/>
  <c r="E618" i="24"/>
  <c r="H618" i="24"/>
  <c r="K618" i="24"/>
  <c r="A619" i="24"/>
  <c r="F618" i="24"/>
  <c r="M618" i="24"/>
  <c r="P618" i="24"/>
  <c r="S618" i="24"/>
  <c r="C618" i="24"/>
  <c r="Q618" i="24"/>
  <c r="D618" i="24"/>
  <c r="R618" i="24"/>
  <c r="I618" i="24"/>
  <c r="O618" i="24"/>
  <c r="J618" i="24"/>
  <c r="T618" i="24"/>
  <c r="G618" i="24"/>
  <c r="B618" i="24"/>
  <c r="L618" i="24"/>
  <c r="U618" i="24"/>
  <c r="V618" i="24"/>
  <c r="X618" i="24"/>
  <c r="W618" i="24"/>
  <c r="L754" i="24"/>
  <c r="S754" i="24"/>
  <c r="C754" i="24"/>
  <c r="N754" i="24"/>
  <c r="Y754" i="24"/>
  <c r="I754" i="24"/>
  <c r="X754" i="24"/>
  <c r="H754" i="24"/>
  <c r="O754" i="24"/>
  <c r="A755" i="24"/>
  <c r="J754" i="24"/>
  <c r="U754" i="24"/>
  <c r="E754" i="24"/>
  <c r="T754" i="24"/>
  <c r="D754" i="24"/>
  <c r="K754" i="24"/>
  <c r="V754" i="24"/>
  <c r="F754" i="24"/>
  <c r="Q754" i="24"/>
  <c r="P754" i="24"/>
  <c r="W754" i="24"/>
  <c r="G754" i="24"/>
  <c r="R754" i="24"/>
  <c r="B754" i="24"/>
  <c r="M754" i="24"/>
  <c r="R177" i="23"/>
  <c r="B177" i="23"/>
  <c r="M177" i="23"/>
  <c r="L177" i="23"/>
  <c r="O177" i="23"/>
  <c r="A212" i="23"/>
  <c r="N177" i="23"/>
  <c r="A178" i="23"/>
  <c r="I177" i="23"/>
  <c r="H177" i="23"/>
  <c r="K177" i="23"/>
  <c r="J177" i="23"/>
  <c r="Y177" i="23"/>
  <c r="E177" i="23"/>
  <c r="D177" i="23"/>
  <c r="G177" i="23"/>
  <c r="F177" i="23"/>
  <c r="Q177" i="23"/>
  <c r="P177" i="23"/>
  <c r="S177" i="23"/>
  <c r="C177" i="23"/>
  <c r="T177" i="23"/>
  <c r="V177" i="23"/>
  <c r="W177" i="23"/>
  <c r="U177" i="23"/>
  <c r="X177" i="23"/>
  <c r="Y584" i="24"/>
  <c r="E584" i="24"/>
  <c r="D584" i="24"/>
  <c r="G584" i="24"/>
  <c r="N584" i="24"/>
  <c r="Q584" i="24"/>
  <c r="P584" i="24"/>
  <c r="S584" i="24"/>
  <c r="C584" i="24"/>
  <c r="J584" i="24"/>
  <c r="M584" i="24"/>
  <c r="L584" i="24"/>
  <c r="O584" i="24"/>
  <c r="A585" i="24"/>
  <c r="F584" i="24"/>
  <c r="I584" i="24"/>
  <c r="H584" i="24"/>
  <c r="K584" i="24"/>
  <c r="R584" i="24"/>
  <c r="B584" i="24"/>
  <c r="U584" i="24"/>
  <c r="T584" i="24"/>
  <c r="W584" i="24"/>
  <c r="X584" i="24"/>
  <c r="V584" i="24"/>
  <c r="P724" i="21"/>
  <c r="Q724" i="21"/>
  <c r="J724" i="21"/>
  <c r="G724" i="21"/>
  <c r="A725" i="21"/>
  <c r="D724" i="21"/>
  <c r="E724" i="21"/>
  <c r="Y724" i="21"/>
  <c r="N724" i="21"/>
  <c r="K724" i="21"/>
  <c r="H724" i="21"/>
  <c r="I724" i="21"/>
  <c r="B724" i="21"/>
  <c r="R724" i="21"/>
  <c r="O724" i="21"/>
  <c r="L724" i="21"/>
  <c r="M724" i="21"/>
  <c r="F724" i="21"/>
  <c r="C724" i="21"/>
  <c r="S724" i="21"/>
  <c r="X724" i="21"/>
  <c r="T724" i="21"/>
  <c r="V724" i="21"/>
  <c r="U724" i="21"/>
  <c r="W724" i="21"/>
  <c r="S106" i="19"/>
  <c r="F106" i="19"/>
  <c r="X106" i="19"/>
  <c r="B106" i="19"/>
  <c r="G106" i="19"/>
  <c r="Y106" i="19"/>
  <c r="W106" i="19"/>
  <c r="V106" i="19"/>
  <c r="E106" i="19"/>
  <c r="D106" i="19"/>
  <c r="C106" i="19"/>
  <c r="U106" i="19"/>
  <c r="T106" i="19"/>
  <c r="A141" i="19"/>
  <c r="H106" i="19"/>
  <c r="P106" i="19"/>
  <c r="N106" i="19"/>
  <c r="J106" i="19"/>
  <c r="O106" i="19"/>
  <c r="K106" i="19"/>
  <c r="L106" i="19"/>
  <c r="Q106" i="19"/>
  <c r="M106" i="19"/>
  <c r="R106" i="19"/>
  <c r="I106" i="19"/>
  <c r="O105" i="23"/>
  <c r="V105" i="23"/>
  <c r="F105" i="23"/>
  <c r="Q105" i="23"/>
  <c r="T105" i="23"/>
  <c r="A140" i="23"/>
  <c r="K105" i="23"/>
  <c r="R105" i="23"/>
  <c r="B105" i="23"/>
  <c r="I105" i="23"/>
  <c r="P105" i="23"/>
  <c r="W105" i="23"/>
  <c r="G105" i="23"/>
  <c r="N105" i="23"/>
  <c r="Y105" i="23"/>
  <c r="E105" i="23"/>
  <c r="H105" i="23"/>
  <c r="S105" i="23"/>
  <c r="C105" i="23"/>
  <c r="J105" i="23"/>
  <c r="U105" i="23"/>
  <c r="X105" i="23"/>
  <c r="D105" i="23"/>
  <c r="M105" i="23"/>
  <c r="L105" i="23"/>
  <c r="A73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44" i="19"/>
  <c r="B244" i="19"/>
  <c r="R244" i="19"/>
  <c r="S244" i="19"/>
  <c r="G244" i="19"/>
  <c r="I244" i="19"/>
  <c r="P244" i="19"/>
  <c r="F244" i="19"/>
  <c r="V244" i="19"/>
  <c r="E244" i="19"/>
  <c r="O244" i="19"/>
  <c r="Q244" i="19"/>
  <c r="D244" i="19"/>
  <c r="T244" i="19"/>
  <c r="J244" i="19"/>
  <c r="C244" i="19"/>
  <c r="M244" i="19"/>
  <c r="W244" i="19"/>
  <c r="A279" i="19"/>
  <c r="H244" i="19"/>
  <c r="X244" i="19"/>
  <c r="N244" i="19"/>
  <c r="K244" i="19"/>
  <c r="U244" i="19"/>
  <c r="Y244" i="19"/>
  <c r="J106" i="21"/>
  <c r="O106" i="21"/>
  <c r="T106" i="21"/>
  <c r="W106" i="21"/>
  <c r="L106" i="21"/>
  <c r="Q106" i="21"/>
  <c r="V106" i="21"/>
  <c r="I106" i="21"/>
  <c r="S106" i="21"/>
  <c r="X106" i="21"/>
  <c r="K106" i="21"/>
  <c r="A141" i="21"/>
  <c r="N106" i="21"/>
  <c r="H106" i="21"/>
  <c r="M106" i="21"/>
  <c r="R106" i="21"/>
  <c r="P106" i="21"/>
  <c r="U106" i="21"/>
  <c r="W71" i="23"/>
  <c r="V71" i="23"/>
  <c r="U71" i="23"/>
  <c r="H71" i="23"/>
  <c r="S71" i="23"/>
  <c r="F71" i="23"/>
  <c r="E71" i="23"/>
  <c r="D71" i="23"/>
  <c r="G71" i="23"/>
  <c r="B71" i="23"/>
  <c r="X71" i="23"/>
  <c r="A106" i="23"/>
  <c r="C71" i="23"/>
  <c r="Y71" i="23"/>
  <c r="T71" i="23"/>
  <c r="L71" i="23"/>
  <c r="O71" i="23"/>
  <c r="Q71" i="23"/>
  <c r="K71" i="23"/>
  <c r="N71" i="23"/>
  <c r="R71" i="23"/>
  <c r="I71" i="23"/>
  <c r="J71" i="23"/>
  <c r="M71" i="23"/>
  <c r="P71" i="23"/>
  <c r="M278" i="19"/>
  <c r="C278" i="19"/>
  <c r="S278" i="19"/>
  <c r="T278" i="19"/>
  <c r="H278" i="19"/>
  <c r="J278" i="19"/>
  <c r="Q278" i="19"/>
  <c r="G278" i="19"/>
  <c r="W278" i="19"/>
  <c r="F278" i="19"/>
  <c r="P278" i="19"/>
  <c r="R278" i="19"/>
  <c r="E278" i="19"/>
  <c r="U278" i="19"/>
  <c r="K278" i="19"/>
  <c r="D278" i="19"/>
  <c r="N278" i="19"/>
  <c r="X278" i="19"/>
  <c r="I278" i="19"/>
  <c r="Y278" i="19"/>
  <c r="O278" i="19"/>
  <c r="L278" i="19"/>
  <c r="V278" i="19"/>
  <c r="B278" i="19"/>
  <c r="S139" i="23"/>
  <c r="C139" i="23"/>
  <c r="F139" i="23"/>
  <c r="Q139" i="23"/>
  <c r="T139" i="23"/>
  <c r="O139" i="23"/>
  <c r="V139" i="23"/>
  <c r="B139" i="23"/>
  <c r="I139" i="23"/>
  <c r="P139" i="23"/>
  <c r="K139" i="23"/>
  <c r="R139" i="23"/>
  <c r="Y139" i="23"/>
  <c r="E139" i="23"/>
  <c r="H139" i="23"/>
  <c r="W139" i="23"/>
  <c r="G139" i="23"/>
  <c r="J139" i="23"/>
  <c r="U139" i="23"/>
  <c r="X139" i="23"/>
  <c r="D139" i="23"/>
  <c r="N139" i="23"/>
  <c r="L139" i="23"/>
  <c r="M139" i="23"/>
  <c r="S140" i="19"/>
  <c r="C140" i="19"/>
  <c r="J140" i="19"/>
  <c r="Q140" i="19"/>
  <c r="T140" i="19"/>
  <c r="O140" i="19"/>
  <c r="V140" i="19"/>
  <c r="F140" i="19"/>
  <c r="I140" i="19"/>
  <c r="P140" i="19"/>
  <c r="B140" i="19"/>
  <c r="K140" i="19"/>
  <c r="R140" i="19"/>
  <c r="Y140" i="19"/>
  <c r="E140" i="19"/>
  <c r="H140" i="19"/>
  <c r="W140" i="19"/>
  <c r="G140" i="19"/>
  <c r="N140" i="19"/>
  <c r="U140" i="19"/>
  <c r="X140" i="19"/>
  <c r="D140" i="19"/>
  <c r="M140" i="19"/>
  <c r="L140" i="19"/>
  <c r="E38" i="19"/>
  <c r="H38" i="19"/>
  <c r="O38" i="19"/>
  <c r="A73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07" i="19"/>
  <c r="E72" i="19"/>
  <c r="F72" i="19"/>
  <c r="S72" i="19"/>
  <c r="D72" i="19"/>
  <c r="U72" i="19"/>
  <c r="V72" i="19"/>
  <c r="W72" i="19"/>
  <c r="T72" i="19"/>
  <c r="Y72" i="19"/>
  <c r="C72" i="19"/>
  <c r="X72" i="19"/>
  <c r="B72" i="19"/>
  <c r="G72" i="19"/>
  <c r="Q72" i="19"/>
  <c r="J72" i="19"/>
  <c r="I72" i="19"/>
  <c r="M72" i="19"/>
  <c r="O72" i="19"/>
  <c r="N72" i="19"/>
  <c r="R72" i="19"/>
  <c r="K72" i="19"/>
  <c r="H72" i="19"/>
  <c r="L72" i="19"/>
  <c r="P72" i="19"/>
  <c r="E210" i="19"/>
  <c r="U210" i="19"/>
  <c r="G210" i="19"/>
  <c r="W210" i="19"/>
  <c r="F210" i="19"/>
  <c r="P210" i="19"/>
  <c r="R210" i="19"/>
  <c r="I210" i="19"/>
  <c r="Y210" i="19"/>
  <c r="K210" i="19"/>
  <c r="D210" i="19"/>
  <c r="N210" i="19"/>
  <c r="X210" i="19"/>
  <c r="M210" i="19"/>
  <c r="A245" i="19"/>
  <c r="O210" i="19"/>
  <c r="L210" i="19"/>
  <c r="V210" i="19"/>
  <c r="B210" i="19"/>
  <c r="Q210" i="19"/>
  <c r="C210" i="19"/>
  <c r="S210" i="19"/>
  <c r="T210" i="19"/>
  <c r="H210" i="19"/>
  <c r="J210" i="19"/>
  <c r="M176" i="19"/>
  <c r="C176" i="19"/>
  <c r="S176" i="19"/>
  <c r="L176" i="19"/>
  <c r="N176" i="19"/>
  <c r="X176" i="19"/>
  <c r="Q176" i="19"/>
  <c r="G176" i="19"/>
  <c r="W176" i="19"/>
  <c r="T176" i="19"/>
  <c r="V176" i="19"/>
  <c r="B176" i="19"/>
  <c r="E176" i="19"/>
  <c r="U176" i="19"/>
  <c r="K176" i="19"/>
  <c r="A211" i="19"/>
  <c r="A177" i="19"/>
  <c r="H176" i="19"/>
  <c r="J176" i="19"/>
  <c r="I176" i="19"/>
  <c r="Y176" i="19"/>
  <c r="O176" i="19"/>
  <c r="D176" i="19"/>
  <c r="F176" i="19"/>
  <c r="P176" i="19"/>
  <c r="R176" i="19"/>
  <c r="G37" i="23"/>
  <c r="B37" i="23"/>
  <c r="X37" i="23"/>
  <c r="A72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2" i="21"/>
  <c r="A107" i="21"/>
  <c r="L72" i="21"/>
  <c r="J72" i="21"/>
  <c r="O72" i="21"/>
  <c r="T72" i="21"/>
  <c r="P72" i="21"/>
  <c r="N72" i="21"/>
  <c r="S72" i="21"/>
  <c r="Q72" i="21"/>
  <c r="V72" i="21"/>
  <c r="D72" i="21"/>
  <c r="R72" i="21"/>
  <c r="W72" i="21"/>
  <c r="U72" i="21"/>
  <c r="X72" i="21"/>
  <c r="F72" i="21"/>
  <c r="K72" i="21"/>
  <c r="G72" i="21"/>
  <c r="E72" i="21"/>
  <c r="H72" i="21"/>
  <c r="M72" i="21"/>
  <c r="C351" i="19"/>
  <c r="G351" i="19"/>
  <c r="K351" i="19"/>
  <c r="O351" i="19"/>
  <c r="S351" i="19"/>
  <c r="W351" i="19"/>
  <c r="D351" i="19"/>
  <c r="H351" i="19"/>
  <c r="L351" i="19"/>
  <c r="P351" i="19"/>
  <c r="T351" i="19"/>
  <c r="X351" i="19"/>
  <c r="E351" i="19"/>
  <c r="I351" i="19"/>
  <c r="M351" i="19"/>
  <c r="Q351" i="19"/>
  <c r="U351" i="19"/>
  <c r="Y351" i="19"/>
  <c r="A386" i="19"/>
  <c r="B351" i="19"/>
  <c r="F351" i="19"/>
  <c r="J351" i="19"/>
  <c r="N351" i="19"/>
  <c r="R351" i="19"/>
  <c r="V351" i="19"/>
  <c r="E556" i="19"/>
  <c r="I556" i="19"/>
  <c r="M556" i="19"/>
  <c r="Q556" i="19"/>
  <c r="U556" i="19"/>
  <c r="Y556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A557" i="19"/>
  <c r="D556" i="19"/>
  <c r="H556" i="19"/>
  <c r="L556" i="19"/>
  <c r="P556" i="19"/>
  <c r="T556" i="19"/>
  <c r="X556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522" i="19"/>
  <c r="I522" i="19"/>
  <c r="M522" i="19"/>
  <c r="Q522" i="19"/>
  <c r="U522" i="19"/>
  <c r="Y522" i="19"/>
  <c r="B522" i="19"/>
  <c r="F522" i="19"/>
  <c r="J522" i="19"/>
  <c r="N522" i="19"/>
  <c r="R522" i="19"/>
  <c r="V522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A523" i="19"/>
  <c r="E454" i="19"/>
  <c r="I454" i="19"/>
  <c r="M454" i="19"/>
  <c r="Q454" i="19"/>
  <c r="U454" i="19"/>
  <c r="Y454" i="19"/>
  <c r="A455" i="19"/>
  <c r="B454" i="19"/>
  <c r="F454" i="19"/>
  <c r="J454" i="19"/>
  <c r="N454" i="19"/>
  <c r="R454" i="19"/>
  <c r="V454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C317" i="19"/>
  <c r="G317" i="19"/>
  <c r="K317" i="19"/>
  <c r="O317" i="19"/>
  <c r="S317" i="19"/>
  <c r="W317" i="19"/>
  <c r="A352" i="19"/>
  <c r="D317" i="19"/>
  <c r="H317" i="19"/>
  <c r="L317" i="19"/>
  <c r="P317" i="19"/>
  <c r="T317" i="19"/>
  <c r="X317" i="19"/>
  <c r="A318" i="19"/>
  <c r="E317" i="19"/>
  <c r="I317" i="19"/>
  <c r="M317" i="19"/>
  <c r="Q317" i="19"/>
  <c r="U317" i="19"/>
  <c r="Y317" i="19"/>
  <c r="B317" i="19"/>
  <c r="F317" i="19"/>
  <c r="J317" i="19"/>
  <c r="N317" i="19"/>
  <c r="R317" i="19"/>
  <c r="V317" i="19"/>
  <c r="A178" i="21"/>
  <c r="N177" i="21"/>
  <c r="W177" i="21"/>
  <c r="P177" i="21"/>
  <c r="I177" i="21"/>
  <c r="R177" i="21"/>
  <c r="K177" i="21"/>
  <c r="T177" i="21"/>
  <c r="M177" i="21"/>
  <c r="V177" i="21"/>
  <c r="O177" i="21"/>
  <c r="H177" i="21"/>
  <c r="X177" i="21"/>
  <c r="Q177" i="21"/>
  <c r="J177" i="21"/>
  <c r="S177" i="21"/>
  <c r="L177" i="21"/>
  <c r="U177" i="21"/>
  <c r="C419" i="19"/>
  <c r="G419" i="19"/>
  <c r="K419" i="19"/>
  <c r="O419" i="19"/>
  <c r="S419" i="19"/>
  <c r="W419" i="19"/>
  <c r="D419" i="19"/>
  <c r="H419" i="19"/>
  <c r="L419" i="19"/>
  <c r="P419" i="19"/>
  <c r="T419" i="19"/>
  <c r="X419" i="19"/>
  <c r="E419" i="19"/>
  <c r="I419" i="19"/>
  <c r="M419" i="19"/>
  <c r="Q419" i="19"/>
  <c r="U419" i="19"/>
  <c r="Y419" i="19"/>
  <c r="B419" i="19"/>
  <c r="F419" i="19"/>
  <c r="J419" i="19"/>
  <c r="N419" i="19"/>
  <c r="R419" i="19"/>
  <c r="V419" i="19"/>
  <c r="C385" i="19"/>
  <c r="G385" i="19"/>
  <c r="K385" i="19"/>
  <c r="O385" i="19"/>
  <c r="S385" i="19"/>
  <c r="W385" i="19"/>
  <c r="D385" i="19"/>
  <c r="H385" i="19"/>
  <c r="L385" i="19"/>
  <c r="P385" i="19"/>
  <c r="T385" i="19"/>
  <c r="X385" i="19"/>
  <c r="E385" i="19"/>
  <c r="I385" i="19"/>
  <c r="M385" i="19"/>
  <c r="Q385" i="19"/>
  <c r="U385" i="19"/>
  <c r="Y385" i="19"/>
  <c r="B385" i="19"/>
  <c r="F385" i="19"/>
  <c r="J385" i="19"/>
  <c r="N385" i="19"/>
  <c r="R385" i="19"/>
  <c r="V385" i="19"/>
  <c r="A420" i="19"/>
  <c r="B1297" i="2" l="1"/>
  <c r="F212" i="21" s="1"/>
  <c r="Y34" i="24"/>
  <c r="Y69" i="21"/>
  <c r="B35" i="21"/>
  <c r="Y34" i="21"/>
  <c r="B70" i="21"/>
  <c r="Y104" i="21"/>
  <c r="Y69" i="24"/>
  <c r="B35" i="24"/>
  <c r="Y175" i="21"/>
  <c r="Y210" i="21"/>
  <c r="B105" i="21"/>
  <c r="Y104" i="24"/>
  <c r="B70" i="24"/>
  <c r="B176" i="21"/>
  <c r="Y139" i="21"/>
  <c r="W37" i="24"/>
  <c r="X37" i="19"/>
  <c r="X37" i="21"/>
  <c r="W37" i="19"/>
  <c r="X37" i="24"/>
  <c r="W37" i="21"/>
  <c r="T212" i="21"/>
  <c r="V212" i="21"/>
  <c r="X212" i="21"/>
  <c r="W212" i="21"/>
  <c r="U212" i="21"/>
  <c r="H212" i="21"/>
  <c r="K212" i="21"/>
  <c r="O212" i="21"/>
  <c r="N212" i="21"/>
  <c r="A213" i="21"/>
  <c r="R212" i="21"/>
  <c r="Q212" i="21"/>
  <c r="M212" i="21"/>
  <c r="B212" i="21"/>
  <c r="D212" i="21"/>
  <c r="G212" i="21"/>
  <c r="P212" i="21"/>
  <c r="L212" i="21"/>
  <c r="S212" i="21"/>
  <c r="C212" i="21"/>
  <c r="E212" i="21"/>
  <c r="I212" i="21"/>
  <c r="J212" i="21"/>
  <c r="B1348" i="2"/>
  <c r="F37" i="21"/>
  <c r="E37" i="21"/>
  <c r="D37" i="21"/>
  <c r="C246" i="21"/>
  <c r="F246" i="21"/>
  <c r="Q246" i="21"/>
  <c r="X246" i="21"/>
  <c r="O246" i="21"/>
  <c r="R246" i="21"/>
  <c r="V246" i="21"/>
  <c r="S246" i="21"/>
  <c r="G246" i="21"/>
  <c r="J246" i="21"/>
  <c r="Y246" i="21"/>
  <c r="H246" i="21"/>
  <c r="L246" i="21"/>
  <c r="P246" i="21"/>
  <c r="W246" i="21"/>
  <c r="K246" i="21"/>
  <c r="N246" i="21"/>
  <c r="E246" i="21"/>
  <c r="M246" i="21"/>
  <c r="I246" i="21"/>
  <c r="T246" i="21"/>
  <c r="D246" i="21"/>
  <c r="A247" i="21"/>
  <c r="B246" i="21"/>
  <c r="U246" i="21"/>
  <c r="Y486" i="23"/>
  <c r="Q486" i="23"/>
  <c r="V486" i="23"/>
  <c r="W486" i="23"/>
  <c r="T486" i="23"/>
  <c r="P486" i="23"/>
  <c r="M486" i="23"/>
  <c r="E486" i="23"/>
  <c r="F486" i="23"/>
  <c r="G486" i="23"/>
  <c r="S486" i="23"/>
  <c r="O486" i="23"/>
  <c r="A487" i="23"/>
  <c r="U486" i="23"/>
  <c r="X486" i="23"/>
  <c r="R486" i="23"/>
  <c r="C486" i="23"/>
  <c r="J486" i="23"/>
  <c r="I486" i="23"/>
  <c r="D486" i="23"/>
  <c r="K486" i="23"/>
  <c r="H486" i="23"/>
  <c r="B486" i="23"/>
  <c r="N486" i="23"/>
  <c r="L486" i="23"/>
  <c r="D551" i="24"/>
  <c r="T551" i="24"/>
  <c r="I551" i="24"/>
  <c r="C551" i="24"/>
  <c r="S551" i="24"/>
  <c r="N551" i="24"/>
  <c r="H551" i="24"/>
  <c r="X551" i="24"/>
  <c r="M551" i="24"/>
  <c r="G551" i="24"/>
  <c r="W551" i="24"/>
  <c r="B551" i="24"/>
  <c r="L551" i="24"/>
  <c r="A552" i="24"/>
  <c r="Q551" i="24"/>
  <c r="K551" i="24"/>
  <c r="F551" i="24"/>
  <c r="R551" i="24"/>
  <c r="P551" i="24"/>
  <c r="E551" i="24"/>
  <c r="Y551" i="24"/>
  <c r="O551" i="24"/>
  <c r="J551" i="24"/>
  <c r="V551" i="24"/>
  <c r="U551" i="24"/>
  <c r="D312" i="24"/>
  <c r="N312" i="24"/>
  <c r="X312" i="24"/>
  <c r="K312" i="24"/>
  <c r="F312" i="24"/>
  <c r="E312" i="24"/>
  <c r="S312" i="24"/>
  <c r="T312" i="24"/>
  <c r="M312" i="24"/>
  <c r="L312" i="24"/>
  <c r="G312" i="24"/>
  <c r="V312" i="24"/>
  <c r="W312" i="24"/>
  <c r="A313" i="24"/>
  <c r="O312" i="24"/>
  <c r="Y312" i="24"/>
  <c r="H312" i="24"/>
  <c r="R312" i="24"/>
  <c r="Q312" i="24"/>
  <c r="P312" i="24"/>
  <c r="C312" i="24"/>
  <c r="U312" i="24"/>
  <c r="I312" i="24"/>
  <c r="B312" i="24"/>
  <c r="J312" i="24"/>
  <c r="H414" i="24"/>
  <c r="W414" i="24"/>
  <c r="U414" i="24"/>
  <c r="P414" i="24"/>
  <c r="V414" i="24"/>
  <c r="M414" i="24"/>
  <c r="R414" i="24"/>
  <c r="X414" i="24"/>
  <c r="N414" i="24"/>
  <c r="K414" i="24"/>
  <c r="I414" i="24"/>
  <c r="B414" i="24"/>
  <c r="C414" i="24"/>
  <c r="Q414" i="24"/>
  <c r="L414" i="24"/>
  <c r="F414" i="24"/>
  <c r="Y414" i="24"/>
  <c r="D414" i="24"/>
  <c r="S414" i="24"/>
  <c r="G414" i="24"/>
  <c r="E414" i="24"/>
  <c r="A415" i="24"/>
  <c r="O414" i="24"/>
  <c r="T414" i="24"/>
  <c r="J414" i="24"/>
  <c r="H417" i="23"/>
  <c r="X417" i="23"/>
  <c r="Q417" i="23"/>
  <c r="J417" i="23"/>
  <c r="G417" i="23"/>
  <c r="L417" i="23"/>
  <c r="E417" i="23"/>
  <c r="Y417" i="23"/>
  <c r="N417" i="23"/>
  <c r="K417" i="23"/>
  <c r="P417" i="23"/>
  <c r="I417" i="23"/>
  <c r="B417" i="23"/>
  <c r="R417" i="23"/>
  <c r="O417" i="23"/>
  <c r="D417" i="23"/>
  <c r="T417" i="23"/>
  <c r="M417" i="23"/>
  <c r="F417" i="23"/>
  <c r="C417" i="23"/>
  <c r="S417" i="23"/>
  <c r="W417" i="23"/>
  <c r="V417" i="23"/>
  <c r="U417" i="23"/>
  <c r="Q212" i="23"/>
  <c r="J212" i="23"/>
  <c r="C212" i="23"/>
  <c r="D212" i="23"/>
  <c r="S212" i="23"/>
  <c r="E212" i="23"/>
  <c r="R212" i="23"/>
  <c r="N212" i="23"/>
  <c r="G212" i="23"/>
  <c r="H212" i="23"/>
  <c r="I212" i="23"/>
  <c r="B212" i="23"/>
  <c r="Y212" i="23"/>
  <c r="K212" i="23"/>
  <c r="L212" i="23"/>
  <c r="M212" i="23"/>
  <c r="F212" i="23"/>
  <c r="A247" i="23"/>
  <c r="O212" i="23"/>
  <c r="P212" i="23"/>
  <c r="V212" i="23"/>
  <c r="X212" i="23"/>
  <c r="U212" i="23"/>
  <c r="T212" i="23"/>
  <c r="W212" i="23"/>
  <c r="B657" i="21"/>
  <c r="C657" i="21"/>
  <c r="A658" i="21"/>
  <c r="P657" i="21"/>
  <c r="Q657" i="21"/>
  <c r="F657" i="21"/>
  <c r="G657" i="21"/>
  <c r="D657" i="21"/>
  <c r="E657" i="21"/>
  <c r="J657" i="21"/>
  <c r="K657" i="21"/>
  <c r="H657" i="21"/>
  <c r="I657" i="21"/>
  <c r="N657" i="21"/>
  <c r="O657" i="21"/>
  <c r="L657" i="21"/>
  <c r="M657" i="21"/>
  <c r="W657" i="21"/>
  <c r="R657" i="21"/>
  <c r="U657" i="21"/>
  <c r="Y657" i="21"/>
  <c r="V657" i="21"/>
  <c r="S657" i="21"/>
  <c r="T657" i="21"/>
  <c r="X657" i="21"/>
  <c r="N691" i="21"/>
  <c r="K691" i="21"/>
  <c r="D691" i="21"/>
  <c r="T691" i="21"/>
  <c r="I691" i="21"/>
  <c r="B691" i="21"/>
  <c r="R691" i="21"/>
  <c r="O691" i="21"/>
  <c r="H691" i="21"/>
  <c r="X691" i="21"/>
  <c r="M691" i="21"/>
  <c r="F691" i="21"/>
  <c r="C691" i="21"/>
  <c r="S691" i="21"/>
  <c r="L691" i="21"/>
  <c r="A692" i="21"/>
  <c r="Q691" i="21"/>
  <c r="J691" i="21"/>
  <c r="G691" i="21"/>
  <c r="W691" i="21"/>
  <c r="P691" i="21"/>
  <c r="E691" i="21"/>
  <c r="Y691" i="21"/>
  <c r="U691" i="21"/>
  <c r="V691" i="21"/>
  <c r="D349" i="23"/>
  <c r="I349" i="23"/>
  <c r="C349" i="23"/>
  <c r="H349" i="23"/>
  <c r="B349" i="23"/>
  <c r="G349" i="23"/>
  <c r="A384" i="23"/>
  <c r="F349" i="23"/>
  <c r="K349" i="23"/>
  <c r="E349" i="23"/>
  <c r="J349" i="23"/>
  <c r="T349" i="23"/>
  <c r="X349" i="23"/>
  <c r="L349" i="23"/>
  <c r="V349" i="23"/>
  <c r="Q349" i="23"/>
  <c r="P349" i="23"/>
  <c r="S349" i="23"/>
  <c r="W349" i="23"/>
  <c r="Y349" i="23"/>
  <c r="O349" i="23"/>
  <c r="U349" i="23"/>
  <c r="R349" i="23"/>
  <c r="M349" i="23"/>
  <c r="N349" i="23"/>
  <c r="D517" i="24"/>
  <c r="E517" i="24"/>
  <c r="C517" i="24"/>
  <c r="A518" i="24"/>
  <c r="J517" i="24"/>
  <c r="H517" i="24"/>
  <c r="I517" i="24"/>
  <c r="G517" i="24"/>
  <c r="N517" i="24"/>
  <c r="L517" i="24"/>
  <c r="M517" i="24"/>
  <c r="K517" i="24"/>
  <c r="B517" i="24"/>
  <c r="P517" i="24"/>
  <c r="Q517" i="24"/>
  <c r="O517" i="24"/>
  <c r="F517" i="24"/>
  <c r="Y517" i="24"/>
  <c r="S517" i="24"/>
  <c r="X517" i="24"/>
  <c r="V517" i="24"/>
  <c r="W517" i="24"/>
  <c r="U517" i="24"/>
  <c r="R517" i="24"/>
  <c r="T517" i="24"/>
  <c r="M789" i="24"/>
  <c r="T789" i="24"/>
  <c r="D789" i="24"/>
  <c r="N789" i="24"/>
  <c r="S789" i="24"/>
  <c r="W789" i="24"/>
  <c r="Y789" i="24"/>
  <c r="I789" i="24"/>
  <c r="P789" i="24"/>
  <c r="A790" i="24"/>
  <c r="J789" i="24"/>
  <c r="C789" i="24"/>
  <c r="G789" i="24"/>
  <c r="U789" i="24"/>
  <c r="E789" i="24"/>
  <c r="L789" i="24"/>
  <c r="V789" i="24"/>
  <c r="F789" i="24"/>
  <c r="O789" i="24"/>
  <c r="Q789" i="24"/>
  <c r="X789" i="24"/>
  <c r="H789" i="24"/>
  <c r="R789" i="24"/>
  <c r="B789" i="24"/>
  <c r="K789" i="24"/>
  <c r="F38" i="24"/>
  <c r="A73" i="24"/>
  <c r="A39" i="24"/>
  <c r="E38" i="24"/>
  <c r="G38" i="24"/>
  <c r="D38" i="24"/>
  <c r="B380" i="24"/>
  <c r="R380" i="24"/>
  <c r="K380" i="24"/>
  <c r="D380" i="24"/>
  <c r="T380" i="24"/>
  <c r="M380" i="24"/>
  <c r="A381" i="24"/>
  <c r="F380" i="24"/>
  <c r="V380" i="24"/>
  <c r="O380" i="24"/>
  <c r="H380" i="24"/>
  <c r="X380" i="24"/>
  <c r="Q380" i="24"/>
  <c r="J380" i="24"/>
  <c r="C380" i="24"/>
  <c r="S380" i="24"/>
  <c r="L380" i="24"/>
  <c r="E380" i="24"/>
  <c r="U380" i="24"/>
  <c r="N380" i="24"/>
  <c r="G380" i="24"/>
  <c r="W380" i="24"/>
  <c r="P380" i="24"/>
  <c r="I380" i="24"/>
  <c r="Y380" i="24"/>
  <c r="J759" i="21"/>
  <c r="G759" i="21"/>
  <c r="A760" i="21"/>
  <c r="P759" i="21"/>
  <c r="Q759" i="21"/>
  <c r="N759" i="21"/>
  <c r="K759" i="21"/>
  <c r="D759" i="21"/>
  <c r="E759" i="21"/>
  <c r="Y759" i="21"/>
  <c r="B759" i="21"/>
  <c r="R759" i="21"/>
  <c r="O759" i="21"/>
  <c r="H759" i="21"/>
  <c r="I759" i="21"/>
  <c r="F759" i="21"/>
  <c r="C759" i="21"/>
  <c r="S759" i="21"/>
  <c r="L759" i="21"/>
  <c r="M759" i="21"/>
  <c r="T759" i="21"/>
  <c r="W759" i="21"/>
  <c r="U759" i="21"/>
  <c r="V759" i="21"/>
  <c r="X759" i="21"/>
  <c r="F243" i="24"/>
  <c r="K243" i="24"/>
  <c r="J243" i="24"/>
  <c r="D243" i="24"/>
  <c r="I243" i="24"/>
  <c r="G243" i="24"/>
  <c r="C243" i="24"/>
  <c r="H243" i="24"/>
  <c r="B243" i="24"/>
  <c r="A244" i="24"/>
  <c r="E243" i="24"/>
  <c r="X243" i="24"/>
  <c r="Y243" i="24"/>
  <c r="W243" i="24"/>
  <c r="Q243" i="24"/>
  <c r="R243" i="24"/>
  <c r="V243" i="24"/>
  <c r="O243" i="24"/>
  <c r="T243" i="24"/>
  <c r="M243" i="24"/>
  <c r="U243" i="24"/>
  <c r="S243" i="24"/>
  <c r="L243" i="24"/>
  <c r="N243" i="24"/>
  <c r="P243" i="24"/>
  <c r="N793" i="21"/>
  <c r="K793" i="21"/>
  <c r="H793" i="21"/>
  <c r="E793" i="21"/>
  <c r="Y793" i="21"/>
  <c r="B793" i="21"/>
  <c r="R793" i="21"/>
  <c r="O793" i="21"/>
  <c r="L793" i="21"/>
  <c r="I793" i="21"/>
  <c r="A794" i="21"/>
  <c r="F793" i="21"/>
  <c r="C793" i="21"/>
  <c r="S793" i="21"/>
  <c r="P793" i="21"/>
  <c r="M793" i="21"/>
  <c r="J793" i="21"/>
  <c r="G793" i="21"/>
  <c r="D793" i="21"/>
  <c r="T793" i="21"/>
  <c r="Q793" i="21"/>
  <c r="V793" i="21"/>
  <c r="W793" i="21"/>
  <c r="X793" i="21"/>
  <c r="U793" i="21"/>
  <c r="Q521" i="21"/>
  <c r="J521" i="21"/>
  <c r="G521" i="21"/>
  <c r="A522" i="21"/>
  <c r="P521" i="21"/>
  <c r="E521" i="21"/>
  <c r="Y521" i="21"/>
  <c r="N521" i="21"/>
  <c r="K521" i="21"/>
  <c r="D521" i="21"/>
  <c r="I521" i="21"/>
  <c r="B521" i="21"/>
  <c r="R521" i="21"/>
  <c r="O521" i="21"/>
  <c r="H521" i="21"/>
  <c r="M521" i="21"/>
  <c r="F521" i="21"/>
  <c r="C521" i="21"/>
  <c r="S521" i="21"/>
  <c r="L521" i="21"/>
  <c r="V521" i="21"/>
  <c r="T521" i="21"/>
  <c r="U521" i="21"/>
  <c r="W521" i="21"/>
  <c r="X521" i="21"/>
  <c r="K384" i="21"/>
  <c r="E384" i="21"/>
  <c r="J384" i="21"/>
  <c r="A385" i="21"/>
  <c r="I384" i="21"/>
  <c r="C384" i="21"/>
  <c r="D384" i="21"/>
  <c r="B384" i="21"/>
  <c r="G384" i="21"/>
  <c r="H384" i="21"/>
  <c r="F384" i="21"/>
  <c r="X384" i="21"/>
  <c r="W384" i="21"/>
  <c r="O384" i="21"/>
  <c r="Q384" i="21"/>
  <c r="L384" i="21"/>
  <c r="P384" i="21"/>
  <c r="T384" i="21"/>
  <c r="V384" i="21"/>
  <c r="U384" i="21"/>
  <c r="Y384" i="21"/>
  <c r="M384" i="21"/>
  <c r="S384" i="21"/>
  <c r="N384" i="21"/>
  <c r="R384" i="21"/>
  <c r="M554" i="23"/>
  <c r="B554" i="23"/>
  <c r="R554" i="23"/>
  <c r="K554" i="23"/>
  <c r="A555" i="23"/>
  <c r="P554" i="23"/>
  <c r="Q554" i="23"/>
  <c r="F554" i="23"/>
  <c r="V554" i="23"/>
  <c r="O554" i="23"/>
  <c r="D554" i="23"/>
  <c r="T554" i="23"/>
  <c r="E554" i="23"/>
  <c r="U554" i="23"/>
  <c r="J554" i="23"/>
  <c r="C554" i="23"/>
  <c r="S554" i="23"/>
  <c r="H554" i="23"/>
  <c r="X554" i="23"/>
  <c r="I554" i="23"/>
  <c r="Y554" i="23"/>
  <c r="N554" i="23"/>
  <c r="G554" i="23"/>
  <c r="W554" i="23"/>
  <c r="L554" i="23"/>
  <c r="K755" i="24"/>
  <c r="V755" i="24"/>
  <c r="F755" i="24"/>
  <c r="P755" i="24"/>
  <c r="U755" i="24"/>
  <c r="Y755" i="24"/>
  <c r="W755" i="24"/>
  <c r="G755" i="24"/>
  <c r="R755" i="24"/>
  <c r="B755" i="24"/>
  <c r="L755" i="24"/>
  <c r="E755" i="24"/>
  <c r="I755" i="24"/>
  <c r="S755" i="24"/>
  <c r="C755" i="24"/>
  <c r="N755" i="24"/>
  <c r="X755" i="24"/>
  <c r="H755" i="24"/>
  <c r="Q755" i="24"/>
  <c r="O755" i="24"/>
  <c r="A756" i="24"/>
  <c r="J755" i="24"/>
  <c r="T755" i="24"/>
  <c r="D755" i="24"/>
  <c r="M755" i="24"/>
  <c r="F827" i="21"/>
  <c r="A828" i="21"/>
  <c r="O827" i="21"/>
  <c r="J827" i="21"/>
  <c r="C827" i="21"/>
  <c r="N827" i="21"/>
  <c r="G827" i="21"/>
  <c r="B827" i="21"/>
  <c r="R827" i="21"/>
  <c r="K827" i="21"/>
  <c r="H827" i="21"/>
  <c r="X827" i="21"/>
  <c r="Q827" i="21"/>
  <c r="S827" i="21"/>
  <c r="L827" i="21"/>
  <c r="E827" i="21"/>
  <c r="Y827" i="21"/>
  <c r="W827" i="21"/>
  <c r="P827" i="21"/>
  <c r="I827" i="21"/>
  <c r="D827" i="21"/>
  <c r="T827" i="21"/>
  <c r="M827" i="21"/>
  <c r="V827" i="21"/>
  <c r="U827" i="21"/>
  <c r="E487" i="21"/>
  <c r="Y487" i="21"/>
  <c r="J487" i="21"/>
  <c r="G487" i="21"/>
  <c r="D487" i="21"/>
  <c r="I487" i="21"/>
  <c r="A488" i="21"/>
  <c r="N487" i="21"/>
  <c r="K487" i="21"/>
  <c r="H487" i="21"/>
  <c r="M487" i="21"/>
  <c r="B487" i="21"/>
  <c r="R487" i="21"/>
  <c r="O487" i="21"/>
  <c r="L487" i="21"/>
  <c r="Q487" i="21"/>
  <c r="F487" i="21"/>
  <c r="C487" i="21"/>
  <c r="S487" i="21"/>
  <c r="P487" i="21"/>
  <c r="W487" i="21"/>
  <c r="T487" i="21"/>
  <c r="U487" i="21"/>
  <c r="V487" i="21"/>
  <c r="X487" i="21"/>
  <c r="J315" i="23"/>
  <c r="A350" i="23"/>
  <c r="A316" i="23"/>
  <c r="C315" i="23"/>
  <c r="H315" i="23"/>
  <c r="E315" i="23"/>
  <c r="I315" i="23"/>
  <c r="F315" i="23"/>
  <c r="G315" i="23"/>
  <c r="B315" i="23"/>
  <c r="D315" i="23"/>
  <c r="R315" i="23"/>
  <c r="S315" i="23"/>
  <c r="Q315" i="23"/>
  <c r="O315" i="23"/>
  <c r="W315" i="23"/>
  <c r="K315" i="23"/>
  <c r="P315" i="23"/>
  <c r="X315" i="23"/>
  <c r="M315" i="23"/>
  <c r="Y315" i="23"/>
  <c r="V315" i="23"/>
  <c r="T315" i="23"/>
  <c r="U315" i="23"/>
  <c r="N315" i="23"/>
  <c r="L315" i="23"/>
  <c r="D383" i="23"/>
  <c r="X383" i="23"/>
  <c r="Y383" i="23"/>
  <c r="J383" i="23"/>
  <c r="G383" i="23"/>
  <c r="W383" i="23"/>
  <c r="H383" i="23"/>
  <c r="E383" i="23"/>
  <c r="A418" i="23"/>
  <c r="N383" i="23"/>
  <c r="K383" i="23"/>
  <c r="P383" i="23"/>
  <c r="I383" i="23"/>
  <c r="B383" i="23"/>
  <c r="R383" i="23"/>
  <c r="O383" i="23"/>
  <c r="T383" i="23"/>
  <c r="Q383" i="23"/>
  <c r="F383" i="23"/>
  <c r="C383" i="23"/>
  <c r="S383" i="23"/>
  <c r="L383" i="23"/>
  <c r="M383" i="23"/>
  <c r="U383" i="23"/>
  <c r="V383" i="23"/>
  <c r="K653" i="24"/>
  <c r="R653" i="24"/>
  <c r="B653" i="24"/>
  <c r="H653" i="24"/>
  <c r="Y653" i="24"/>
  <c r="G653" i="24"/>
  <c r="N653" i="24"/>
  <c r="T653" i="24"/>
  <c r="D653" i="24"/>
  <c r="I653" i="24"/>
  <c r="S653" i="24"/>
  <c r="C653" i="24"/>
  <c r="J653" i="24"/>
  <c r="P653" i="24"/>
  <c r="Q653" i="24"/>
  <c r="E653" i="24"/>
  <c r="O653" i="24"/>
  <c r="A654" i="24"/>
  <c r="F653" i="24"/>
  <c r="L653" i="24"/>
  <c r="M653" i="24"/>
  <c r="V653" i="24"/>
  <c r="W653" i="24"/>
  <c r="X653" i="24"/>
  <c r="U653" i="24"/>
  <c r="S72" i="24"/>
  <c r="H72" i="24"/>
  <c r="L72" i="24"/>
  <c r="I72" i="24"/>
  <c r="E72" i="24"/>
  <c r="Q72" i="24"/>
  <c r="R72" i="24"/>
  <c r="M72" i="24"/>
  <c r="G72" i="24"/>
  <c r="N72" i="24"/>
  <c r="O72" i="24"/>
  <c r="J72" i="24"/>
  <c r="D72" i="24"/>
  <c r="F72" i="24"/>
  <c r="A107" i="24"/>
  <c r="K72" i="24"/>
  <c r="P72" i="24"/>
  <c r="V72" i="24"/>
  <c r="X72" i="24"/>
  <c r="T72" i="24"/>
  <c r="W72" i="24"/>
  <c r="U72" i="24"/>
  <c r="G106" i="24"/>
  <c r="H106" i="24"/>
  <c r="F106" i="24"/>
  <c r="P106" i="24"/>
  <c r="K106" i="24"/>
  <c r="E106" i="24"/>
  <c r="L106" i="24"/>
  <c r="M106" i="24"/>
  <c r="N106" i="24"/>
  <c r="A141" i="24"/>
  <c r="S106" i="24"/>
  <c r="I106" i="24"/>
  <c r="Q106" i="24"/>
  <c r="O106" i="24"/>
  <c r="C106" i="24"/>
  <c r="D106" i="24"/>
  <c r="B106" i="24"/>
  <c r="R106" i="24"/>
  <c r="J106" i="24"/>
  <c r="W106" i="24"/>
  <c r="X106" i="24"/>
  <c r="V106" i="24"/>
  <c r="U106" i="24"/>
  <c r="T106" i="24"/>
  <c r="I280" i="23"/>
  <c r="Y280" i="23"/>
  <c r="N280" i="23"/>
  <c r="G280" i="23"/>
  <c r="W280" i="23"/>
  <c r="P280" i="23"/>
  <c r="M280" i="23"/>
  <c r="B280" i="23"/>
  <c r="R280" i="23"/>
  <c r="K280" i="23"/>
  <c r="D280" i="23"/>
  <c r="T280" i="23"/>
  <c r="Q280" i="23"/>
  <c r="F280" i="23"/>
  <c r="V280" i="23"/>
  <c r="O280" i="23"/>
  <c r="H280" i="23"/>
  <c r="X280" i="23"/>
  <c r="E280" i="23"/>
  <c r="U280" i="23"/>
  <c r="J280" i="23"/>
  <c r="C280" i="23"/>
  <c r="S280" i="23"/>
  <c r="L280" i="23"/>
  <c r="M520" i="23"/>
  <c r="B520" i="23"/>
  <c r="R520" i="23"/>
  <c r="K520" i="23"/>
  <c r="D520" i="23"/>
  <c r="T520" i="23"/>
  <c r="Q520" i="23"/>
  <c r="F520" i="23"/>
  <c r="V520" i="23"/>
  <c r="O520" i="23"/>
  <c r="H520" i="23"/>
  <c r="X520" i="23"/>
  <c r="E520" i="23"/>
  <c r="U520" i="23"/>
  <c r="J520" i="23"/>
  <c r="C520" i="23"/>
  <c r="S520" i="23"/>
  <c r="L520" i="23"/>
  <c r="A521" i="23"/>
  <c r="I520" i="23"/>
  <c r="Y520" i="23"/>
  <c r="N520" i="23"/>
  <c r="G520" i="23"/>
  <c r="W520" i="23"/>
  <c r="P520" i="23"/>
  <c r="A351" i="21"/>
  <c r="J350" i="21"/>
  <c r="B350" i="21"/>
  <c r="E350" i="21"/>
  <c r="G350" i="21"/>
  <c r="D350" i="21"/>
  <c r="F350" i="21"/>
  <c r="I350" i="21"/>
  <c r="H350" i="21"/>
  <c r="C350" i="21"/>
  <c r="O350" i="21"/>
  <c r="L350" i="21"/>
  <c r="W350" i="21"/>
  <c r="T350" i="21"/>
  <c r="X350" i="21"/>
  <c r="U350" i="21"/>
  <c r="P350" i="21"/>
  <c r="M350" i="21"/>
  <c r="Q350" i="21"/>
  <c r="V350" i="21"/>
  <c r="Y350" i="21"/>
  <c r="N350" i="21"/>
  <c r="R350" i="21"/>
  <c r="S350" i="21"/>
  <c r="K350" i="21"/>
  <c r="E246" i="23"/>
  <c r="Y246" i="23"/>
  <c r="N246" i="23"/>
  <c r="G246" i="23"/>
  <c r="W246" i="23"/>
  <c r="P246" i="23"/>
  <c r="T246" i="23"/>
  <c r="X246" i="23"/>
  <c r="Q246" i="23"/>
  <c r="J246" i="23"/>
  <c r="C246" i="23"/>
  <c r="S246" i="23"/>
  <c r="L246" i="23"/>
  <c r="I246" i="23"/>
  <c r="B246" i="23"/>
  <c r="R246" i="23"/>
  <c r="K246" i="23"/>
  <c r="D246" i="23"/>
  <c r="H246" i="23"/>
  <c r="M246" i="23"/>
  <c r="F246" i="23"/>
  <c r="A281" i="23"/>
  <c r="O246" i="23"/>
  <c r="U246" i="23"/>
  <c r="V246" i="23"/>
  <c r="P721" i="24"/>
  <c r="W721" i="24"/>
  <c r="G721" i="24"/>
  <c r="Q721" i="24"/>
  <c r="A722" i="24"/>
  <c r="R721" i="24"/>
  <c r="L721" i="24"/>
  <c r="S721" i="24"/>
  <c r="C721" i="24"/>
  <c r="M721" i="24"/>
  <c r="J721" i="24"/>
  <c r="B721" i="24"/>
  <c r="X721" i="24"/>
  <c r="H721" i="24"/>
  <c r="O721" i="24"/>
  <c r="Y721" i="24"/>
  <c r="I721" i="24"/>
  <c r="V721" i="24"/>
  <c r="N721" i="24"/>
  <c r="T721" i="24"/>
  <c r="D721" i="24"/>
  <c r="K721" i="24"/>
  <c r="U721" i="24"/>
  <c r="E721" i="24"/>
  <c r="F721" i="24"/>
  <c r="K418" i="21"/>
  <c r="D418" i="21"/>
  <c r="X418" i="21"/>
  <c r="Q418" i="21"/>
  <c r="J418" i="21"/>
  <c r="O418" i="21"/>
  <c r="H418" i="21"/>
  <c r="A419" i="21"/>
  <c r="Y418" i="21"/>
  <c r="N418" i="21"/>
  <c r="C418" i="21"/>
  <c r="S418" i="21"/>
  <c r="P418" i="21"/>
  <c r="E418" i="21"/>
  <c r="B418" i="21"/>
  <c r="R418" i="21"/>
  <c r="G418" i="21"/>
  <c r="W418" i="21"/>
  <c r="T418" i="21"/>
  <c r="I418" i="21"/>
  <c r="F418" i="21"/>
  <c r="L418" i="21"/>
  <c r="M418" i="21"/>
  <c r="U418" i="21"/>
  <c r="V418" i="21"/>
  <c r="P175" i="24"/>
  <c r="Y175" i="24"/>
  <c r="O175" i="24"/>
  <c r="T175" i="24"/>
  <c r="J175" i="24"/>
  <c r="S175" i="24"/>
  <c r="X175" i="24"/>
  <c r="R175" i="24"/>
  <c r="A176" i="24"/>
  <c r="Q175" i="24"/>
  <c r="K175" i="24"/>
  <c r="N175" i="24"/>
  <c r="L175" i="24"/>
  <c r="M175" i="24"/>
  <c r="I175" i="24"/>
  <c r="H175" i="24"/>
  <c r="E175" i="24"/>
  <c r="G175" i="24"/>
  <c r="D175" i="24"/>
  <c r="F175" i="24"/>
  <c r="C175" i="24"/>
  <c r="B175" i="24"/>
  <c r="V175" i="24"/>
  <c r="U175" i="24"/>
  <c r="W175" i="24"/>
  <c r="K346" i="24"/>
  <c r="I346" i="24"/>
  <c r="V346" i="24"/>
  <c r="C346" i="24"/>
  <c r="H346" i="24"/>
  <c r="W346" i="24"/>
  <c r="L346" i="24"/>
  <c r="A347" i="24"/>
  <c r="Y346" i="24"/>
  <c r="D346" i="24"/>
  <c r="S346" i="24"/>
  <c r="X346" i="24"/>
  <c r="R346" i="24"/>
  <c r="E346" i="24"/>
  <c r="F346" i="24"/>
  <c r="O346" i="24"/>
  <c r="T346" i="24"/>
  <c r="B346" i="24"/>
  <c r="Q346" i="24"/>
  <c r="U346" i="24"/>
  <c r="P346" i="24"/>
  <c r="N346" i="24"/>
  <c r="M346" i="24"/>
  <c r="J346" i="24"/>
  <c r="G346" i="24"/>
  <c r="B725" i="21"/>
  <c r="R725" i="21"/>
  <c r="O725" i="21"/>
  <c r="L725" i="21"/>
  <c r="A726" i="21"/>
  <c r="Q725" i="21"/>
  <c r="F725" i="21"/>
  <c r="C725" i="21"/>
  <c r="S725" i="21"/>
  <c r="P725" i="21"/>
  <c r="E725" i="21"/>
  <c r="Y725" i="21"/>
  <c r="J725" i="21"/>
  <c r="G725" i="21"/>
  <c r="D725" i="21"/>
  <c r="T725" i="21"/>
  <c r="I725" i="21"/>
  <c r="N725" i="21"/>
  <c r="K725" i="21"/>
  <c r="H725" i="21"/>
  <c r="X725" i="21"/>
  <c r="M725" i="21"/>
  <c r="U725" i="21"/>
  <c r="V725" i="21"/>
  <c r="W725" i="21"/>
  <c r="R585" i="24"/>
  <c r="B585" i="24"/>
  <c r="I585" i="24"/>
  <c r="K585" i="24"/>
  <c r="H585" i="24"/>
  <c r="L585" i="24"/>
  <c r="N585" i="24"/>
  <c r="Y585" i="24"/>
  <c r="E585" i="24"/>
  <c r="G585" i="24"/>
  <c r="T585" i="24"/>
  <c r="J585" i="24"/>
  <c r="Q585" i="24"/>
  <c r="S585" i="24"/>
  <c r="C585" i="24"/>
  <c r="D585" i="24"/>
  <c r="A586" i="24"/>
  <c r="F585" i="24"/>
  <c r="M585" i="24"/>
  <c r="O585" i="24"/>
  <c r="X585" i="24"/>
  <c r="P585" i="24"/>
  <c r="V585" i="24"/>
  <c r="W585" i="24"/>
  <c r="U585" i="24"/>
  <c r="N178" i="23"/>
  <c r="A179" i="23"/>
  <c r="I178" i="23"/>
  <c r="H178" i="23"/>
  <c r="K178" i="23"/>
  <c r="J178" i="23"/>
  <c r="Y178" i="23"/>
  <c r="E178" i="23"/>
  <c r="D178" i="23"/>
  <c r="G178" i="23"/>
  <c r="F178" i="23"/>
  <c r="Q178" i="23"/>
  <c r="P178" i="23"/>
  <c r="S178" i="23"/>
  <c r="C178" i="23"/>
  <c r="R178" i="23"/>
  <c r="B178" i="23"/>
  <c r="M178" i="23"/>
  <c r="L178" i="23"/>
  <c r="O178" i="23"/>
  <c r="A213" i="23"/>
  <c r="X178" i="23"/>
  <c r="W178" i="23"/>
  <c r="T178" i="23"/>
  <c r="V178" i="23"/>
  <c r="U178" i="23"/>
  <c r="M619" i="24"/>
  <c r="L619" i="24"/>
  <c r="R619" i="24"/>
  <c r="B619" i="24"/>
  <c r="O619" i="24"/>
  <c r="I619" i="24"/>
  <c r="H619" i="24"/>
  <c r="N619" i="24"/>
  <c r="G619" i="24"/>
  <c r="K619" i="24"/>
  <c r="Y619" i="24"/>
  <c r="E619" i="24"/>
  <c r="D619" i="24"/>
  <c r="J619" i="24"/>
  <c r="S619" i="24"/>
  <c r="Q619" i="24"/>
  <c r="P619" i="24"/>
  <c r="A620" i="24"/>
  <c r="F619" i="24"/>
  <c r="C619" i="24"/>
  <c r="V619" i="24"/>
  <c r="W619" i="24"/>
  <c r="X619" i="24"/>
  <c r="U619" i="24"/>
  <c r="T619" i="24"/>
  <c r="M277" i="24"/>
  <c r="L277" i="24"/>
  <c r="W277" i="24"/>
  <c r="U277" i="24"/>
  <c r="D277" i="24"/>
  <c r="O277" i="24"/>
  <c r="C277" i="24"/>
  <c r="A278" i="24"/>
  <c r="N277" i="24"/>
  <c r="K277" i="24"/>
  <c r="T277" i="24"/>
  <c r="V277" i="24"/>
  <c r="J277" i="24"/>
  <c r="E277" i="24"/>
  <c r="Y277" i="24"/>
  <c r="H277" i="24"/>
  <c r="S277" i="24"/>
  <c r="Q277" i="24"/>
  <c r="P277" i="24"/>
  <c r="F277" i="24"/>
  <c r="I277" i="24"/>
  <c r="R277" i="24"/>
  <c r="X277" i="24"/>
  <c r="G277" i="24"/>
  <c r="B277" i="24"/>
  <c r="L483" i="24"/>
  <c r="A484" i="24"/>
  <c r="D483" i="24"/>
  <c r="O483" i="24"/>
  <c r="H483" i="24"/>
  <c r="J483" i="24"/>
  <c r="M483" i="24"/>
  <c r="N483" i="24"/>
  <c r="K483" i="24"/>
  <c r="F483" i="24"/>
  <c r="I483" i="24"/>
  <c r="G483" i="24"/>
  <c r="P483" i="24"/>
  <c r="E483" i="24"/>
  <c r="B483" i="24"/>
  <c r="C483" i="24"/>
  <c r="S483" i="24"/>
  <c r="T483" i="24"/>
  <c r="Y483" i="24"/>
  <c r="X483" i="24"/>
  <c r="R483" i="24"/>
  <c r="W483" i="24"/>
  <c r="V483" i="24"/>
  <c r="Q483" i="24"/>
  <c r="U483" i="24"/>
  <c r="M453" i="21"/>
  <c r="F453" i="21"/>
  <c r="A454" i="21"/>
  <c r="O453" i="21"/>
  <c r="L453" i="21"/>
  <c r="Q453" i="21"/>
  <c r="J453" i="21"/>
  <c r="C453" i="21"/>
  <c r="S453" i="21"/>
  <c r="P453" i="21"/>
  <c r="E453" i="21"/>
  <c r="Y453" i="21"/>
  <c r="N453" i="21"/>
  <c r="G453" i="21"/>
  <c r="D453" i="21"/>
  <c r="T453" i="21"/>
  <c r="I453" i="21"/>
  <c r="B453" i="21"/>
  <c r="R453" i="21"/>
  <c r="K453" i="21"/>
  <c r="H453" i="21"/>
  <c r="X453" i="21"/>
  <c r="W453" i="21"/>
  <c r="V453" i="21"/>
  <c r="U453" i="21"/>
  <c r="A210" i="24"/>
  <c r="J209" i="24"/>
  <c r="G209" i="24"/>
  <c r="D209" i="24"/>
  <c r="F209" i="24"/>
  <c r="B209" i="24"/>
  <c r="H209" i="24"/>
  <c r="E209" i="24"/>
  <c r="I209" i="24"/>
  <c r="C209" i="24"/>
  <c r="L209" i="24"/>
  <c r="P209" i="24"/>
  <c r="V209" i="24"/>
  <c r="M209" i="24"/>
  <c r="X209" i="24"/>
  <c r="U209" i="24"/>
  <c r="Y209" i="24"/>
  <c r="O209" i="24"/>
  <c r="Q209" i="24"/>
  <c r="W209" i="24"/>
  <c r="K209" i="24"/>
  <c r="S209" i="24"/>
  <c r="N209" i="24"/>
  <c r="T209" i="24"/>
  <c r="R209" i="24"/>
  <c r="X449" i="24"/>
  <c r="N449" i="24"/>
  <c r="K449" i="24"/>
  <c r="I449" i="24"/>
  <c r="R449" i="24"/>
  <c r="C449" i="24"/>
  <c r="Q449" i="24"/>
  <c r="L449" i="24"/>
  <c r="F449" i="24"/>
  <c r="Y449" i="24"/>
  <c r="D449" i="24"/>
  <c r="S449" i="24"/>
  <c r="G449" i="24"/>
  <c r="E449" i="24"/>
  <c r="B449" i="24"/>
  <c r="O449" i="24"/>
  <c r="T449" i="24"/>
  <c r="J449" i="24"/>
  <c r="H449" i="24"/>
  <c r="W449" i="24"/>
  <c r="U449" i="24"/>
  <c r="P449" i="24"/>
  <c r="V449" i="24"/>
  <c r="M449" i="24"/>
  <c r="A450" i="24"/>
  <c r="V823" i="24"/>
  <c r="F823" i="24"/>
  <c r="Q823" i="24"/>
  <c r="W823" i="24"/>
  <c r="G823" i="24"/>
  <c r="H823" i="24"/>
  <c r="R823" i="24"/>
  <c r="B823" i="24"/>
  <c r="M823" i="24"/>
  <c r="S823" i="24"/>
  <c r="C823" i="24"/>
  <c r="T823" i="24"/>
  <c r="N823" i="24"/>
  <c r="Y823" i="24"/>
  <c r="I823" i="24"/>
  <c r="O823" i="24"/>
  <c r="L823" i="24"/>
  <c r="D823" i="24"/>
  <c r="A824" i="24"/>
  <c r="J823" i="24"/>
  <c r="U823" i="24"/>
  <c r="E823" i="24"/>
  <c r="K823" i="24"/>
  <c r="X823" i="24"/>
  <c r="P823" i="24"/>
  <c r="E452" i="23"/>
  <c r="U452" i="23"/>
  <c r="F452" i="23"/>
  <c r="V452" i="23"/>
  <c r="O452" i="23"/>
  <c r="H452" i="23"/>
  <c r="X452" i="23"/>
  <c r="I452" i="23"/>
  <c r="Y452" i="23"/>
  <c r="J452" i="23"/>
  <c r="C452" i="23"/>
  <c r="S452" i="23"/>
  <c r="L452" i="23"/>
  <c r="M452" i="23"/>
  <c r="A453" i="23"/>
  <c r="N452" i="23"/>
  <c r="G452" i="23"/>
  <c r="W452" i="23"/>
  <c r="P452" i="23"/>
  <c r="Q452" i="23"/>
  <c r="B452" i="23"/>
  <c r="R452" i="23"/>
  <c r="K452" i="23"/>
  <c r="D452" i="23"/>
  <c r="T452" i="23"/>
  <c r="Q555" i="21"/>
  <c r="J555" i="21"/>
  <c r="G555" i="21"/>
  <c r="W555" i="21"/>
  <c r="P555" i="21"/>
  <c r="E555" i="21"/>
  <c r="Y555" i="21"/>
  <c r="N555" i="21"/>
  <c r="K555" i="21"/>
  <c r="D555" i="21"/>
  <c r="T555" i="21"/>
  <c r="I555" i="21"/>
  <c r="B555" i="21"/>
  <c r="R555" i="21"/>
  <c r="O555" i="21"/>
  <c r="H555" i="21"/>
  <c r="X555" i="21"/>
  <c r="M555" i="21"/>
  <c r="F555" i="21"/>
  <c r="C555" i="21"/>
  <c r="S555" i="21"/>
  <c r="L555" i="21"/>
  <c r="A556" i="21"/>
  <c r="V555" i="21"/>
  <c r="U555" i="21"/>
  <c r="F589" i="21"/>
  <c r="A590" i="21"/>
  <c r="S589" i="21"/>
  <c r="P589" i="21"/>
  <c r="I589" i="21"/>
  <c r="J589" i="21"/>
  <c r="G589" i="21"/>
  <c r="D589" i="21"/>
  <c r="T589" i="21"/>
  <c r="M589" i="21"/>
  <c r="N589" i="21"/>
  <c r="K589" i="21"/>
  <c r="H589" i="21"/>
  <c r="X589" i="21"/>
  <c r="Q589" i="21"/>
  <c r="R589" i="21"/>
  <c r="O589" i="21"/>
  <c r="L589" i="21"/>
  <c r="E589" i="21"/>
  <c r="Y589" i="21"/>
  <c r="C589" i="21"/>
  <c r="B589" i="21"/>
  <c r="V589" i="21"/>
  <c r="U589" i="21"/>
  <c r="W589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1" i="21"/>
  <c r="X281" i="21"/>
  <c r="Y281" i="21"/>
  <c r="N281" i="21"/>
  <c r="K281" i="21"/>
  <c r="H281" i="21"/>
  <c r="E281" i="21"/>
  <c r="B281" i="21"/>
  <c r="R281" i="21"/>
  <c r="O281" i="21"/>
  <c r="P281" i="21"/>
  <c r="I281" i="21"/>
  <c r="F281" i="21"/>
  <c r="C281" i="21"/>
  <c r="S281" i="21"/>
  <c r="A282" i="21"/>
  <c r="T281" i="21"/>
  <c r="Q281" i="21"/>
  <c r="J281" i="21"/>
  <c r="G281" i="21"/>
  <c r="W281" i="21"/>
  <c r="L281" i="21"/>
  <c r="M281" i="21"/>
  <c r="U281" i="21"/>
  <c r="V281" i="21"/>
  <c r="P687" i="24"/>
  <c r="W687" i="24"/>
  <c r="G687" i="24"/>
  <c r="M687" i="24"/>
  <c r="A688" i="24"/>
  <c r="B687" i="24"/>
  <c r="L687" i="24"/>
  <c r="S687" i="24"/>
  <c r="C687" i="24"/>
  <c r="I687" i="24"/>
  <c r="J687" i="24"/>
  <c r="X687" i="24"/>
  <c r="H687" i="24"/>
  <c r="O687" i="24"/>
  <c r="Y687" i="24"/>
  <c r="E687" i="24"/>
  <c r="F687" i="24"/>
  <c r="T687" i="24"/>
  <c r="D687" i="24"/>
  <c r="K687" i="24"/>
  <c r="Q687" i="24"/>
  <c r="N687" i="24"/>
  <c r="R687" i="24"/>
  <c r="U687" i="24"/>
  <c r="V687" i="24"/>
  <c r="F623" i="21"/>
  <c r="K623" i="21"/>
  <c r="L623" i="21"/>
  <c r="M623" i="21"/>
  <c r="J623" i="21"/>
  <c r="O623" i="21"/>
  <c r="P623" i="21"/>
  <c r="A624" i="21"/>
  <c r="N623" i="21"/>
  <c r="D623" i="21"/>
  <c r="E623" i="21"/>
  <c r="G623" i="21"/>
  <c r="H623" i="21"/>
  <c r="I623" i="21"/>
  <c r="C623" i="21"/>
  <c r="B623" i="21"/>
  <c r="W623" i="21"/>
  <c r="R623" i="21"/>
  <c r="V623" i="21"/>
  <c r="Y623" i="21"/>
  <c r="T623" i="21"/>
  <c r="X623" i="21"/>
  <c r="Q623" i="21"/>
  <c r="S623" i="21"/>
  <c r="U623" i="21"/>
  <c r="S316" i="21"/>
  <c r="Q316" i="21"/>
  <c r="A317" i="21"/>
  <c r="P316" i="21"/>
  <c r="Y316" i="21"/>
  <c r="K316" i="21"/>
  <c r="T316" i="21"/>
  <c r="J316" i="21"/>
  <c r="O316" i="21"/>
  <c r="X316" i="21"/>
  <c r="R316" i="21"/>
  <c r="L316" i="21"/>
  <c r="M316" i="21"/>
  <c r="N316" i="21"/>
  <c r="H316" i="21"/>
  <c r="G316" i="21"/>
  <c r="D316" i="21"/>
  <c r="F316" i="21"/>
  <c r="C316" i="21"/>
  <c r="I316" i="21"/>
  <c r="B316" i="21"/>
  <c r="E316" i="21"/>
  <c r="U316" i="21"/>
  <c r="V316" i="21"/>
  <c r="W316" i="21"/>
  <c r="K107" i="21"/>
  <c r="P107" i="21"/>
  <c r="U107" i="21"/>
  <c r="X107" i="21"/>
  <c r="F107" i="21"/>
  <c r="M107" i="21"/>
  <c r="R107" i="21"/>
  <c r="W107" i="21"/>
  <c r="E107" i="21"/>
  <c r="J107" i="21"/>
  <c r="H107" i="21"/>
  <c r="T107" i="21"/>
  <c r="G107" i="21"/>
  <c r="L107" i="21"/>
  <c r="A142" i="21"/>
  <c r="O107" i="21"/>
  <c r="D107" i="21"/>
  <c r="I107" i="21"/>
  <c r="N107" i="21"/>
  <c r="S107" i="21"/>
  <c r="Q107" i="21"/>
  <c r="V107" i="21"/>
  <c r="G72" i="23"/>
  <c r="B72" i="23"/>
  <c r="E72" i="23"/>
  <c r="C72" i="23"/>
  <c r="A107" i="23"/>
  <c r="X72" i="23"/>
  <c r="W72" i="23"/>
  <c r="V72" i="23"/>
  <c r="Y72" i="23"/>
  <c r="T72" i="23"/>
  <c r="S72" i="23"/>
  <c r="F72" i="23"/>
  <c r="U72" i="23"/>
  <c r="D72" i="23"/>
  <c r="N72" i="23"/>
  <c r="J72" i="23"/>
  <c r="O72" i="23"/>
  <c r="R72" i="23"/>
  <c r="M72" i="23"/>
  <c r="I72" i="23"/>
  <c r="L72" i="23"/>
  <c r="Q72" i="23"/>
  <c r="P72" i="23"/>
  <c r="H72" i="23"/>
  <c r="K72" i="23"/>
  <c r="T107" i="19"/>
  <c r="G107" i="19"/>
  <c r="Y107" i="19"/>
  <c r="A142" i="19"/>
  <c r="D107" i="19"/>
  <c r="C107" i="19"/>
  <c r="U107" i="19"/>
  <c r="B107" i="19"/>
  <c r="W107" i="19"/>
  <c r="V107" i="19"/>
  <c r="E107" i="19"/>
  <c r="X107" i="19"/>
  <c r="S107" i="19"/>
  <c r="F107" i="19"/>
  <c r="K107" i="19"/>
  <c r="P107" i="19"/>
  <c r="Q107" i="19"/>
  <c r="H107" i="19"/>
  <c r="R107" i="19"/>
  <c r="N107" i="19"/>
  <c r="O107" i="19"/>
  <c r="I107" i="19"/>
  <c r="L107" i="19"/>
  <c r="M107" i="19"/>
  <c r="J107" i="19"/>
  <c r="S106" i="23"/>
  <c r="F106" i="23"/>
  <c r="E106" i="23"/>
  <c r="H106" i="23"/>
  <c r="G106" i="23"/>
  <c r="B106" i="23"/>
  <c r="A141" i="23"/>
  <c r="D106" i="23"/>
  <c r="C106" i="23"/>
  <c r="Y106" i="23"/>
  <c r="X106" i="23"/>
  <c r="W106" i="23"/>
  <c r="V106" i="23"/>
  <c r="U106" i="23"/>
  <c r="T106" i="23"/>
  <c r="M106" i="23"/>
  <c r="N106" i="23"/>
  <c r="J106" i="23"/>
  <c r="O106" i="23"/>
  <c r="I106" i="23"/>
  <c r="P106" i="23"/>
  <c r="Q106" i="23"/>
  <c r="K106" i="23"/>
  <c r="L106" i="23"/>
  <c r="R106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79" i="19"/>
  <c r="F279" i="19"/>
  <c r="V279" i="19"/>
  <c r="O279" i="19"/>
  <c r="H279" i="19"/>
  <c r="X279" i="19"/>
  <c r="E279" i="19"/>
  <c r="U279" i="19"/>
  <c r="J279" i="19"/>
  <c r="C279" i="19"/>
  <c r="S279" i="19"/>
  <c r="L279" i="19"/>
  <c r="I279" i="19"/>
  <c r="Y279" i="19"/>
  <c r="N279" i="19"/>
  <c r="G279" i="19"/>
  <c r="W279" i="19"/>
  <c r="P279" i="19"/>
  <c r="M279" i="19"/>
  <c r="B279" i="19"/>
  <c r="R279" i="19"/>
  <c r="K279" i="19"/>
  <c r="D279" i="19"/>
  <c r="T279" i="19"/>
  <c r="A40" i="21"/>
  <c r="A75" i="21" s="1"/>
  <c r="A74" i="21"/>
  <c r="B74" i="21" s="1"/>
  <c r="K140" i="23"/>
  <c r="R140" i="23"/>
  <c r="B140" i="23"/>
  <c r="I140" i="23"/>
  <c r="P140" i="23"/>
  <c r="W140" i="23"/>
  <c r="G140" i="23"/>
  <c r="N140" i="23"/>
  <c r="Y140" i="23"/>
  <c r="E140" i="23"/>
  <c r="H140" i="23"/>
  <c r="S140" i="23"/>
  <c r="C140" i="23"/>
  <c r="J140" i="23"/>
  <c r="U140" i="23"/>
  <c r="X140" i="23"/>
  <c r="D140" i="23"/>
  <c r="O140" i="23"/>
  <c r="V140" i="23"/>
  <c r="F140" i="23"/>
  <c r="Q140" i="23"/>
  <c r="T140" i="23"/>
  <c r="L140" i="23"/>
  <c r="M140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3" i="23"/>
  <c r="K38" i="23"/>
  <c r="V38" i="23"/>
  <c r="B38" i="23"/>
  <c r="I38" i="23"/>
  <c r="P38" i="23"/>
  <c r="M38" i="23"/>
  <c r="N38" i="23"/>
  <c r="L38" i="23"/>
  <c r="O177" i="19"/>
  <c r="Q177" i="19"/>
  <c r="T177" i="19"/>
  <c r="V177" i="19"/>
  <c r="W177" i="19"/>
  <c r="S177" i="19"/>
  <c r="C177" i="19"/>
  <c r="E177" i="19"/>
  <c r="U177" i="19"/>
  <c r="Y177" i="19"/>
  <c r="B177" i="19"/>
  <c r="A212" i="19"/>
  <c r="X177" i="19"/>
  <c r="G177" i="19"/>
  <c r="I177" i="19"/>
  <c r="F177" i="19"/>
  <c r="H177" i="19"/>
  <c r="J177" i="19"/>
  <c r="D177" i="19"/>
  <c r="A178" i="19"/>
  <c r="K177" i="19"/>
  <c r="M177" i="19"/>
  <c r="N177" i="19"/>
  <c r="P177" i="19"/>
  <c r="R177" i="19"/>
  <c r="L177" i="19"/>
  <c r="B245" i="19"/>
  <c r="R245" i="19"/>
  <c r="L245" i="19"/>
  <c r="E245" i="19"/>
  <c r="O245" i="19"/>
  <c r="I245" i="19"/>
  <c r="S245" i="19"/>
  <c r="F245" i="19"/>
  <c r="V245" i="19"/>
  <c r="P245" i="19"/>
  <c r="M245" i="19"/>
  <c r="W245" i="19"/>
  <c r="Q245" i="19"/>
  <c r="J245" i="19"/>
  <c r="D245" i="19"/>
  <c r="T245" i="19"/>
  <c r="U245" i="19"/>
  <c r="A280" i="19"/>
  <c r="C245" i="19"/>
  <c r="N245" i="19"/>
  <c r="H245" i="19"/>
  <c r="X245" i="19"/>
  <c r="G245" i="19"/>
  <c r="Y245" i="19"/>
  <c r="K245" i="19"/>
  <c r="H73" i="19"/>
  <c r="E73" i="19"/>
  <c r="Y73" i="19"/>
  <c r="R73" i="19"/>
  <c r="K73" i="19"/>
  <c r="P73" i="19"/>
  <c r="I73" i="19"/>
  <c r="B73" i="19"/>
  <c r="V73" i="19"/>
  <c r="O73" i="19"/>
  <c r="A108" i="19"/>
  <c r="T73" i="19"/>
  <c r="Q73" i="19"/>
  <c r="F73" i="19"/>
  <c r="C73" i="19"/>
  <c r="S73" i="19"/>
  <c r="D73" i="19"/>
  <c r="X73" i="19"/>
  <c r="U73" i="19"/>
  <c r="J73" i="19"/>
  <c r="G73" i="19"/>
  <c r="W73" i="19"/>
  <c r="L73" i="19"/>
  <c r="N73" i="19"/>
  <c r="M73" i="19"/>
  <c r="G73" i="21"/>
  <c r="D73" i="21"/>
  <c r="F73" i="21"/>
  <c r="E73" i="21"/>
  <c r="A108" i="21"/>
  <c r="H141" i="19"/>
  <c r="G141" i="19"/>
  <c r="Y141" i="19"/>
  <c r="B141" i="19"/>
  <c r="D141" i="19"/>
  <c r="C141" i="19"/>
  <c r="U141" i="19"/>
  <c r="X141" i="19"/>
  <c r="W141" i="19"/>
  <c r="V141" i="19"/>
  <c r="E141" i="19"/>
  <c r="T141" i="19"/>
  <c r="S141" i="19"/>
  <c r="F141" i="19"/>
  <c r="Q141" i="19"/>
  <c r="I141" i="19"/>
  <c r="P141" i="19"/>
  <c r="N141" i="19"/>
  <c r="L141" i="19"/>
  <c r="O141" i="19"/>
  <c r="K141" i="19"/>
  <c r="J141" i="19"/>
  <c r="M141" i="19"/>
  <c r="R141" i="19"/>
  <c r="I211" i="19"/>
  <c r="Y211" i="19"/>
  <c r="J211" i="19"/>
  <c r="C211" i="19"/>
  <c r="S211" i="19"/>
  <c r="L211" i="19"/>
  <c r="M211" i="19"/>
  <c r="A246" i="19"/>
  <c r="N211" i="19"/>
  <c r="G211" i="19"/>
  <c r="W211" i="19"/>
  <c r="P211" i="19"/>
  <c r="Q211" i="19"/>
  <c r="B211" i="19"/>
  <c r="R211" i="19"/>
  <c r="K211" i="19"/>
  <c r="D211" i="19"/>
  <c r="T211" i="19"/>
  <c r="E211" i="19"/>
  <c r="U211" i="19"/>
  <c r="F211" i="19"/>
  <c r="V211" i="19"/>
  <c r="O211" i="19"/>
  <c r="H211" i="19"/>
  <c r="X21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4" i="19"/>
  <c r="J39" i="19"/>
  <c r="Q39" i="19"/>
  <c r="T39" i="19"/>
  <c r="G39" i="19"/>
  <c r="M39" i="19"/>
  <c r="L39" i="19"/>
  <c r="E318" i="19"/>
  <c r="I318" i="19"/>
  <c r="M318" i="19"/>
  <c r="Q318" i="19"/>
  <c r="U318" i="19"/>
  <c r="Y318" i="19"/>
  <c r="B318" i="19"/>
  <c r="F318" i="19"/>
  <c r="J318" i="19"/>
  <c r="N318" i="19"/>
  <c r="R318" i="19"/>
  <c r="V318" i="19"/>
  <c r="C318" i="19"/>
  <c r="G318" i="19"/>
  <c r="K318" i="19"/>
  <c r="O318" i="19"/>
  <c r="S318" i="19"/>
  <c r="W318" i="19"/>
  <c r="A353" i="19"/>
  <c r="D318" i="19"/>
  <c r="H318" i="19"/>
  <c r="L318" i="19"/>
  <c r="P318" i="19"/>
  <c r="T318" i="19"/>
  <c r="X318" i="19"/>
  <c r="A319" i="19"/>
  <c r="C523" i="19"/>
  <c r="G523" i="19"/>
  <c r="K523" i="19"/>
  <c r="O523" i="19"/>
  <c r="S523" i="19"/>
  <c r="W523" i="19"/>
  <c r="A524" i="19"/>
  <c r="D523" i="19"/>
  <c r="H523" i="19"/>
  <c r="L523" i="19"/>
  <c r="P523" i="19"/>
  <c r="T523" i="19"/>
  <c r="X523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557" i="19"/>
  <c r="G557" i="19"/>
  <c r="K557" i="19"/>
  <c r="O557" i="19"/>
  <c r="S557" i="19"/>
  <c r="W557" i="19"/>
  <c r="D557" i="19"/>
  <c r="H557" i="19"/>
  <c r="L557" i="19"/>
  <c r="P557" i="19"/>
  <c r="T557" i="19"/>
  <c r="X557" i="19"/>
  <c r="A558" i="19"/>
  <c r="E557" i="19"/>
  <c r="I557" i="19"/>
  <c r="M557" i="19"/>
  <c r="Q557" i="19"/>
  <c r="U557" i="19"/>
  <c r="Y557" i="19"/>
  <c r="B557" i="19"/>
  <c r="F557" i="19"/>
  <c r="J557" i="19"/>
  <c r="N557" i="19"/>
  <c r="R557" i="19"/>
  <c r="V557" i="19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C455" i="19"/>
  <c r="G455" i="19"/>
  <c r="K455" i="19"/>
  <c r="O455" i="19"/>
  <c r="S455" i="19"/>
  <c r="W455" i="19"/>
  <c r="D455" i="19"/>
  <c r="H455" i="19"/>
  <c r="L455" i="19"/>
  <c r="P455" i="19"/>
  <c r="T455" i="19"/>
  <c r="X455" i="19"/>
  <c r="E455" i="19"/>
  <c r="I455" i="19"/>
  <c r="M455" i="19"/>
  <c r="Q455" i="19"/>
  <c r="U455" i="19"/>
  <c r="Y455" i="19"/>
  <c r="B455" i="19"/>
  <c r="F455" i="19"/>
  <c r="J455" i="19"/>
  <c r="N455" i="19"/>
  <c r="R455" i="19"/>
  <c r="V455" i="19"/>
  <c r="A456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A490" i="19"/>
  <c r="B489" i="19"/>
  <c r="F489" i="19"/>
  <c r="J489" i="19"/>
  <c r="N489" i="19"/>
  <c r="R489" i="19"/>
  <c r="V489" i="19"/>
  <c r="E386" i="19"/>
  <c r="I386" i="19"/>
  <c r="M386" i="19"/>
  <c r="Q386" i="19"/>
  <c r="U386" i="19"/>
  <c r="Y386" i="19"/>
  <c r="B386" i="19"/>
  <c r="F386" i="19"/>
  <c r="J386" i="19"/>
  <c r="N386" i="19"/>
  <c r="R386" i="19"/>
  <c r="V386" i="19"/>
  <c r="A421" i="19"/>
  <c r="C386" i="19"/>
  <c r="G386" i="19"/>
  <c r="K386" i="19"/>
  <c r="O386" i="19"/>
  <c r="S386" i="19"/>
  <c r="W386" i="19"/>
  <c r="D386" i="19"/>
  <c r="H386" i="19"/>
  <c r="L386" i="19"/>
  <c r="P386" i="19"/>
  <c r="T386" i="19"/>
  <c r="X386" i="19"/>
  <c r="E420" i="19"/>
  <c r="I420" i="19"/>
  <c r="M420" i="19"/>
  <c r="Q420" i="19"/>
  <c r="U420" i="19"/>
  <c r="Y420" i="19"/>
  <c r="B420" i="19"/>
  <c r="F420" i="19"/>
  <c r="J420" i="19"/>
  <c r="N420" i="19"/>
  <c r="R420" i="19"/>
  <c r="V420" i="19"/>
  <c r="C420" i="19"/>
  <c r="G420" i="19"/>
  <c r="K420" i="19"/>
  <c r="O420" i="19"/>
  <c r="S420" i="19"/>
  <c r="W420" i="19"/>
  <c r="D420" i="19"/>
  <c r="H420" i="19"/>
  <c r="L420" i="19"/>
  <c r="P420" i="19"/>
  <c r="T420" i="19"/>
  <c r="X420" i="19"/>
  <c r="E352" i="19"/>
  <c r="I352" i="19"/>
  <c r="M352" i="19"/>
  <c r="Q352" i="19"/>
  <c r="U352" i="19"/>
  <c r="Y352" i="19"/>
  <c r="A387" i="19"/>
  <c r="B352" i="19"/>
  <c r="F352" i="19"/>
  <c r="J352" i="19"/>
  <c r="N352" i="19"/>
  <c r="R352" i="19"/>
  <c r="V352" i="19"/>
  <c r="C352" i="19"/>
  <c r="G352" i="19"/>
  <c r="K352" i="19"/>
  <c r="O352" i="19"/>
  <c r="S352" i="19"/>
  <c r="W352" i="19"/>
  <c r="D352" i="19"/>
  <c r="H352" i="19"/>
  <c r="L352" i="19"/>
  <c r="P352" i="19"/>
  <c r="T352" i="19"/>
  <c r="X352" i="19"/>
  <c r="A110" i="21" l="1"/>
  <c r="B75" i="21"/>
  <c r="G75" i="21"/>
  <c r="K75" i="21"/>
  <c r="O75" i="21"/>
  <c r="S75" i="21"/>
  <c r="W75" i="21"/>
  <c r="D75" i="21"/>
  <c r="H75" i="21"/>
  <c r="L75" i="21"/>
  <c r="P75" i="21"/>
  <c r="T75" i="21"/>
  <c r="X75" i="21"/>
  <c r="E75" i="21"/>
  <c r="I75" i="21"/>
  <c r="M75" i="21"/>
  <c r="Q75" i="21"/>
  <c r="U75" i="21"/>
  <c r="Y75" i="21"/>
  <c r="F75" i="21"/>
  <c r="J75" i="21"/>
  <c r="N75" i="21"/>
  <c r="R75" i="21"/>
  <c r="V75" i="21"/>
  <c r="C75" i="21"/>
  <c r="B1321" i="2"/>
  <c r="U35" i="24"/>
  <c r="U35" i="21"/>
  <c r="V35" i="24"/>
  <c r="V35" i="21"/>
  <c r="W35" i="24"/>
  <c r="X70" i="21"/>
  <c r="Y35" i="24"/>
  <c r="V70" i="21"/>
  <c r="U70" i="21"/>
  <c r="Y70" i="21"/>
  <c r="X35" i="24"/>
  <c r="B36" i="21"/>
  <c r="W70" i="21"/>
  <c r="W35" i="21"/>
  <c r="Y70" i="24"/>
  <c r="V70" i="24"/>
  <c r="F36" i="24"/>
  <c r="D36" i="24"/>
  <c r="X105" i="21"/>
  <c r="U105" i="21"/>
  <c r="E71" i="21"/>
  <c r="X176" i="21"/>
  <c r="X70" i="24"/>
  <c r="U70" i="24"/>
  <c r="V105" i="21"/>
  <c r="G71" i="21"/>
  <c r="D71" i="21"/>
  <c r="F71" i="21"/>
  <c r="Y176" i="21"/>
  <c r="V176" i="21"/>
  <c r="Y35" i="21"/>
  <c r="C36" i="24"/>
  <c r="W105" i="21"/>
  <c r="W176" i="21"/>
  <c r="X35" i="21"/>
  <c r="W70" i="24"/>
  <c r="G36" i="24"/>
  <c r="B36" i="24"/>
  <c r="E36" i="24"/>
  <c r="Y105" i="21"/>
  <c r="B71" i="21"/>
  <c r="C71" i="21"/>
  <c r="U176" i="21"/>
  <c r="G36" i="21"/>
  <c r="U211" i="21"/>
  <c r="Y211" i="21"/>
  <c r="U105" i="24"/>
  <c r="D71" i="24"/>
  <c r="Y140" i="21"/>
  <c r="U140" i="21"/>
  <c r="B106" i="21"/>
  <c r="G106" i="21"/>
  <c r="F177" i="21"/>
  <c r="E36" i="21"/>
  <c r="W211" i="21"/>
  <c r="X105" i="24"/>
  <c r="C71" i="24"/>
  <c r="B71" i="24"/>
  <c r="W140" i="21"/>
  <c r="X140" i="21"/>
  <c r="G177" i="21"/>
  <c r="D177" i="21"/>
  <c r="C36" i="21"/>
  <c r="D36" i="21"/>
  <c r="X211" i="21"/>
  <c r="Y105" i="24"/>
  <c r="W105" i="24"/>
  <c r="G71" i="24"/>
  <c r="V140" i="21"/>
  <c r="E106" i="21"/>
  <c r="D106" i="21"/>
  <c r="B177" i="21"/>
  <c r="E177" i="21"/>
  <c r="F36" i="21"/>
  <c r="V211" i="21"/>
  <c r="V105" i="24"/>
  <c r="F71" i="24"/>
  <c r="E71" i="24"/>
  <c r="F106" i="21"/>
  <c r="C106" i="21"/>
  <c r="C177" i="21"/>
  <c r="G247" i="21"/>
  <c r="A248" i="21"/>
  <c r="H247" i="21"/>
  <c r="N247" i="21"/>
  <c r="P247" i="21"/>
  <c r="W247" i="21"/>
  <c r="V247" i="21"/>
  <c r="E247" i="21"/>
  <c r="D247" i="21"/>
  <c r="F247" i="21"/>
  <c r="R247" i="21"/>
  <c r="K247" i="21"/>
  <c r="T247" i="21"/>
  <c r="S247" i="21"/>
  <c r="B247" i="21"/>
  <c r="O247" i="21"/>
  <c r="L247" i="21"/>
  <c r="Q247" i="21"/>
  <c r="U247" i="21"/>
  <c r="Y247" i="21"/>
  <c r="C247" i="21"/>
  <c r="J247" i="21"/>
  <c r="M247" i="21"/>
  <c r="I247" i="21"/>
  <c r="X247" i="21"/>
  <c r="W213" i="21"/>
  <c r="V213" i="21"/>
  <c r="T213" i="21"/>
  <c r="X213" i="21"/>
  <c r="U213" i="21"/>
  <c r="D213" i="21"/>
  <c r="G213" i="21"/>
  <c r="H213" i="21"/>
  <c r="M213" i="21"/>
  <c r="K213" i="21"/>
  <c r="C213" i="21"/>
  <c r="L213" i="21"/>
  <c r="N213" i="21"/>
  <c r="O213" i="21"/>
  <c r="E213" i="21"/>
  <c r="B213" i="21"/>
  <c r="J213" i="21"/>
  <c r="R213" i="21"/>
  <c r="Q213" i="21"/>
  <c r="F213" i="21"/>
  <c r="A214" i="21"/>
  <c r="S213" i="21"/>
  <c r="I213" i="21"/>
  <c r="P21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24" i="24"/>
  <c r="X824" i="24"/>
  <c r="H824" i="24"/>
  <c r="O824" i="24"/>
  <c r="A825" i="24"/>
  <c r="J824" i="24"/>
  <c r="M824" i="24"/>
  <c r="T824" i="24"/>
  <c r="D824" i="24"/>
  <c r="K824" i="24"/>
  <c r="V824" i="24"/>
  <c r="F824" i="24"/>
  <c r="Y824" i="24"/>
  <c r="I824" i="24"/>
  <c r="P824" i="24"/>
  <c r="W824" i="24"/>
  <c r="G824" i="24"/>
  <c r="R824" i="24"/>
  <c r="B824" i="24"/>
  <c r="U824" i="24"/>
  <c r="E824" i="24"/>
  <c r="L824" i="24"/>
  <c r="S824" i="24"/>
  <c r="C824" i="24"/>
  <c r="N824" i="24"/>
  <c r="Q210" i="24"/>
  <c r="A211" i="24"/>
  <c r="P210" i="24"/>
  <c r="Y210" i="24"/>
  <c r="K210" i="24"/>
  <c r="T210" i="24"/>
  <c r="J210" i="24"/>
  <c r="O210" i="24"/>
  <c r="X210" i="24"/>
  <c r="R210" i="24"/>
  <c r="S210" i="24"/>
  <c r="L210" i="24"/>
  <c r="M210" i="24"/>
  <c r="N210" i="24"/>
  <c r="D210" i="24"/>
  <c r="H210" i="24"/>
  <c r="I210" i="24"/>
  <c r="B210" i="24"/>
  <c r="F210" i="24"/>
  <c r="C210" i="24"/>
  <c r="G210" i="24"/>
  <c r="E210" i="24"/>
  <c r="W210" i="24"/>
  <c r="U210" i="24"/>
  <c r="V210" i="24"/>
  <c r="U278" i="24"/>
  <c r="P278" i="24"/>
  <c r="G278" i="24"/>
  <c r="M278" i="24"/>
  <c r="A279" i="24"/>
  <c r="F278" i="24"/>
  <c r="J278" i="24"/>
  <c r="I278" i="24"/>
  <c r="W278" i="24"/>
  <c r="B278" i="24"/>
  <c r="H278" i="24"/>
  <c r="V278" i="24"/>
  <c r="L278" i="24"/>
  <c r="C278" i="24"/>
  <c r="Y278" i="24"/>
  <c r="D278" i="24"/>
  <c r="R278" i="24"/>
  <c r="X278" i="24"/>
  <c r="O278" i="24"/>
  <c r="E278" i="24"/>
  <c r="S278" i="24"/>
  <c r="N278" i="24"/>
  <c r="T278" i="24"/>
  <c r="K278" i="24"/>
  <c r="Q278" i="24"/>
  <c r="K213" i="23"/>
  <c r="Q213" i="23"/>
  <c r="R213" i="23"/>
  <c r="H213" i="23"/>
  <c r="D213" i="23"/>
  <c r="G213" i="23"/>
  <c r="M213" i="23"/>
  <c r="J213" i="23"/>
  <c r="N213" i="23"/>
  <c r="A248" i="23"/>
  <c r="S213" i="23"/>
  <c r="C213" i="23"/>
  <c r="I213" i="23"/>
  <c r="B213" i="23"/>
  <c r="F213" i="23"/>
  <c r="O213" i="23"/>
  <c r="Y213" i="23"/>
  <c r="E213" i="23"/>
  <c r="P213" i="23"/>
  <c r="L213" i="23"/>
  <c r="W213" i="23"/>
  <c r="T213" i="23"/>
  <c r="U213" i="23"/>
  <c r="V213" i="23"/>
  <c r="X213" i="23"/>
  <c r="J521" i="23"/>
  <c r="D521" i="23"/>
  <c r="T521" i="23"/>
  <c r="S521" i="23"/>
  <c r="U521" i="23"/>
  <c r="I521" i="23"/>
  <c r="N521" i="23"/>
  <c r="H521" i="23"/>
  <c r="X521" i="23"/>
  <c r="A522" i="23"/>
  <c r="G521" i="23"/>
  <c r="Q521" i="23"/>
  <c r="B521" i="23"/>
  <c r="R521" i="23"/>
  <c r="L521" i="23"/>
  <c r="C521" i="23"/>
  <c r="E521" i="23"/>
  <c r="O521" i="23"/>
  <c r="Y521" i="23"/>
  <c r="F521" i="23"/>
  <c r="V521" i="23"/>
  <c r="P521" i="23"/>
  <c r="K521" i="23"/>
  <c r="M521" i="23"/>
  <c r="W521" i="23"/>
  <c r="L654" i="24"/>
  <c r="O654" i="24"/>
  <c r="A655" i="24"/>
  <c r="F654" i="24"/>
  <c r="M654" i="24"/>
  <c r="H654" i="24"/>
  <c r="K654" i="24"/>
  <c r="R654" i="24"/>
  <c r="B654" i="24"/>
  <c r="I654" i="24"/>
  <c r="D654" i="24"/>
  <c r="G654" i="24"/>
  <c r="N654" i="24"/>
  <c r="Y654" i="24"/>
  <c r="E654" i="24"/>
  <c r="P654" i="24"/>
  <c r="S654" i="24"/>
  <c r="C654" i="24"/>
  <c r="J654" i="24"/>
  <c r="Q654" i="24"/>
  <c r="T654" i="24"/>
  <c r="V654" i="24"/>
  <c r="X654" i="24"/>
  <c r="W654" i="24"/>
  <c r="U654" i="24"/>
  <c r="N555" i="23"/>
  <c r="H555" i="23"/>
  <c r="X555" i="23"/>
  <c r="S555" i="23"/>
  <c r="G555" i="23"/>
  <c r="Q555" i="23"/>
  <c r="B555" i="23"/>
  <c r="R555" i="23"/>
  <c r="L555" i="23"/>
  <c r="A556" i="23"/>
  <c r="E555" i="23"/>
  <c r="O555" i="23"/>
  <c r="Y555" i="23"/>
  <c r="F555" i="23"/>
  <c r="V555" i="23"/>
  <c r="P555" i="23"/>
  <c r="C555" i="23"/>
  <c r="M555" i="23"/>
  <c r="W555" i="23"/>
  <c r="J555" i="23"/>
  <c r="D555" i="23"/>
  <c r="T555" i="23"/>
  <c r="K555" i="23"/>
  <c r="U555" i="23"/>
  <c r="I555" i="23"/>
  <c r="M381" i="24"/>
  <c r="A382" i="24"/>
  <c r="N381" i="24"/>
  <c r="G381" i="24"/>
  <c r="W381" i="24"/>
  <c r="P381" i="24"/>
  <c r="Q381" i="24"/>
  <c r="B381" i="24"/>
  <c r="R381" i="24"/>
  <c r="K381" i="24"/>
  <c r="D381" i="24"/>
  <c r="T381" i="24"/>
  <c r="E381" i="24"/>
  <c r="U381" i="24"/>
  <c r="F381" i="24"/>
  <c r="V381" i="24"/>
  <c r="O381" i="24"/>
  <c r="H381" i="24"/>
  <c r="X381" i="24"/>
  <c r="I381" i="24"/>
  <c r="Y381" i="24"/>
  <c r="J381" i="24"/>
  <c r="C381" i="24"/>
  <c r="S381" i="24"/>
  <c r="L381" i="24"/>
  <c r="G39" i="24"/>
  <c r="A40" i="24"/>
  <c r="A75" i="24" s="1"/>
  <c r="R39" i="24"/>
  <c r="S39" i="24"/>
  <c r="J39" i="24"/>
  <c r="A74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18" i="24"/>
  <c r="A519" i="24"/>
  <c r="F518" i="24"/>
  <c r="K518" i="24"/>
  <c r="H518" i="24"/>
  <c r="E518" i="24"/>
  <c r="J518" i="24"/>
  <c r="O518" i="24"/>
  <c r="L518" i="24"/>
  <c r="I518" i="24"/>
  <c r="N518" i="24"/>
  <c r="P518" i="24"/>
  <c r="M518" i="24"/>
  <c r="G518" i="24"/>
  <c r="C518" i="24"/>
  <c r="B518" i="24"/>
  <c r="S518" i="24"/>
  <c r="Y518" i="24"/>
  <c r="W518" i="24"/>
  <c r="Q518" i="24"/>
  <c r="X518" i="24"/>
  <c r="V518" i="24"/>
  <c r="U518" i="24"/>
  <c r="T518" i="24"/>
  <c r="R518" i="24"/>
  <c r="I658" i="21"/>
  <c r="N658" i="21"/>
  <c r="D658" i="21"/>
  <c r="A659" i="21"/>
  <c r="M658" i="21"/>
  <c r="G658" i="21"/>
  <c r="H658" i="21"/>
  <c r="F658" i="21"/>
  <c r="K658" i="21"/>
  <c r="L658" i="21"/>
  <c r="E658" i="21"/>
  <c r="J658" i="21"/>
  <c r="O658" i="21"/>
  <c r="P658" i="21"/>
  <c r="B658" i="21"/>
  <c r="C658" i="21"/>
  <c r="R658" i="21"/>
  <c r="Q658" i="21"/>
  <c r="T658" i="21"/>
  <c r="V658" i="21"/>
  <c r="U658" i="21"/>
  <c r="Y658" i="21"/>
  <c r="X658" i="21"/>
  <c r="S658" i="21"/>
  <c r="W658" i="21"/>
  <c r="Y313" i="24"/>
  <c r="D313" i="24"/>
  <c r="R313" i="24"/>
  <c r="X313" i="24"/>
  <c r="O313" i="24"/>
  <c r="J313" i="24"/>
  <c r="N313" i="24"/>
  <c r="T313" i="24"/>
  <c r="K313" i="24"/>
  <c r="Q313" i="24"/>
  <c r="L313" i="24"/>
  <c r="C313" i="24"/>
  <c r="P313" i="24"/>
  <c r="G313" i="24"/>
  <c r="M313" i="24"/>
  <c r="A314" i="24"/>
  <c r="F313" i="24"/>
  <c r="E313" i="24"/>
  <c r="S313" i="24"/>
  <c r="I313" i="24"/>
  <c r="W313" i="24"/>
  <c r="B313" i="24"/>
  <c r="H313" i="24"/>
  <c r="V313" i="24"/>
  <c r="U313" i="24"/>
  <c r="D317" i="21"/>
  <c r="X317" i="21"/>
  <c r="Y317" i="21"/>
  <c r="J317" i="21"/>
  <c r="G317" i="21"/>
  <c r="W317" i="21"/>
  <c r="H317" i="21"/>
  <c r="E317" i="21"/>
  <c r="A318" i="21"/>
  <c r="N317" i="21"/>
  <c r="K317" i="21"/>
  <c r="P317" i="21"/>
  <c r="I317" i="21"/>
  <c r="B317" i="21"/>
  <c r="R317" i="21"/>
  <c r="O317" i="21"/>
  <c r="T317" i="21"/>
  <c r="Q317" i="21"/>
  <c r="F317" i="21"/>
  <c r="C317" i="21"/>
  <c r="S317" i="21"/>
  <c r="L317" i="21"/>
  <c r="M317" i="21"/>
  <c r="U317" i="21"/>
  <c r="V317" i="21"/>
  <c r="M624" i="21"/>
  <c r="J624" i="21"/>
  <c r="G624" i="21"/>
  <c r="D624" i="21"/>
  <c r="T624" i="21"/>
  <c r="Q624" i="21"/>
  <c r="N624" i="21"/>
  <c r="K624" i="21"/>
  <c r="H624" i="21"/>
  <c r="X624" i="21"/>
  <c r="E624" i="21"/>
  <c r="Y624" i="21"/>
  <c r="R624" i="21"/>
  <c r="O624" i="21"/>
  <c r="L624" i="21"/>
  <c r="I624" i="21"/>
  <c r="F624" i="21"/>
  <c r="A625" i="21"/>
  <c r="S624" i="21"/>
  <c r="P624" i="21"/>
  <c r="B624" i="21"/>
  <c r="C624" i="21"/>
  <c r="W624" i="21"/>
  <c r="V624" i="21"/>
  <c r="U624" i="21"/>
  <c r="G688" i="24"/>
  <c r="N688" i="24"/>
  <c r="Y688" i="24"/>
  <c r="E688" i="24"/>
  <c r="H688" i="24"/>
  <c r="S688" i="24"/>
  <c r="C688" i="24"/>
  <c r="J688" i="24"/>
  <c r="Q688" i="24"/>
  <c r="T688" i="24"/>
  <c r="D688" i="24"/>
  <c r="O688" i="24"/>
  <c r="A689" i="24"/>
  <c r="F688" i="24"/>
  <c r="M688" i="24"/>
  <c r="P688" i="24"/>
  <c r="K688" i="24"/>
  <c r="R688" i="24"/>
  <c r="B688" i="24"/>
  <c r="I688" i="24"/>
  <c r="L688" i="24"/>
  <c r="U688" i="24"/>
  <c r="V688" i="24"/>
  <c r="X688" i="24"/>
  <c r="W688" i="24"/>
  <c r="H484" i="24"/>
  <c r="X484" i="24"/>
  <c r="Q484" i="24"/>
  <c r="N484" i="24"/>
  <c r="K484" i="24"/>
  <c r="L484" i="24"/>
  <c r="E484" i="24"/>
  <c r="Y484" i="24"/>
  <c r="R484" i="24"/>
  <c r="O484" i="24"/>
  <c r="P484" i="24"/>
  <c r="I484" i="24"/>
  <c r="F484" i="24"/>
  <c r="A485" i="24"/>
  <c r="S484" i="24"/>
  <c r="D484" i="24"/>
  <c r="T484" i="24"/>
  <c r="M484" i="24"/>
  <c r="J484" i="24"/>
  <c r="G484" i="24"/>
  <c r="C484" i="24"/>
  <c r="B484" i="24"/>
  <c r="W484" i="24"/>
  <c r="V484" i="24"/>
  <c r="U484" i="24"/>
  <c r="R620" i="24"/>
  <c r="B620" i="24"/>
  <c r="I620" i="24"/>
  <c r="P620" i="24"/>
  <c r="S620" i="24"/>
  <c r="C620" i="24"/>
  <c r="J620" i="24"/>
  <c r="Q620" i="24"/>
  <c r="X620" i="24"/>
  <c r="H620" i="24"/>
  <c r="K620" i="24"/>
  <c r="Y620" i="24"/>
  <c r="L620" i="24"/>
  <c r="A621" i="24"/>
  <c r="M620" i="24"/>
  <c r="D620" i="24"/>
  <c r="N620" i="24"/>
  <c r="E620" i="24"/>
  <c r="O620" i="24"/>
  <c r="F620" i="24"/>
  <c r="T620" i="24"/>
  <c r="G620" i="24"/>
  <c r="W620" i="24"/>
  <c r="U620" i="24"/>
  <c r="V620" i="24"/>
  <c r="Y586" i="24"/>
  <c r="E586" i="24"/>
  <c r="L586" i="24"/>
  <c r="S586" i="24"/>
  <c r="C586" i="24"/>
  <c r="J586" i="24"/>
  <c r="Q586" i="24"/>
  <c r="X586" i="24"/>
  <c r="H586" i="24"/>
  <c r="O586" i="24"/>
  <c r="A587" i="24"/>
  <c r="F586" i="24"/>
  <c r="M586" i="24"/>
  <c r="T586" i="24"/>
  <c r="D586" i="24"/>
  <c r="K586" i="24"/>
  <c r="R586" i="24"/>
  <c r="B586" i="24"/>
  <c r="I586" i="24"/>
  <c r="P586" i="24"/>
  <c r="W586" i="24"/>
  <c r="G586" i="24"/>
  <c r="N586" i="24"/>
  <c r="V586" i="24"/>
  <c r="U586" i="24"/>
  <c r="J347" i="24"/>
  <c r="T347" i="24"/>
  <c r="G347" i="24"/>
  <c r="M347" i="24"/>
  <c r="L347" i="24"/>
  <c r="V347" i="24"/>
  <c r="P347" i="24"/>
  <c r="C347" i="24"/>
  <c r="I347" i="24"/>
  <c r="W347" i="24"/>
  <c r="B347" i="24"/>
  <c r="A348" i="24"/>
  <c r="O347" i="24"/>
  <c r="E347" i="24"/>
  <c r="S347" i="24"/>
  <c r="Y347" i="24"/>
  <c r="H347" i="24"/>
  <c r="R347" i="24"/>
  <c r="Q347" i="24"/>
  <c r="U347" i="24"/>
  <c r="D347" i="24"/>
  <c r="N347" i="24"/>
  <c r="X347" i="24"/>
  <c r="K347" i="24"/>
  <c r="F347" i="24"/>
  <c r="H176" i="24"/>
  <c r="E176" i="24"/>
  <c r="A177" i="24"/>
  <c r="N176" i="24"/>
  <c r="K176" i="24"/>
  <c r="P176" i="24"/>
  <c r="I176" i="24"/>
  <c r="B176" i="24"/>
  <c r="R176" i="24"/>
  <c r="O176" i="24"/>
  <c r="T176" i="24"/>
  <c r="Q176" i="24"/>
  <c r="F176" i="24"/>
  <c r="C176" i="24"/>
  <c r="S176" i="24"/>
  <c r="D176" i="24"/>
  <c r="X176" i="24"/>
  <c r="Y176" i="24"/>
  <c r="J176" i="24"/>
  <c r="G176" i="24"/>
  <c r="W176" i="24"/>
  <c r="L176" i="24"/>
  <c r="M176" i="24"/>
  <c r="V176" i="24"/>
  <c r="U176" i="24"/>
  <c r="P351" i="21"/>
  <c r="Y351" i="21"/>
  <c r="K351" i="21"/>
  <c r="T351" i="21"/>
  <c r="J351" i="21"/>
  <c r="O351" i="21"/>
  <c r="X351" i="21"/>
  <c r="R351" i="21"/>
  <c r="S351" i="21"/>
  <c r="Q351" i="21"/>
  <c r="A352" i="21"/>
  <c r="N351" i="21"/>
  <c r="L351" i="21"/>
  <c r="M351" i="21"/>
  <c r="H351" i="21"/>
  <c r="I351" i="21"/>
  <c r="D351" i="21"/>
  <c r="F351" i="21"/>
  <c r="E351" i="21"/>
  <c r="C351" i="21"/>
  <c r="B351" i="21"/>
  <c r="G351" i="21"/>
  <c r="V351" i="21"/>
  <c r="W351" i="21"/>
  <c r="U351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28" i="21"/>
  <c r="A829" i="21"/>
  <c r="N828" i="21"/>
  <c r="K828" i="21"/>
  <c r="H828" i="21"/>
  <c r="M828" i="21"/>
  <c r="B828" i="21"/>
  <c r="R828" i="21"/>
  <c r="O828" i="21"/>
  <c r="L828" i="21"/>
  <c r="Q828" i="21"/>
  <c r="F828" i="21"/>
  <c r="C828" i="21"/>
  <c r="S828" i="21"/>
  <c r="P828" i="21"/>
  <c r="E828" i="21"/>
  <c r="Y828" i="21"/>
  <c r="J828" i="21"/>
  <c r="G828" i="21"/>
  <c r="D828" i="21"/>
  <c r="T828" i="21"/>
  <c r="U828" i="21"/>
  <c r="V828" i="21"/>
  <c r="X828" i="21"/>
  <c r="W828" i="21"/>
  <c r="E794" i="21"/>
  <c r="Y794" i="21"/>
  <c r="N794" i="21"/>
  <c r="G794" i="21"/>
  <c r="D794" i="21"/>
  <c r="I794" i="21"/>
  <c r="B794" i="21"/>
  <c r="R794" i="21"/>
  <c r="K794" i="21"/>
  <c r="H794" i="21"/>
  <c r="M794" i="21"/>
  <c r="F794" i="21"/>
  <c r="A795" i="21"/>
  <c r="O794" i="21"/>
  <c r="L794" i="21"/>
  <c r="Q794" i="21"/>
  <c r="J794" i="21"/>
  <c r="C794" i="21"/>
  <c r="S794" i="21"/>
  <c r="P794" i="21"/>
  <c r="W794" i="21"/>
  <c r="U794" i="21"/>
  <c r="V794" i="21"/>
  <c r="X794" i="21"/>
  <c r="T794" i="21"/>
  <c r="A791" i="24"/>
  <c r="J790" i="24"/>
  <c r="U790" i="24"/>
  <c r="E790" i="24"/>
  <c r="L790" i="24"/>
  <c r="S790" i="24"/>
  <c r="C790" i="24"/>
  <c r="V790" i="24"/>
  <c r="F790" i="24"/>
  <c r="Q790" i="24"/>
  <c r="X790" i="24"/>
  <c r="H790" i="24"/>
  <c r="O790" i="24"/>
  <c r="R790" i="24"/>
  <c r="B790" i="24"/>
  <c r="M790" i="24"/>
  <c r="T790" i="24"/>
  <c r="D790" i="24"/>
  <c r="K790" i="24"/>
  <c r="N790" i="24"/>
  <c r="Y790" i="24"/>
  <c r="I790" i="24"/>
  <c r="P790" i="24"/>
  <c r="W790" i="24"/>
  <c r="G790" i="24"/>
  <c r="P552" i="24"/>
  <c r="Q552" i="24"/>
  <c r="N552" i="24"/>
  <c r="O552" i="24"/>
  <c r="D552" i="24"/>
  <c r="E552" i="24"/>
  <c r="B552" i="24"/>
  <c r="C552" i="24"/>
  <c r="A553" i="24"/>
  <c r="H552" i="24"/>
  <c r="I552" i="24"/>
  <c r="F552" i="24"/>
  <c r="G552" i="24"/>
  <c r="L552" i="24"/>
  <c r="M552" i="24"/>
  <c r="J552" i="24"/>
  <c r="K552" i="24"/>
  <c r="S552" i="24"/>
  <c r="T552" i="24"/>
  <c r="R552" i="24"/>
  <c r="X552" i="24"/>
  <c r="Y552" i="24"/>
  <c r="V552" i="24"/>
  <c r="U552" i="24"/>
  <c r="W552" i="24"/>
  <c r="N590" i="21"/>
  <c r="G590" i="21"/>
  <c r="W590" i="21"/>
  <c r="P590" i="21"/>
  <c r="I590" i="21"/>
  <c r="B590" i="21"/>
  <c r="R590" i="21"/>
  <c r="K590" i="21"/>
  <c r="D590" i="21"/>
  <c r="T590" i="21"/>
  <c r="M590" i="21"/>
  <c r="F590" i="21"/>
  <c r="A591" i="21"/>
  <c r="O590" i="21"/>
  <c r="H590" i="21"/>
  <c r="X590" i="21"/>
  <c r="Q590" i="21"/>
  <c r="J590" i="21"/>
  <c r="C590" i="21"/>
  <c r="S590" i="21"/>
  <c r="L590" i="21"/>
  <c r="E590" i="21"/>
  <c r="Y590" i="21"/>
  <c r="U590" i="21"/>
  <c r="V590" i="21"/>
  <c r="K556" i="21"/>
  <c r="D556" i="21"/>
  <c r="E556" i="21"/>
  <c r="Y556" i="21"/>
  <c r="N556" i="21"/>
  <c r="O556" i="21"/>
  <c r="H556" i="21"/>
  <c r="I556" i="21"/>
  <c r="B556" i="21"/>
  <c r="R556" i="21"/>
  <c r="C556" i="21"/>
  <c r="S556" i="21"/>
  <c r="L556" i="21"/>
  <c r="M556" i="21"/>
  <c r="F556" i="21"/>
  <c r="G556" i="21"/>
  <c r="A557" i="21"/>
  <c r="P556" i="21"/>
  <c r="Q556" i="21"/>
  <c r="J556" i="21"/>
  <c r="W556" i="21"/>
  <c r="T556" i="21"/>
  <c r="X556" i="21"/>
  <c r="U556" i="21"/>
  <c r="V556" i="21"/>
  <c r="E726" i="21"/>
  <c r="Y726" i="21"/>
  <c r="N726" i="21"/>
  <c r="K726" i="21"/>
  <c r="A727" i="21"/>
  <c r="P726" i="21"/>
  <c r="I726" i="21"/>
  <c r="B726" i="21"/>
  <c r="R726" i="21"/>
  <c r="O726" i="21"/>
  <c r="D726" i="21"/>
  <c r="T726" i="21"/>
  <c r="M726" i="21"/>
  <c r="F726" i="21"/>
  <c r="C726" i="21"/>
  <c r="S726" i="21"/>
  <c r="H726" i="21"/>
  <c r="X726" i="21"/>
  <c r="Q726" i="21"/>
  <c r="J726" i="21"/>
  <c r="G726" i="21"/>
  <c r="W726" i="21"/>
  <c r="L726" i="21"/>
  <c r="U726" i="21"/>
  <c r="V726" i="21"/>
  <c r="I418" i="23"/>
  <c r="F418" i="23"/>
  <c r="C418" i="23"/>
  <c r="S418" i="23"/>
  <c r="P418" i="23"/>
  <c r="Q418" i="23"/>
  <c r="J418" i="23"/>
  <c r="G418" i="23"/>
  <c r="W418" i="23"/>
  <c r="T418" i="23"/>
  <c r="Y418" i="23"/>
  <c r="N418" i="23"/>
  <c r="K418" i="23"/>
  <c r="D418" i="23"/>
  <c r="X418" i="23"/>
  <c r="E418" i="23"/>
  <c r="B418" i="23"/>
  <c r="R418" i="23"/>
  <c r="O418" i="23"/>
  <c r="H418" i="23"/>
  <c r="M418" i="23"/>
  <c r="L418" i="23"/>
  <c r="V418" i="23"/>
  <c r="U418" i="23"/>
  <c r="Q316" i="23"/>
  <c r="R316" i="23"/>
  <c r="S316" i="23"/>
  <c r="Y316" i="23"/>
  <c r="A317" i="23"/>
  <c r="P316" i="23"/>
  <c r="A351" i="23"/>
  <c r="K316" i="23"/>
  <c r="T316" i="23"/>
  <c r="J316" i="23"/>
  <c r="O316" i="23"/>
  <c r="X316" i="23"/>
  <c r="L316" i="23"/>
  <c r="M316" i="23"/>
  <c r="N316" i="23"/>
  <c r="B316" i="23"/>
  <c r="F316" i="23"/>
  <c r="E316" i="23"/>
  <c r="D316" i="23"/>
  <c r="H316" i="23"/>
  <c r="C316" i="23"/>
  <c r="I316" i="23"/>
  <c r="G316" i="23"/>
  <c r="U316" i="23"/>
  <c r="W316" i="23"/>
  <c r="V316" i="23"/>
  <c r="J385" i="21"/>
  <c r="A386" i="21"/>
  <c r="E385" i="21"/>
  <c r="I385" i="21"/>
  <c r="C385" i="21"/>
  <c r="G385" i="21"/>
  <c r="H385" i="21"/>
  <c r="B385" i="21"/>
  <c r="F385" i="21"/>
  <c r="D385" i="21"/>
  <c r="K385" i="21"/>
  <c r="O385" i="21"/>
  <c r="T385" i="21"/>
  <c r="X385" i="21"/>
  <c r="L385" i="21"/>
  <c r="P385" i="21"/>
  <c r="Y385" i="21"/>
  <c r="M385" i="21"/>
  <c r="Q385" i="21"/>
  <c r="U385" i="21"/>
  <c r="N385" i="21"/>
  <c r="R385" i="21"/>
  <c r="V385" i="21"/>
  <c r="S385" i="21"/>
  <c r="W385" i="21"/>
  <c r="F384" i="23"/>
  <c r="K384" i="23"/>
  <c r="E384" i="23"/>
  <c r="J384" i="23"/>
  <c r="D384" i="23"/>
  <c r="I384" i="23"/>
  <c r="C384" i="23"/>
  <c r="H384" i="23"/>
  <c r="B384" i="23"/>
  <c r="G384" i="23"/>
  <c r="A419" i="23"/>
  <c r="X384" i="23"/>
  <c r="R384" i="23"/>
  <c r="V384" i="23"/>
  <c r="Q384" i="23"/>
  <c r="S384" i="23"/>
  <c r="W384" i="23"/>
  <c r="P384" i="23"/>
  <c r="T384" i="23"/>
  <c r="O384" i="23"/>
  <c r="M384" i="23"/>
  <c r="L384" i="23"/>
  <c r="U384" i="23"/>
  <c r="Y384" i="23"/>
  <c r="N384" i="23"/>
  <c r="I692" i="21"/>
  <c r="F692" i="21"/>
  <c r="G692" i="21"/>
  <c r="D692" i="21"/>
  <c r="M692" i="21"/>
  <c r="J692" i="21"/>
  <c r="K692" i="21"/>
  <c r="H692" i="21"/>
  <c r="Q692" i="21"/>
  <c r="N692" i="21"/>
  <c r="O692" i="21"/>
  <c r="L692" i="21"/>
  <c r="E692" i="21"/>
  <c r="B692" i="21"/>
  <c r="C692" i="21"/>
  <c r="A693" i="21"/>
  <c r="P692" i="21"/>
  <c r="S692" i="21"/>
  <c r="R692" i="21"/>
  <c r="X692" i="21"/>
  <c r="Y692" i="21"/>
  <c r="W692" i="21"/>
  <c r="V692" i="21"/>
  <c r="U692" i="21"/>
  <c r="T692" i="21"/>
  <c r="M247" i="23"/>
  <c r="C247" i="23"/>
  <c r="B247" i="23"/>
  <c r="S247" i="23"/>
  <c r="K247" i="23"/>
  <c r="F247" i="23"/>
  <c r="I247" i="23"/>
  <c r="J247" i="23"/>
  <c r="P247" i="23"/>
  <c r="H247" i="23"/>
  <c r="N247" i="23"/>
  <c r="Q247" i="23"/>
  <c r="R247" i="23"/>
  <c r="O247" i="23"/>
  <c r="G247" i="23"/>
  <c r="E247" i="23"/>
  <c r="A282" i="23"/>
  <c r="Y247" i="23"/>
  <c r="D247" i="23"/>
  <c r="L247" i="23"/>
  <c r="W247" i="23"/>
  <c r="T247" i="23"/>
  <c r="V247" i="23"/>
  <c r="X247" i="23"/>
  <c r="U247" i="23"/>
  <c r="H282" i="21"/>
  <c r="F282" i="21"/>
  <c r="E282" i="21"/>
  <c r="C282" i="21"/>
  <c r="A283" i="21"/>
  <c r="Y282" i="21"/>
  <c r="G282" i="21"/>
  <c r="D282" i="21"/>
  <c r="B282" i="21"/>
  <c r="S282" i="21"/>
  <c r="Q282" i="21"/>
  <c r="J282" i="21"/>
  <c r="N282" i="21"/>
  <c r="I282" i="21"/>
  <c r="L282" i="21"/>
  <c r="K282" i="21"/>
  <c r="R282" i="21"/>
  <c r="M282" i="21"/>
  <c r="P282" i="21"/>
  <c r="O282" i="21"/>
  <c r="U282" i="21"/>
  <c r="W282" i="21"/>
  <c r="X282" i="21"/>
  <c r="V282" i="21"/>
  <c r="T282" i="21"/>
  <c r="F453" i="23"/>
  <c r="V453" i="23"/>
  <c r="L453" i="23"/>
  <c r="C453" i="23"/>
  <c r="M453" i="23"/>
  <c r="W453" i="23"/>
  <c r="J453" i="23"/>
  <c r="A454" i="23"/>
  <c r="P453" i="23"/>
  <c r="K453" i="23"/>
  <c r="U453" i="23"/>
  <c r="I453" i="23"/>
  <c r="N453" i="23"/>
  <c r="D453" i="23"/>
  <c r="T453" i="23"/>
  <c r="S453" i="23"/>
  <c r="G453" i="23"/>
  <c r="Q453" i="23"/>
  <c r="B453" i="23"/>
  <c r="R453" i="23"/>
  <c r="H453" i="23"/>
  <c r="X453" i="23"/>
  <c r="E453" i="23"/>
  <c r="O453" i="23"/>
  <c r="Y453" i="23"/>
  <c r="T450" i="24"/>
  <c r="G450" i="24"/>
  <c r="Q450" i="24"/>
  <c r="L450" i="24"/>
  <c r="V450" i="24"/>
  <c r="Y450" i="24"/>
  <c r="M450" i="24"/>
  <c r="W450" i="24"/>
  <c r="B450" i="24"/>
  <c r="E450" i="24"/>
  <c r="O450" i="24"/>
  <c r="J450" i="24"/>
  <c r="A451" i="24"/>
  <c r="H450" i="24"/>
  <c r="R450" i="24"/>
  <c r="U450" i="24"/>
  <c r="P450" i="24"/>
  <c r="C450" i="24"/>
  <c r="D450" i="24"/>
  <c r="N450" i="24"/>
  <c r="X450" i="24"/>
  <c r="K450" i="24"/>
  <c r="F450" i="24"/>
  <c r="I450" i="24"/>
  <c r="S450" i="24"/>
  <c r="G454" i="21"/>
  <c r="W454" i="21"/>
  <c r="T454" i="21"/>
  <c r="Q454" i="21"/>
  <c r="F454" i="21"/>
  <c r="K454" i="21"/>
  <c r="D454" i="21"/>
  <c r="X454" i="21"/>
  <c r="Y454" i="21"/>
  <c r="J454" i="21"/>
  <c r="O454" i="21"/>
  <c r="H454" i="21"/>
  <c r="E454" i="21"/>
  <c r="A455" i="21"/>
  <c r="N454" i="21"/>
  <c r="C454" i="21"/>
  <c r="S454" i="21"/>
  <c r="P454" i="21"/>
  <c r="I454" i="21"/>
  <c r="B454" i="21"/>
  <c r="R454" i="21"/>
  <c r="L454" i="21"/>
  <c r="M454" i="21"/>
  <c r="U454" i="21"/>
  <c r="V454" i="21"/>
  <c r="K179" i="23"/>
  <c r="Q179" i="23"/>
  <c r="A180" i="23"/>
  <c r="P179" i="23"/>
  <c r="A214" i="23"/>
  <c r="X179" i="23"/>
  <c r="G179" i="23"/>
  <c r="M179" i="23"/>
  <c r="R179" i="23"/>
  <c r="H179" i="23"/>
  <c r="T179" i="23"/>
  <c r="S179" i="23"/>
  <c r="C179" i="23"/>
  <c r="I179" i="23"/>
  <c r="J179" i="23"/>
  <c r="N179" i="23"/>
  <c r="L179" i="23"/>
  <c r="O179" i="23"/>
  <c r="Y179" i="23"/>
  <c r="E179" i="23"/>
  <c r="B179" i="23"/>
  <c r="F179" i="23"/>
  <c r="D179" i="23"/>
  <c r="V179" i="23"/>
  <c r="U179" i="23"/>
  <c r="W179" i="23"/>
  <c r="D419" i="21"/>
  <c r="B419" i="21"/>
  <c r="G419" i="21"/>
  <c r="H419" i="21"/>
  <c r="F419" i="21"/>
  <c r="K419" i="21"/>
  <c r="E419" i="21"/>
  <c r="J419" i="21"/>
  <c r="A420" i="21"/>
  <c r="I419" i="21"/>
  <c r="C419" i="21"/>
  <c r="V419" i="21"/>
  <c r="L419" i="21"/>
  <c r="P419" i="21"/>
  <c r="T419" i="21"/>
  <c r="O419" i="21"/>
  <c r="U419" i="21"/>
  <c r="Y419" i="21"/>
  <c r="M419" i="21"/>
  <c r="X419" i="21"/>
  <c r="S419" i="21"/>
  <c r="N419" i="21"/>
  <c r="R419" i="21"/>
  <c r="Q419" i="21"/>
  <c r="W419" i="21"/>
  <c r="S722" i="24"/>
  <c r="C722" i="24"/>
  <c r="J722" i="24"/>
  <c r="Q722" i="24"/>
  <c r="X722" i="24"/>
  <c r="H722" i="24"/>
  <c r="O722" i="24"/>
  <c r="A723" i="24"/>
  <c r="F722" i="24"/>
  <c r="M722" i="24"/>
  <c r="T722" i="24"/>
  <c r="D722" i="24"/>
  <c r="K722" i="24"/>
  <c r="R722" i="24"/>
  <c r="B722" i="24"/>
  <c r="I722" i="24"/>
  <c r="P722" i="24"/>
  <c r="W722" i="24"/>
  <c r="G722" i="24"/>
  <c r="N722" i="24"/>
  <c r="Y722" i="24"/>
  <c r="E722" i="24"/>
  <c r="L722" i="24"/>
  <c r="V722" i="24"/>
  <c r="U722" i="24"/>
  <c r="E281" i="23"/>
  <c r="K281" i="23"/>
  <c r="H281" i="23"/>
  <c r="N281" i="23"/>
  <c r="C281" i="23"/>
  <c r="O281" i="23"/>
  <c r="B281" i="23"/>
  <c r="U281" i="23"/>
  <c r="W281" i="23"/>
  <c r="T281" i="23"/>
  <c r="M281" i="23"/>
  <c r="Y281" i="23"/>
  <c r="R281" i="23"/>
  <c r="F281" i="23"/>
  <c r="G281" i="23"/>
  <c r="D281" i="23"/>
  <c r="V281" i="23"/>
  <c r="I281" i="23"/>
  <c r="J281" i="23"/>
  <c r="L281" i="23"/>
  <c r="X281" i="23"/>
  <c r="Q281" i="23"/>
  <c r="S281" i="23"/>
  <c r="P281" i="23"/>
  <c r="S107" i="24"/>
  <c r="L107" i="24"/>
  <c r="M107" i="24"/>
  <c r="Q107" i="24"/>
  <c r="E107" i="24"/>
  <c r="A142" i="24"/>
  <c r="R107" i="24"/>
  <c r="J107" i="24"/>
  <c r="N107" i="24"/>
  <c r="B107" i="24"/>
  <c r="C107" i="24"/>
  <c r="P107" i="24"/>
  <c r="K107" i="24"/>
  <c r="O107" i="24"/>
  <c r="D107" i="24"/>
  <c r="F107" i="24"/>
  <c r="G107" i="24"/>
  <c r="I107" i="24"/>
  <c r="H107" i="24"/>
  <c r="T107" i="24"/>
  <c r="U107" i="24"/>
  <c r="X107" i="24"/>
  <c r="W107" i="24"/>
  <c r="V107" i="24"/>
  <c r="J350" i="23"/>
  <c r="A385" i="23"/>
  <c r="D350" i="23"/>
  <c r="H350" i="23"/>
  <c r="I350" i="23"/>
  <c r="F350" i="23"/>
  <c r="B350" i="23"/>
  <c r="C350" i="23"/>
  <c r="G350" i="23"/>
  <c r="E350" i="23"/>
  <c r="W350" i="23"/>
  <c r="T350" i="23"/>
  <c r="U350" i="23"/>
  <c r="S350" i="23"/>
  <c r="O350" i="23"/>
  <c r="K350" i="23"/>
  <c r="P350" i="23"/>
  <c r="X350" i="23"/>
  <c r="L350" i="23"/>
  <c r="Y350" i="23"/>
  <c r="M350" i="23"/>
  <c r="V350" i="23"/>
  <c r="Q350" i="23"/>
  <c r="R350" i="23"/>
  <c r="N350" i="23"/>
  <c r="K488" i="21"/>
  <c r="H488" i="21"/>
  <c r="X488" i="21"/>
  <c r="Q488" i="21"/>
  <c r="J488" i="21"/>
  <c r="O488" i="21"/>
  <c r="L488" i="21"/>
  <c r="E488" i="21"/>
  <c r="Y488" i="21"/>
  <c r="N488" i="21"/>
  <c r="C488" i="21"/>
  <c r="S488" i="21"/>
  <c r="P488" i="21"/>
  <c r="I488" i="21"/>
  <c r="B488" i="21"/>
  <c r="R488" i="21"/>
  <c r="G488" i="21"/>
  <c r="D488" i="21"/>
  <c r="T488" i="21"/>
  <c r="M488" i="21"/>
  <c r="F488" i="21"/>
  <c r="A489" i="21"/>
  <c r="V488" i="21"/>
  <c r="U488" i="21"/>
  <c r="W488" i="21"/>
  <c r="P756" i="24"/>
  <c r="W756" i="24"/>
  <c r="G756" i="24"/>
  <c r="R756" i="24"/>
  <c r="B756" i="24"/>
  <c r="M756" i="24"/>
  <c r="L756" i="24"/>
  <c r="S756" i="24"/>
  <c r="C756" i="24"/>
  <c r="N756" i="24"/>
  <c r="Y756" i="24"/>
  <c r="I756" i="24"/>
  <c r="X756" i="24"/>
  <c r="H756" i="24"/>
  <c r="O756" i="24"/>
  <c r="A757" i="24"/>
  <c r="J756" i="24"/>
  <c r="U756" i="24"/>
  <c r="E756" i="24"/>
  <c r="T756" i="24"/>
  <c r="D756" i="24"/>
  <c r="K756" i="24"/>
  <c r="V756" i="24"/>
  <c r="F756" i="24"/>
  <c r="Q756" i="24"/>
  <c r="O522" i="21"/>
  <c r="L522" i="21"/>
  <c r="I522" i="21"/>
  <c r="B522" i="21"/>
  <c r="R522" i="21"/>
  <c r="C522" i="21"/>
  <c r="S522" i="21"/>
  <c r="P522" i="21"/>
  <c r="M522" i="21"/>
  <c r="F522" i="21"/>
  <c r="G522" i="21"/>
  <c r="D522" i="21"/>
  <c r="A523" i="21"/>
  <c r="Q522" i="21"/>
  <c r="J522" i="21"/>
  <c r="K522" i="21"/>
  <c r="H522" i="21"/>
  <c r="E522" i="21"/>
  <c r="Y522" i="21"/>
  <c r="N522" i="21"/>
  <c r="T522" i="21"/>
  <c r="V522" i="21"/>
  <c r="X522" i="21"/>
  <c r="W522" i="21"/>
  <c r="U522" i="21"/>
  <c r="F244" i="24"/>
  <c r="G244" i="24"/>
  <c r="E244" i="24"/>
  <c r="J244" i="24"/>
  <c r="D244" i="24"/>
  <c r="I244" i="24"/>
  <c r="A245" i="24"/>
  <c r="H244" i="24"/>
  <c r="B244" i="24"/>
  <c r="C244" i="24"/>
  <c r="Y244" i="24"/>
  <c r="P244" i="24"/>
  <c r="U244" i="24"/>
  <c r="N244" i="24"/>
  <c r="M244" i="24"/>
  <c r="T244" i="24"/>
  <c r="L244" i="24"/>
  <c r="V244" i="24"/>
  <c r="K244" i="24"/>
  <c r="Q244" i="24"/>
  <c r="R244" i="24"/>
  <c r="S244" i="24"/>
  <c r="W244" i="24"/>
  <c r="O244" i="24"/>
  <c r="X244" i="24"/>
  <c r="E760" i="21"/>
  <c r="Y760" i="21"/>
  <c r="N760" i="21"/>
  <c r="K760" i="21"/>
  <c r="H760" i="21"/>
  <c r="X760" i="21"/>
  <c r="I760" i="21"/>
  <c r="B760" i="21"/>
  <c r="R760" i="21"/>
  <c r="O760" i="21"/>
  <c r="L760" i="21"/>
  <c r="A761" i="21"/>
  <c r="M760" i="21"/>
  <c r="F760" i="21"/>
  <c r="C760" i="21"/>
  <c r="S760" i="21"/>
  <c r="P760" i="21"/>
  <c r="Q760" i="21"/>
  <c r="J760" i="21"/>
  <c r="G760" i="21"/>
  <c r="D760" i="21"/>
  <c r="T760" i="21"/>
  <c r="V760" i="21"/>
  <c r="U760" i="21"/>
  <c r="W760" i="21"/>
  <c r="E73" i="24"/>
  <c r="X73" i="24"/>
  <c r="Q73" i="24"/>
  <c r="G73" i="24"/>
  <c r="H73" i="24"/>
  <c r="M73" i="24"/>
  <c r="I73" i="24"/>
  <c r="K73" i="24"/>
  <c r="O73" i="24"/>
  <c r="N73" i="24"/>
  <c r="P73" i="24"/>
  <c r="F73" i="24"/>
  <c r="A108" i="24"/>
  <c r="R73" i="24"/>
  <c r="S73" i="24"/>
  <c r="T73" i="24"/>
  <c r="J73" i="24"/>
  <c r="D73" i="24"/>
  <c r="L73" i="24"/>
  <c r="V73" i="24"/>
  <c r="U73" i="24"/>
  <c r="W73" i="24"/>
  <c r="M415" i="24"/>
  <c r="W415" i="24"/>
  <c r="B415" i="24"/>
  <c r="E415" i="24"/>
  <c r="O415" i="24"/>
  <c r="J415" i="24"/>
  <c r="A416" i="24"/>
  <c r="H415" i="24"/>
  <c r="R415" i="24"/>
  <c r="U415" i="24"/>
  <c r="P415" i="24"/>
  <c r="C415" i="24"/>
  <c r="D415" i="24"/>
  <c r="N415" i="24"/>
  <c r="X415" i="24"/>
  <c r="K415" i="24"/>
  <c r="F415" i="24"/>
  <c r="I415" i="24"/>
  <c r="S415" i="24"/>
  <c r="T415" i="24"/>
  <c r="G415" i="24"/>
  <c r="Q415" i="24"/>
  <c r="L415" i="24"/>
  <c r="V415" i="24"/>
  <c r="Y415" i="24"/>
  <c r="F487" i="23"/>
  <c r="V487" i="23"/>
  <c r="L487" i="23"/>
  <c r="C487" i="23"/>
  <c r="M487" i="23"/>
  <c r="W487" i="23"/>
  <c r="J487" i="23"/>
  <c r="A488" i="23"/>
  <c r="P487" i="23"/>
  <c r="K487" i="23"/>
  <c r="U487" i="23"/>
  <c r="I487" i="23"/>
  <c r="N487" i="23"/>
  <c r="D487" i="23"/>
  <c r="T487" i="23"/>
  <c r="S487" i="23"/>
  <c r="G487" i="23"/>
  <c r="Q487" i="23"/>
  <c r="B487" i="23"/>
  <c r="R487" i="23"/>
  <c r="H487" i="23"/>
  <c r="X487" i="23"/>
  <c r="E487" i="23"/>
  <c r="O487" i="23"/>
  <c r="Y487" i="23"/>
  <c r="L74" i="21"/>
  <c r="Q74" i="21"/>
  <c r="V74" i="21"/>
  <c r="D74" i="21"/>
  <c r="I74" i="21"/>
  <c r="G74" i="21"/>
  <c r="S74" i="21"/>
  <c r="F74" i="21"/>
  <c r="K74" i="21"/>
  <c r="A109" i="21"/>
  <c r="N74" i="21"/>
  <c r="C74" i="21"/>
  <c r="H74" i="21"/>
  <c r="M74" i="21"/>
  <c r="R74" i="21"/>
  <c r="P74" i="21"/>
  <c r="U74" i="21"/>
  <c r="J74" i="21"/>
  <c r="O74" i="21"/>
  <c r="T74" i="21"/>
  <c r="W74" i="21"/>
  <c r="E74" i="21"/>
  <c r="C141" i="23"/>
  <c r="Y141" i="23"/>
  <c r="T141" i="23"/>
  <c r="W141" i="23"/>
  <c r="V141" i="23"/>
  <c r="U141" i="23"/>
  <c r="H141" i="23"/>
  <c r="S141" i="23"/>
  <c r="F141" i="23"/>
  <c r="E141" i="23"/>
  <c r="D141" i="23"/>
  <c r="G141" i="23"/>
  <c r="B141" i="23"/>
  <c r="X141" i="23"/>
  <c r="J141" i="23"/>
  <c r="M141" i="23"/>
  <c r="P141" i="23"/>
  <c r="L141" i="23"/>
  <c r="O141" i="23"/>
  <c r="Q141" i="23"/>
  <c r="K141" i="23"/>
  <c r="N141" i="23"/>
  <c r="R141" i="23"/>
  <c r="I141" i="23"/>
  <c r="Y142" i="19"/>
  <c r="T142" i="19"/>
  <c r="G142" i="19"/>
  <c r="U142" i="19"/>
  <c r="D142" i="19"/>
  <c r="C142" i="19"/>
  <c r="E142" i="19"/>
  <c r="W142" i="19"/>
  <c r="V142" i="19"/>
  <c r="B142" i="19"/>
  <c r="X142" i="19"/>
  <c r="S142" i="19"/>
  <c r="F142" i="19"/>
  <c r="Q142" i="19"/>
  <c r="K142" i="19"/>
  <c r="N142" i="19"/>
  <c r="H142" i="19"/>
  <c r="R142" i="19"/>
  <c r="L142" i="19"/>
  <c r="O142" i="19"/>
  <c r="I142" i="19"/>
  <c r="J142" i="19"/>
  <c r="M142" i="19"/>
  <c r="P142" i="19"/>
  <c r="O280" i="19"/>
  <c r="H280" i="19"/>
  <c r="X280" i="19"/>
  <c r="Q280" i="19"/>
  <c r="F280" i="19"/>
  <c r="V280" i="19"/>
  <c r="C280" i="19"/>
  <c r="S280" i="19"/>
  <c r="L280" i="19"/>
  <c r="E280" i="19"/>
  <c r="U280" i="19"/>
  <c r="J280" i="19"/>
  <c r="G280" i="19"/>
  <c r="W280" i="19"/>
  <c r="P280" i="19"/>
  <c r="I280" i="19"/>
  <c r="Y280" i="19"/>
  <c r="N280" i="19"/>
  <c r="K280" i="19"/>
  <c r="D280" i="19"/>
  <c r="T280" i="19"/>
  <c r="M280" i="19"/>
  <c r="B280" i="19"/>
  <c r="R280" i="19"/>
  <c r="O178" i="19"/>
  <c r="D178" i="19"/>
  <c r="T178" i="19"/>
  <c r="I178" i="19"/>
  <c r="Y178" i="19"/>
  <c r="N178" i="19"/>
  <c r="C178" i="19"/>
  <c r="S178" i="19"/>
  <c r="H178" i="19"/>
  <c r="X178" i="19"/>
  <c r="M178" i="19"/>
  <c r="B178" i="19"/>
  <c r="R178" i="19"/>
  <c r="G178" i="19"/>
  <c r="W178" i="19"/>
  <c r="L178" i="19"/>
  <c r="A179" i="19"/>
  <c r="Q178" i="19"/>
  <c r="F178" i="19"/>
  <c r="V178" i="19"/>
  <c r="K178" i="19"/>
  <c r="A213" i="19"/>
  <c r="P178" i="19"/>
  <c r="E178" i="19"/>
  <c r="U178" i="19"/>
  <c r="J178" i="19"/>
  <c r="O212" i="19"/>
  <c r="H212" i="19"/>
  <c r="X212" i="19"/>
  <c r="Q212" i="19"/>
  <c r="B212" i="19"/>
  <c r="R212" i="19"/>
  <c r="C212" i="19"/>
  <c r="S212" i="19"/>
  <c r="L212" i="19"/>
  <c r="E212" i="19"/>
  <c r="U212" i="19"/>
  <c r="F212" i="19"/>
  <c r="V212" i="19"/>
  <c r="G212" i="19"/>
  <c r="W212" i="19"/>
  <c r="P212" i="19"/>
  <c r="I212" i="19"/>
  <c r="Y212" i="19"/>
  <c r="J212" i="19"/>
  <c r="K212" i="19"/>
  <c r="D212" i="19"/>
  <c r="T212" i="19"/>
  <c r="M212" i="19"/>
  <c r="A247" i="19"/>
  <c r="N212" i="19"/>
  <c r="O73" i="23"/>
  <c r="V73" i="23"/>
  <c r="B73" i="23"/>
  <c r="Q73" i="23"/>
  <c r="T73" i="23"/>
  <c r="K73" i="23"/>
  <c r="R73" i="23"/>
  <c r="A108" i="23"/>
  <c r="I73" i="23"/>
  <c r="P73" i="23"/>
  <c r="W73" i="23"/>
  <c r="G73" i="23"/>
  <c r="J73" i="23"/>
  <c r="Y73" i="23"/>
  <c r="E73" i="23"/>
  <c r="H73" i="23"/>
  <c r="S73" i="23"/>
  <c r="C73" i="23"/>
  <c r="F73" i="23"/>
  <c r="U73" i="23"/>
  <c r="X73" i="23"/>
  <c r="D73" i="23"/>
  <c r="L73" i="23"/>
  <c r="N73" i="23"/>
  <c r="M73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4" i="23"/>
  <c r="M39" i="23"/>
  <c r="L39" i="23"/>
  <c r="S107" i="23"/>
  <c r="F107" i="23"/>
  <c r="E107" i="23"/>
  <c r="D107" i="23"/>
  <c r="G107" i="23"/>
  <c r="B107" i="23"/>
  <c r="A142" i="23"/>
  <c r="C107" i="23"/>
  <c r="Y107" i="23"/>
  <c r="X107" i="23"/>
  <c r="W107" i="23"/>
  <c r="V107" i="23"/>
  <c r="U107" i="23"/>
  <c r="T107" i="23"/>
  <c r="Q107" i="23"/>
  <c r="M107" i="23"/>
  <c r="I107" i="23"/>
  <c r="L107" i="23"/>
  <c r="H107" i="23"/>
  <c r="J107" i="23"/>
  <c r="K107" i="23"/>
  <c r="P107" i="23"/>
  <c r="O107" i="23"/>
  <c r="R107" i="23"/>
  <c r="N107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8" i="21"/>
  <c r="N108" i="21"/>
  <c r="S108" i="21"/>
  <c r="Q108" i="21"/>
  <c r="V108" i="21"/>
  <c r="D108" i="21"/>
  <c r="R108" i="21"/>
  <c r="W108" i="21"/>
  <c r="U108" i="21"/>
  <c r="X108" i="21"/>
  <c r="F108" i="21"/>
  <c r="K108" i="21"/>
  <c r="G108" i="21"/>
  <c r="E108" i="21"/>
  <c r="H108" i="21"/>
  <c r="M108" i="21"/>
  <c r="I108" i="21"/>
  <c r="A143" i="21"/>
  <c r="L108" i="21"/>
  <c r="J108" i="21"/>
  <c r="O108" i="21"/>
  <c r="T108" i="21"/>
  <c r="R40" i="21"/>
  <c r="K40" i="21"/>
  <c r="J40" i="21"/>
  <c r="N40" i="21"/>
  <c r="T40" i="21"/>
  <c r="G40" i="21"/>
  <c r="Q40" i="21"/>
  <c r="L40" i="21"/>
  <c r="A41" i="21"/>
  <c r="A76" i="21" s="1"/>
  <c r="P40" i="21"/>
  <c r="M40" i="21"/>
  <c r="F40" i="21"/>
  <c r="E40" i="21"/>
  <c r="O40" i="21"/>
  <c r="I40" i="21"/>
  <c r="S40" i="21"/>
  <c r="H40" i="21"/>
  <c r="V40" i="21"/>
  <c r="U40" i="21"/>
  <c r="F74" i="19"/>
  <c r="E74" i="19"/>
  <c r="T74" i="19"/>
  <c r="U74" i="19"/>
  <c r="V74" i="19"/>
  <c r="W74" i="19"/>
  <c r="J74" i="19"/>
  <c r="I74" i="19"/>
  <c r="X74" i="19"/>
  <c r="Y74" i="19"/>
  <c r="C74" i="19"/>
  <c r="A109" i="19"/>
  <c r="N74" i="19"/>
  <c r="Q74" i="19"/>
  <c r="G74" i="19"/>
  <c r="H74" i="19"/>
  <c r="K74" i="19"/>
  <c r="B74" i="19"/>
  <c r="R74" i="19"/>
  <c r="D74" i="19"/>
  <c r="O74" i="19"/>
  <c r="P74" i="19"/>
  <c r="S74" i="19"/>
  <c r="M74" i="19"/>
  <c r="L74" i="19"/>
  <c r="A75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46" i="19"/>
  <c r="R246" i="19"/>
  <c r="K246" i="19"/>
  <c r="D246" i="19"/>
  <c r="T246" i="19"/>
  <c r="I246" i="19"/>
  <c r="A281" i="19"/>
  <c r="F246" i="19"/>
  <c r="V246" i="19"/>
  <c r="O246" i="19"/>
  <c r="H246" i="19"/>
  <c r="X246" i="19"/>
  <c r="M246" i="19"/>
  <c r="J246" i="19"/>
  <c r="C246" i="19"/>
  <c r="S246" i="19"/>
  <c r="L246" i="19"/>
  <c r="Y246" i="19"/>
  <c r="Q246" i="19"/>
  <c r="N246" i="19"/>
  <c r="G246" i="19"/>
  <c r="W246" i="19"/>
  <c r="P246" i="19"/>
  <c r="E246" i="19"/>
  <c r="U246" i="19"/>
  <c r="B108" i="19"/>
  <c r="Q108" i="19"/>
  <c r="T108" i="19"/>
  <c r="W108" i="19"/>
  <c r="G108" i="19"/>
  <c r="J108" i="19"/>
  <c r="A143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L108" i="19"/>
  <c r="N108" i="19"/>
  <c r="M108" i="19"/>
  <c r="U40" i="24"/>
  <c r="R40" i="24"/>
  <c r="V40" i="24"/>
  <c r="S40" i="24"/>
  <c r="Q40" i="24"/>
  <c r="T40" i="24"/>
  <c r="E421" i="19"/>
  <c r="I421" i="19"/>
  <c r="M421" i="19"/>
  <c r="Q421" i="19"/>
  <c r="U421" i="19"/>
  <c r="Y421" i="19"/>
  <c r="B421" i="19"/>
  <c r="F421" i="19"/>
  <c r="J421" i="19"/>
  <c r="N421" i="19"/>
  <c r="R421" i="19"/>
  <c r="V421" i="19"/>
  <c r="C421" i="19"/>
  <c r="G421" i="19"/>
  <c r="K421" i="19"/>
  <c r="O421" i="19"/>
  <c r="S421" i="19"/>
  <c r="W421" i="19"/>
  <c r="D421" i="19"/>
  <c r="H421" i="19"/>
  <c r="L421" i="19"/>
  <c r="P421" i="19"/>
  <c r="T421" i="19"/>
  <c r="X421" i="19"/>
  <c r="E353" i="19"/>
  <c r="I353" i="19"/>
  <c r="M353" i="19"/>
  <c r="Q353" i="19"/>
  <c r="U353" i="19"/>
  <c r="Y353" i="19"/>
  <c r="A388" i="19"/>
  <c r="B353" i="19"/>
  <c r="F353" i="19"/>
  <c r="J353" i="19"/>
  <c r="N353" i="19"/>
  <c r="R353" i="19"/>
  <c r="V353" i="19"/>
  <c r="C353" i="19"/>
  <c r="G353" i="19"/>
  <c r="K353" i="19"/>
  <c r="O353" i="19"/>
  <c r="S353" i="19"/>
  <c r="W353" i="19"/>
  <c r="D353" i="19"/>
  <c r="H353" i="19"/>
  <c r="L353" i="19"/>
  <c r="P353" i="19"/>
  <c r="T353" i="19"/>
  <c r="X353" i="19"/>
  <c r="E387" i="19"/>
  <c r="I387" i="19"/>
  <c r="M387" i="19"/>
  <c r="Q387" i="19"/>
  <c r="U387" i="19"/>
  <c r="Y387" i="19"/>
  <c r="B387" i="19"/>
  <c r="F387" i="19"/>
  <c r="J387" i="19"/>
  <c r="N387" i="19"/>
  <c r="R387" i="19"/>
  <c r="V387" i="19"/>
  <c r="A422" i="19"/>
  <c r="C387" i="19"/>
  <c r="G387" i="19"/>
  <c r="K387" i="19"/>
  <c r="O387" i="19"/>
  <c r="S387" i="19"/>
  <c r="W387" i="19"/>
  <c r="D387" i="19"/>
  <c r="H387" i="19"/>
  <c r="L387" i="19"/>
  <c r="P387" i="19"/>
  <c r="T387" i="19"/>
  <c r="X387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24" i="19"/>
  <c r="G524" i="19"/>
  <c r="K524" i="19"/>
  <c r="O524" i="19"/>
  <c r="S524" i="19"/>
  <c r="W524" i="19"/>
  <c r="D524" i="19"/>
  <c r="H524" i="19"/>
  <c r="L524" i="19"/>
  <c r="P524" i="19"/>
  <c r="T524" i="19"/>
  <c r="X524" i="19"/>
  <c r="A525" i="19"/>
  <c r="E319" i="19"/>
  <c r="I319" i="19"/>
  <c r="M319" i="19"/>
  <c r="Q319" i="19"/>
  <c r="U319" i="19"/>
  <c r="Y319" i="19"/>
  <c r="B319" i="19"/>
  <c r="F319" i="19"/>
  <c r="J319" i="19"/>
  <c r="N319" i="19"/>
  <c r="R319" i="19"/>
  <c r="V319" i="19"/>
  <c r="C319" i="19"/>
  <c r="G319" i="19"/>
  <c r="K319" i="19"/>
  <c r="O319" i="19"/>
  <c r="S319" i="19"/>
  <c r="W319" i="19"/>
  <c r="A354" i="19"/>
  <c r="D319" i="19"/>
  <c r="H319" i="19"/>
  <c r="L319" i="19"/>
  <c r="P319" i="19"/>
  <c r="T319" i="19"/>
  <c r="X319" i="19"/>
  <c r="A320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E558" i="19"/>
  <c r="I558" i="19"/>
  <c r="M558" i="19"/>
  <c r="Q558" i="19"/>
  <c r="U558" i="19"/>
  <c r="Y558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A559" i="19"/>
  <c r="D558" i="19"/>
  <c r="H558" i="19"/>
  <c r="L558" i="19"/>
  <c r="P558" i="19"/>
  <c r="T558" i="19"/>
  <c r="X558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56" i="19"/>
  <c r="I456" i="19"/>
  <c r="M456" i="19"/>
  <c r="Q456" i="19"/>
  <c r="U456" i="19"/>
  <c r="Y456" i="19"/>
  <c r="A457" i="19"/>
  <c r="B456" i="19"/>
  <c r="F456" i="19"/>
  <c r="J456" i="19"/>
  <c r="N456" i="19"/>
  <c r="R456" i="19"/>
  <c r="V456" i="19"/>
  <c r="C456" i="19"/>
  <c r="G456" i="19"/>
  <c r="K456" i="19"/>
  <c r="O456" i="19"/>
  <c r="S456" i="19"/>
  <c r="W456" i="19"/>
  <c r="D456" i="19"/>
  <c r="H456" i="19"/>
  <c r="L456" i="19"/>
  <c r="P456" i="19"/>
  <c r="T456" i="19"/>
  <c r="X456" i="19"/>
  <c r="A111" i="21" l="1"/>
  <c r="E76" i="21"/>
  <c r="I76" i="21"/>
  <c r="M76" i="21"/>
  <c r="Q76" i="21"/>
  <c r="U76" i="21"/>
  <c r="Y76" i="21"/>
  <c r="F76" i="21"/>
  <c r="J76" i="21"/>
  <c r="N76" i="21"/>
  <c r="R76" i="21"/>
  <c r="V76" i="21"/>
  <c r="G76" i="21"/>
  <c r="K76" i="21"/>
  <c r="O76" i="21"/>
  <c r="S76" i="21"/>
  <c r="W76" i="21"/>
  <c r="C76" i="21"/>
  <c r="D76" i="21"/>
  <c r="H76" i="21"/>
  <c r="L76" i="21"/>
  <c r="P76" i="21"/>
  <c r="T76" i="21"/>
  <c r="B76" i="21"/>
  <c r="X76" i="21"/>
  <c r="C110" i="21"/>
  <c r="G110" i="21"/>
  <c r="K110" i="21"/>
  <c r="O110" i="21"/>
  <c r="S110" i="21"/>
  <c r="W110" i="21"/>
  <c r="D110" i="21"/>
  <c r="H110" i="21"/>
  <c r="L110" i="21"/>
  <c r="P110" i="21"/>
  <c r="T110" i="21"/>
  <c r="X110" i="21"/>
  <c r="E110" i="21"/>
  <c r="I110" i="21"/>
  <c r="M110" i="21"/>
  <c r="Q110" i="21"/>
  <c r="U110" i="21"/>
  <c r="Y110" i="21"/>
  <c r="B110" i="21"/>
  <c r="F110" i="21"/>
  <c r="J110" i="21"/>
  <c r="N110" i="21"/>
  <c r="R110" i="21"/>
  <c r="V110" i="21"/>
  <c r="W38" i="24"/>
  <c r="W38" i="21"/>
  <c r="X38" i="21"/>
  <c r="B1345" i="2"/>
  <c r="Y36" i="21"/>
  <c r="Y36" i="24"/>
  <c r="B37" i="21"/>
  <c r="Y71" i="21"/>
  <c r="C37" i="21"/>
  <c r="Y106" i="21"/>
  <c r="B72" i="21"/>
  <c r="Y177" i="21"/>
  <c r="B37" i="24"/>
  <c r="C72" i="21"/>
  <c r="Y71" i="24"/>
  <c r="C37" i="24"/>
  <c r="C72" i="24"/>
  <c r="B72" i="24"/>
  <c r="Y106" i="24"/>
  <c r="Y212" i="21"/>
  <c r="B107" i="21"/>
  <c r="C107" i="21"/>
  <c r="Y141" i="21"/>
  <c r="C178" i="21"/>
  <c r="B178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3" i="21"/>
  <c r="R73" i="21"/>
  <c r="V73" i="21"/>
  <c r="I73" i="21"/>
  <c r="T38" i="24"/>
  <c r="S38" i="24"/>
  <c r="M38" i="24"/>
  <c r="V39" i="24"/>
  <c r="C39" i="21"/>
  <c r="H39" i="21"/>
  <c r="N39" i="21"/>
  <c r="M39" i="21"/>
  <c r="S39" i="21"/>
  <c r="Q73" i="21"/>
  <c r="N73" i="21"/>
  <c r="H73" i="21"/>
  <c r="W73" i="21"/>
  <c r="M73" i="21"/>
  <c r="R38" i="24"/>
  <c r="J38" i="24"/>
  <c r="U39" i="24"/>
  <c r="G39" i="21"/>
  <c r="L39" i="21"/>
  <c r="R39" i="21"/>
  <c r="Q39" i="21"/>
  <c r="O73" i="21"/>
  <c r="S73" i="21"/>
  <c r="K73" i="21"/>
  <c r="P38" i="24"/>
  <c r="O38" i="24"/>
  <c r="X38" i="24"/>
  <c r="L38" i="24"/>
  <c r="K38" i="24"/>
  <c r="F39" i="21"/>
  <c r="E39" i="21"/>
  <c r="K39" i="21"/>
  <c r="P39" i="21"/>
  <c r="V39" i="21"/>
  <c r="T73" i="21"/>
  <c r="X73" i="21"/>
  <c r="U73" i="21"/>
  <c r="J73" i="21"/>
  <c r="P73" i="21"/>
  <c r="V214" i="21"/>
  <c r="U214" i="21"/>
  <c r="W214" i="21"/>
  <c r="G214" i="21"/>
  <c r="J214" i="21"/>
  <c r="A215" i="21"/>
  <c r="I214" i="21"/>
  <c r="T214" i="21"/>
  <c r="M214" i="21"/>
  <c r="D214" i="21"/>
  <c r="K214" i="21"/>
  <c r="R214" i="21"/>
  <c r="B214" i="21"/>
  <c r="Q214" i="21"/>
  <c r="X214" i="21"/>
  <c r="H214" i="21"/>
  <c r="O214" i="21"/>
  <c r="C214" i="21"/>
  <c r="N214" i="21"/>
  <c r="F214" i="21"/>
  <c r="E214" i="21"/>
  <c r="P214" i="21"/>
  <c r="S214" i="21"/>
  <c r="L214" i="21"/>
  <c r="D248" i="21"/>
  <c r="G248" i="21"/>
  <c r="K248" i="21"/>
  <c r="N248" i="21"/>
  <c r="R248" i="21"/>
  <c r="U248" i="21"/>
  <c r="S248" i="21"/>
  <c r="F248" i="21"/>
  <c r="Y248" i="21"/>
  <c r="H248" i="21"/>
  <c r="I248" i="21"/>
  <c r="X248" i="21"/>
  <c r="W248" i="21"/>
  <c r="B248" i="21"/>
  <c r="C248" i="21"/>
  <c r="M248" i="21"/>
  <c r="O248" i="21"/>
  <c r="L248" i="21"/>
  <c r="T248" i="21"/>
  <c r="A249" i="21"/>
  <c r="E248" i="21"/>
  <c r="J248" i="21"/>
  <c r="P248" i="21"/>
  <c r="Q248" i="21"/>
  <c r="V248" i="21"/>
  <c r="E416" i="24"/>
  <c r="O416" i="24"/>
  <c r="N416" i="24"/>
  <c r="T416" i="24"/>
  <c r="G416" i="24"/>
  <c r="Q416" i="24"/>
  <c r="U416" i="24"/>
  <c r="P416" i="24"/>
  <c r="C416" i="24"/>
  <c r="M416" i="24"/>
  <c r="W416" i="24"/>
  <c r="F416" i="24"/>
  <c r="J416" i="24"/>
  <c r="I416" i="24"/>
  <c r="S416" i="24"/>
  <c r="B416" i="24"/>
  <c r="H416" i="24"/>
  <c r="V416" i="24"/>
  <c r="L416" i="24"/>
  <c r="A417" i="24"/>
  <c r="Y416" i="24"/>
  <c r="D416" i="24"/>
  <c r="R416" i="24"/>
  <c r="X416" i="24"/>
  <c r="K416" i="24"/>
  <c r="W757" i="24"/>
  <c r="G757" i="24"/>
  <c r="N757" i="24"/>
  <c r="Y757" i="24"/>
  <c r="E757" i="24"/>
  <c r="L757" i="24"/>
  <c r="S757" i="24"/>
  <c r="C757" i="24"/>
  <c r="J757" i="24"/>
  <c r="Q757" i="24"/>
  <c r="X757" i="24"/>
  <c r="H757" i="24"/>
  <c r="O757" i="24"/>
  <c r="A758" i="24"/>
  <c r="F757" i="24"/>
  <c r="M757" i="24"/>
  <c r="T757" i="24"/>
  <c r="D757" i="24"/>
  <c r="K757" i="24"/>
  <c r="R757" i="24"/>
  <c r="B757" i="24"/>
  <c r="I757" i="24"/>
  <c r="P757" i="24"/>
  <c r="V757" i="24"/>
  <c r="U757" i="24"/>
  <c r="J385" i="23"/>
  <c r="A420" i="23"/>
  <c r="D385" i="23"/>
  <c r="H385" i="23"/>
  <c r="E385" i="23"/>
  <c r="F385" i="23"/>
  <c r="I385" i="23"/>
  <c r="C385" i="23"/>
  <c r="G385" i="23"/>
  <c r="B385" i="23"/>
  <c r="W385" i="23"/>
  <c r="S385" i="23"/>
  <c r="L385" i="23"/>
  <c r="M385" i="23"/>
  <c r="T385" i="23"/>
  <c r="X385" i="23"/>
  <c r="Y385" i="23"/>
  <c r="P385" i="23"/>
  <c r="Q385" i="23"/>
  <c r="U385" i="23"/>
  <c r="R385" i="23"/>
  <c r="V385" i="23"/>
  <c r="K385" i="23"/>
  <c r="O385" i="23"/>
  <c r="N38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23" i="24"/>
  <c r="S723" i="24"/>
  <c r="C723" i="24"/>
  <c r="J723" i="24"/>
  <c r="Q723" i="24"/>
  <c r="L723" i="24"/>
  <c r="O723" i="24"/>
  <c r="A724" i="24"/>
  <c r="F723" i="24"/>
  <c r="M723" i="24"/>
  <c r="H723" i="24"/>
  <c r="K723" i="24"/>
  <c r="R723" i="24"/>
  <c r="B723" i="24"/>
  <c r="I723" i="24"/>
  <c r="T723" i="24"/>
  <c r="D723" i="24"/>
  <c r="G723" i="24"/>
  <c r="N723" i="24"/>
  <c r="Y723" i="24"/>
  <c r="E723" i="24"/>
  <c r="U723" i="24"/>
  <c r="V723" i="24"/>
  <c r="W723" i="24"/>
  <c r="X723" i="24"/>
  <c r="A421" i="21"/>
  <c r="J420" i="21"/>
  <c r="I420" i="21"/>
  <c r="F420" i="21"/>
  <c r="G420" i="21"/>
  <c r="H420" i="21"/>
  <c r="E420" i="21"/>
  <c r="B420" i="21"/>
  <c r="C420" i="21"/>
  <c r="D420" i="21"/>
  <c r="R420" i="21"/>
  <c r="L420" i="21"/>
  <c r="U420" i="21"/>
  <c r="T420" i="21"/>
  <c r="K420" i="21"/>
  <c r="Q420" i="21"/>
  <c r="S420" i="21"/>
  <c r="Y420" i="21"/>
  <c r="X420" i="21"/>
  <c r="V420" i="21"/>
  <c r="N420" i="21"/>
  <c r="M420" i="21"/>
  <c r="O420" i="21"/>
  <c r="P420" i="21"/>
  <c r="W420" i="21"/>
  <c r="T180" i="23"/>
  <c r="D180" i="23"/>
  <c r="F180" i="23"/>
  <c r="K180" i="23"/>
  <c r="I180" i="23"/>
  <c r="M180" i="23"/>
  <c r="H180" i="23"/>
  <c r="J180" i="23"/>
  <c r="Q180" i="23"/>
  <c r="P180" i="23"/>
  <c r="R180" i="23"/>
  <c r="B180" i="23"/>
  <c r="C180" i="23"/>
  <c r="W180" i="23"/>
  <c r="E180" i="23"/>
  <c r="L180" i="23"/>
  <c r="N180" i="23"/>
  <c r="A215" i="23"/>
  <c r="Y180" i="23"/>
  <c r="O180" i="23"/>
  <c r="A181" i="23"/>
  <c r="X180" i="23"/>
  <c r="S180" i="23"/>
  <c r="G180" i="23"/>
  <c r="V180" i="23"/>
  <c r="U180" i="23"/>
  <c r="E451" i="24"/>
  <c r="O451" i="24"/>
  <c r="N451" i="24"/>
  <c r="T451" i="24"/>
  <c r="G451" i="24"/>
  <c r="Q451" i="24"/>
  <c r="U451" i="24"/>
  <c r="P451" i="24"/>
  <c r="C451" i="24"/>
  <c r="M451" i="24"/>
  <c r="W451" i="24"/>
  <c r="F451" i="24"/>
  <c r="J451" i="24"/>
  <c r="I451" i="24"/>
  <c r="S451" i="24"/>
  <c r="B451" i="24"/>
  <c r="H451" i="24"/>
  <c r="V451" i="24"/>
  <c r="L451" i="24"/>
  <c r="A452" i="24"/>
  <c r="Y451" i="24"/>
  <c r="D451" i="24"/>
  <c r="R451" i="24"/>
  <c r="X451" i="24"/>
  <c r="K451" i="24"/>
  <c r="O317" i="23"/>
  <c r="H317" i="23"/>
  <c r="E317" i="23"/>
  <c r="B317" i="23"/>
  <c r="R317" i="23"/>
  <c r="C317" i="23"/>
  <c r="S317" i="23"/>
  <c r="P317" i="23"/>
  <c r="I317" i="23"/>
  <c r="F317" i="23"/>
  <c r="A352" i="23"/>
  <c r="G317" i="23"/>
  <c r="W317" i="23"/>
  <c r="T317" i="23"/>
  <c r="Q317" i="23"/>
  <c r="J317" i="23"/>
  <c r="A318" i="23"/>
  <c r="K317" i="23"/>
  <c r="D317" i="23"/>
  <c r="X317" i="23"/>
  <c r="Y317" i="23"/>
  <c r="N317" i="23"/>
  <c r="L317" i="23"/>
  <c r="M317" i="23"/>
  <c r="V317" i="23"/>
  <c r="U317" i="23"/>
  <c r="H553" i="24"/>
  <c r="E553" i="24"/>
  <c r="J553" i="24"/>
  <c r="O553" i="24"/>
  <c r="L553" i="24"/>
  <c r="I553" i="24"/>
  <c r="N553" i="24"/>
  <c r="P553" i="24"/>
  <c r="M553" i="24"/>
  <c r="G553" i="24"/>
  <c r="D553" i="24"/>
  <c r="A554" i="24"/>
  <c r="F553" i="24"/>
  <c r="K553" i="24"/>
  <c r="C553" i="24"/>
  <c r="B553" i="24"/>
  <c r="V553" i="24"/>
  <c r="S553" i="24"/>
  <c r="X553" i="24"/>
  <c r="T553" i="24"/>
  <c r="R553" i="24"/>
  <c r="Y553" i="24"/>
  <c r="Q553" i="24"/>
  <c r="U553" i="24"/>
  <c r="W553" i="24"/>
  <c r="M621" i="24"/>
  <c r="T621" i="24"/>
  <c r="D621" i="24"/>
  <c r="K621" i="24"/>
  <c r="R621" i="24"/>
  <c r="B621" i="24"/>
  <c r="I621" i="24"/>
  <c r="P621" i="24"/>
  <c r="W621" i="24"/>
  <c r="G621" i="24"/>
  <c r="N621" i="24"/>
  <c r="Y621" i="24"/>
  <c r="E621" i="24"/>
  <c r="L621" i="24"/>
  <c r="S621" i="24"/>
  <c r="C621" i="24"/>
  <c r="J621" i="24"/>
  <c r="Q621" i="24"/>
  <c r="X621" i="24"/>
  <c r="H621" i="24"/>
  <c r="O621" i="24"/>
  <c r="A622" i="24"/>
  <c r="F621" i="24"/>
  <c r="V621" i="24"/>
  <c r="U621" i="24"/>
  <c r="G659" i="21"/>
  <c r="A660" i="21"/>
  <c r="P659" i="21"/>
  <c r="I659" i="21"/>
  <c r="F659" i="21"/>
  <c r="K659" i="21"/>
  <c r="D659" i="21"/>
  <c r="T659" i="21"/>
  <c r="M659" i="21"/>
  <c r="J659" i="21"/>
  <c r="O659" i="21"/>
  <c r="H659" i="21"/>
  <c r="X659" i="21"/>
  <c r="Q659" i="21"/>
  <c r="N659" i="21"/>
  <c r="S659" i="21"/>
  <c r="L659" i="21"/>
  <c r="E659" i="21"/>
  <c r="Y659" i="21"/>
  <c r="R659" i="21"/>
  <c r="B659" i="21"/>
  <c r="C659" i="21"/>
  <c r="V659" i="21"/>
  <c r="W659" i="21"/>
  <c r="U659" i="21"/>
  <c r="D382" i="24"/>
  <c r="T382" i="24"/>
  <c r="M382" i="24"/>
  <c r="A383" i="24"/>
  <c r="N382" i="24"/>
  <c r="G382" i="24"/>
  <c r="W382" i="24"/>
  <c r="H382" i="24"/>
  <c r="X382" i="24"/>
  <c r="Q382" i="24"/>
  <c r="B382" i="24"/>
  <c r="R382" i="24"/>
  <c r="K382" i="24"/>
  <c r="L382" i="24"/>
  <c r="E382" i="24"/>
  <c r="U382" i="24"/>
  <c r="F382" i="24"/>
  <c r="V382" i="24"/>
  <c r="O382" i="24"/>
  <c r="P382" i="24"/>
  <c r="I382" i="24"/>
  <c r="Y382" i="24"/>
  <c r="J382" i="24"/>
  <c r="C382" i="24"/>
  <c r="S382" i="24"/>
  <c r="K248" i="23"/>
  <c r="I248" i="23"/>
  <c r="H248" i="23"/>
  <c r="R248" i="23"/>
  <c r="F248" i="23"/>
  <c r="O248" i="23"/>
  <c r="M248" i="23"/>
  <c r="P248" i="23"/>
  <c r="D248" i="23"/>
  <c r="N248" i="23"/>
  <c r="J248" i="23"/>
  <c r="C248" i="23"/>
  <c r="S248" i="23"/>
  <c r="Q248" i="23"/>
  <c r="B248" i="23"/>
  <c r="L248" i="23"/>
  <c r="G248" i="23"/>
  <c r="E248" i="23"/>
  <c r="Y248" i="23"/>
  <c r="A283" i="23"/>
  <c r="W248" i="23"/>
  <c r="X248" i="23"/>
  <c r="V248" i="23"/>
  <c r="U248" i="23"/>
  <c r="T248" i="23"/>
  <c r="T108" i="24"/>
  <c r="F108" i="24"/>
  <c r="C108" i="24"/>
  <c r="D108" i="24"/>
  <c r="L108" i="24"/>
  <c r="E108" i="24"/>
  <c r="X108" i="24"/>
  <c r="J108" i="24"/>
  <c r="G108" i="24"/>
  <c r="H108" i="24"/>
  <c r="M108" i="24"/>
  <c r="I108" i="24"/>
  <c r="A143" i="24"/>
  <c r="Q108" i="24"/>
  <c r="K108" i="24"/>
  <c r="O108" i="24"/>
  <c r="N108" i="24"/>
  <c r="P108" i="24"/>
  <c r="B108" i="24"/>
  <c r="R108" i="24"/>
  <c r="S108" i="24"/>
  <c r="W108" i="24"/>
  <c r="U108" i="24"/>
  <c r="V108" i="24"/>
  <c r="G761" i="21"/>
  <c r="W761" i="21"/>
  <c r="L761" i="21"/>
  <c r="E761" i="21"/>
  <c r="Y761" i="21"/>
  <c r="N761" i="21"/>
  <c r="K761" i="21"/>
  <c r="A762" i="21"/>
  <c r="P761" i="21"/>
  <c r="I761" i="21"/>
  <c r="B761" i="21"/>
  <c r="R761" i="21"/>
  <c r="O761" i="21"/>
  <c r="D761" i="21"/>
  <c r="T761" i="21"/>
  <c r="M761" i="21"/>
  <c r="F761" i="21"/>
  <c r="C761" i="21"/>
  <c r="S761" i="21"/>
  <c r="H761" i="21"/>
  <c r="X761" i="21"/>
  <c r="Q761" i="21"/>
  <c r="J761" i="21"/>
  <c r="V761" i="21"/>
  <c r="U761" i="21"/>
  <c r="K693" i="21"/>
  <c r="L693" i="21"/>
  <c r="I693" i="21"/>
  <c r="N693" i="21"/>
  <c r="O693" i="21"/>
  <c r="P693" i="21"/>
  <c r="M693" i="21"/>
  <c r="D693" i="21"/>
  <c r="A694" i="21"/>
  <c r="F693" i="21"/>
  <c r="G693" i="21"/>
  <c r="H693" i="21"/>
  <c r="E693" i="21"/>
  <c r="J693" i="21"/>
  <c r="C693" i="21"/>
  <c r="B693" i="21"/>
  <c r="R693" i="21"/>
  <c r="S693" i="21"/>
  <c r="W693" i="21"/>
  <c r="Q693" i="21"/>
  <c r="U693" i="21"/>
  <c r="T693" i="21"/>
  <c r="V693" i="21"/>
  <c r="Y693" i="21"/>
  <c r="X693" i="21"/>
  <c r="P386" i="21"/>
  <c r="Y386" i="21"/>
  <c r="O386" i="21"/>
  <c r="T386" i="21"/>
  <c r="J386" i="21"/>
  <c r="S386" i="21"/>
  <c r="X386" i="21"/>
  <c r="R386" i="21"/>
  <c r="A387" i="21"/>
  <c r="Q386" i="21"/>
  <c r="K386" i="21"/>
  <c r="L386" i="21"/>
  <c r="M386" i="21"/>
  <c r="N386" i="21"/>
  <c r="I386" i="21"/>
  <c r="G386" i="21"/>
  <c r="H386" i="21"/>
  <c r="D386" i="21"/>
  <c r="F386" i="21"/>
  <c r="E386" i="21"/>
  <c r="B386" i="21"/>
  <c r="C386" i="21"/>
  <c r="U386" i="21"/>
  <c r="V386" i="21"/>
  <c r="W386" i="21"/>
  <c r="K727" i="21"/>
  <c r="L727" i="21"/>
  <c r="I727" i="21"/>
  <c r="F727" i="21"/>
  <c r="O727" i="21"/>
  <c r="P727" i="21"/>
  <c r="M727" i="21"/>
  <c r="J727" i="21"/>
  <c r="C727" i="21"/>
  <c r="D727" i="21"/>
  <c r="A728" i="21"/>
  <c r="Q727" i="21"/>
  <c r="N727" i="21"/>
  <c r="G727" i="21"/>
  <c r="H727" i="21"/>
  <c r="E727" i="21"/>
  <c r="B727" i="21"/>
  <c r="Y727" i="21"/>
  <c r="S727" i="21"/>
  <c r="W727" i="21"/>
  <c r="X727" i="21"/>
  <c r="V727" i="21"/>
  <c r="U727" i="21"/>
  <c r="T727" i="21"/>
  <c r="R727" i="21"/>
  <c r="Q791" i="24"/>
  <c r="X791" i="24"/>
  <c r="H791" i="24"/>
  <c r="O791" i="24"/>
  <c r="A792" i="24"/>
  <c r="J791" i="24"/>
  <c r="M791" i="24"/>
  <c r="T791" i="24"/>
  <c r="D791" i="24"/>
  <c r="K791" i="24"/>
  <c r="V791" i="24"/>
  <c r="F791" i="24"/>
  <c r="Y791" i="24"/>
  <c r="I791" i="24"/>
  <c r="P791" i="24"/>
  <c r="W791" i="24"/>
  <c r="G791" i="24"/>
  <c r="R791" i="24"/>
  <c r="B791" i="24"/>
  <c r="U791" i="24"/>
  <c r="E791" i="24"/>
  <c r="L791" i="24"/>
  <c r="S791" i="24"/>
  <c r="C791" i="24"/>
  <c r="N791" i="24"/>
  <c r="P485" i="24"/>
  <c r="I485" i="24"/>
  <c r="A486" i="24"/>
  <c r="N485" i="24"/>
  <c r="K485" i="24"/>
  <c r="D485" i="24"/>
  <c r="T485" i="24"/>
  <c r="M485" i="24"/>
  <c r="B485" i="24"/>
  <c r="R485" i="24"/>
  <c r="O485" i="24"/>
  <c r="H485" i="24"/>
  <c r="X485" i="24"/>
  <c r="Q485" i="24"/>
  <c r="F485" i="24"/>
  <c r="C485" i="24"/>
  <c r="S485" i="24"/>
  <c r="L485" i="24"/>
  <c r="E485" i="24"/>
  <c r="Y485" i="24"/>
  <c r="J485" i="24"/>
  <c r="G485" i="24"/>
  <c r="W485" i="24"/>
  <c r="U485" i="24"/>
  <c r="V485" i="24"/>
  <c r="Y318" i="21"/>
  <c r="C318" i="21"/>
  <c r="D318" i="21"/>
  <c r="B318" i="21"/>
  <c r="G318" i="21"/>
  <c r="H318" i="21"/>
  <c r="F318" i="21"/>
  <c r="S318" i="21"/>
  <c r="E318" i="21"/>
  <c r="A319" i="21"/>
  <c r="K318" i="21"/>
  <c r="M318" i="21"/>
  <c r="P318" i="21"/>
  <c r="O318" i="21"/>
  <c r="Q318" i="21"/>
  <c r="I318" i="21"/>
  <c r="J318" i="21"/>
  <c r="R318" i="21"/>
  <c r="L318" i="21"/>
  <c r="N318" i="21"/>
  <c r="T318" i="21"/>
  <c r="V318" i="21"/>
  <c r="W318" i="21"/>
  <c r="U318" i="21"/>
  <c r="X318" i="21"/>
  <c r="A557" i="23"/>
  <c r="U556" i="23"/>
  <c r="N556" i="23"/>
  <c r="J556" i="23"/>
  <c r="L556" i="23"/>
  <c r="I556" i="23"/>
  <c r="R556" i="23"/>
  <c r="F556" i="23"/>
  <c r="P556" i="23"/>
  <c r="T556" i="23"/>
  <c r="E556" i="23"/>
  <c r="Q556" i="23"/>
  <c r="M556" i="23"/>
  <c r="V556" i="23"/>
  <c r="S556" i="23"/>
  <c r="K556" i="23"/>
  <c r="W556" i="23"/>
  <c r="X556" i="23"/>
  <c r="B556" i="23"/>
  <c r="C556" i="23"/>
  <c r="D556" i="23"/>
  <c r="G556" i="23"/>
  <c r="Y556" i="23"/>
  <c r="H556" i="23"/>
  <c r="O556" i="23"/>
  <c r="K655" i="24"/>
  <c r="R655" i="24"/>
  <c r="B655" i="24"/>
  <c r="I655" i="24"/>
  <c r="P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M655" i="24"/>
  <c r="T655" i="24"/>
  <c r="D655" i="24"/>
  <c r="U655" i="24"/>
  <c r="V655" i="24"/>
  <c r="W655" i="24"/>
  <c r="P279" i="24"/>
  <c r="C279" i="24"/>
  <c r="I279" i="24"/>
  <c r="W279" i="24"/>
  <c r="B279" i="24"/>
  <c r="A280" i="24"/>
  <c r="O279" i="24"/>
  <c r="E279" i="24"/>
  <c r="S279" i="24"/>
  <c r="Y279" i="24"/>
  <c r="H279" i="24"/>
  <c r="R279" i="24"/>
  <c r="Q279" i="24"/>
  <c r="U279" i="24"/>
  <c r="D279" i="24"/>
  <c r="N279" i="24"/>
  <c r="X279" i="24"/>
  <c r="K279" i="24"/>
  <c r="F279" i="24"/>
  <c r="J279" i="24"/>
  <c r="T279" i="24"/>
  <c r="G279" i="24"/>
  <c r="M279" i="24"/>
  <c r="L279" i="24"/>
  <c r="V279" i="24"/>
  <c r="P211" i="24"/>
  <c r="I211" i="24"/>
  <c r="B211" i="24"/>
  <c r="R211" i="24"/>
  <c r="O211" i="24"/>
  <c r="T211" i="24"/>
  <c r="Q211" i="24"/>
  <c r="F211" i="24"/>
  <c r="C211" i="24"/>
  <c r="S211" i="24"/>
  <c r="D211" i="24"/>
  <c r="X211" i="24"/>
  <c r="Y211" i="24"/>
  <c r="J211" i="24"/>
  <c r="G211" i="24"/>
  <c r="W211" i="24"/>
  <c r="H211" i="24"/>
  <c r="E211" i="24"/>
  <c r="A212" i="24"/>
  <c r="N211" i="24"/>
  <c r="K211" i="24"/>
  <c r="M211" i="24"/>
  <c r="L211" i="24"/>
  <c r="V211" i="24"/>
  <c r="U211" i="24"/>
  <c r="Q488" i="23"/>
  <c r="G488" i="23"/>
  <c r="W488" i="23"/>
  <c r="A489" i="23"/>
  <c r="B488" i="23"/>
  <c r="L488" i="23"/>
  <c r="E488" i="23"/>
  <c r="U488" i="23"/>
  <c r="K488" i="23"/>
  <c r="F488" i="23"/>
  <c r="H488" i="23"/>
  <c r="J488" i="23"/>
  <c r="T488" i="23"/>
  <c r="I488" i="23"/>
  <c r="Y488" i="23"/>
  <c r="O488" i="23"/>
  <c r="N488" i="23"/>
  <c r="P488" i="23"/>
  <c r="R488" i="23"/>
  <c r="M488" i="23"/>
  <c r="C488" i="23"/>
  <c r="S488" i="23"/>
  <c r="V488" i="23"/>
  <c r="X488" i="23"/>
  <c r="D488" i="23"/>
  <c r="L523" i="21"/>
  <c r="E523" i="21"/>
  <c r="Y523" i="21"/>
  <c r="N523" i="21"/>
  <c r="K523" i="21"/>
  <c r="P523" i="21"/>
  <c r="I523" i="21"/>
  <c r="B523" i="21"/>
  <c r="R523" i="21"/>
  <c r="O523" i="21"/>
  <c r="D523" i="21"/>
  <c r="T523" i="21"/>
  <c r="M523" i="21"/>
  <c r="F523" i="21"/>
  <c r="C523" i="21"/>
  <c r="S523" i="21"/>
  <c r="H523" i="21"/>
  <c r="X523" i="21"/>
  <c r="Q523" i="21"/>
  <c r="J523" i="21"/>
  <c r="G523" i="21"/>
  <c r="A524" i="21"/>
  <c r="W523" i="21"/>
  <c r="U523" i="21"/>
  <c r="V523" i="21"/>
  <c r="T214" i="23"/>
  <c r="D214" i="23"/>
  <c r="J214" i="23"/>
  <c r="K214" i="23"/>
  <c r="I214" i="23"/>
  <c r="E214" i="23"/>
  <c r="P214" i="23"/>
  <c r="A249" i="23"/>
  <c r="F214" i="23"/>
  <c r="C214" i="23"/>
  <c r="O214" i="23"/>
  <c r="L214" i="23"/>
  <c r="R214" i="23"/>
  <c r="B214" i="23"/>
  <c r="Y214" i="23"/>
  <c r="G214" i="23"/>
  <c r="X214" i="23"/>
  <c r="H214" i="23"/>
  <c r="N214" i="23"/>
  <c r="S214" i="23"/>
  <c r="Q214" i="23"/>
  <c r="M214" i="23"/>
  <c r="U214" i="23"/>
  <c r="V214" i="23"/>
  <c r="W214" i="23"/>
  <c r="D455" i="21"/>
  <c r="B455" i="21"/>
  <c r="C455" i="21"/>
  <c r="H455" i="21"/>
  <c r="F455" i="21"/>
  <c r="G455" i="21"/>
  <c r="E455" i="21"/>
  <c r="J455" i="21"/>
  <c r="K455" i="21"/>
  <c r="I455" i="21"/>
  <c r="A456" i="21"/>
  <c r="T455" i="21"/>
  <c r="X455" i="21"/>
  <c r="O455" i="21"/>
  <c r="N455" i="21"/>
  <c r="M455" i="21"/>
  <c r="Q455" i="21"/>
  <c r="S455" i="21"/>
  <c r="R455" i="21"/>
  <c r="V455" i="21"/>
  <c r="L455" i="21"/>
  <c r="P455" i="21"/>
  <c r="W455" i="21"/>
  <c r="U455" i="21"/>
  <c r="Y455" i="21"/>
  <c r="O454" i="23"/>
  <c r="E454" i="23"/>
  <c r="U454" i="23"/>
  <c r="X454" i="23"/>
  <c r="D454" i="23"/>
  <c r="N454" i="23"/>
  <c r="C454" i="23"/>
  <c r="S454" i="23"/>
  <c r="I454" i="23"/>
  <c r="Y454" i="23"/>
  <c r="B454" i="23"/>
  <c r="L454" i="23"/>
  <c r="V454" i="23"/>
  <c r="G454" i="23"/>
  <c r="W454" i="23"/>
  <c r="M454" i="23"/>
  <c r="H454" i="23"/>
  <c r="J454" i="23"/>
  <c r="T454" i="23"/>
  <c r="K454" i="23"/>
  <c r="A455" i="23"/>
  <c r="Q454" i="23"/>
  <c r="P454" i="23"/>
  <c r="R454" i="23"/>
  <c r="F454" i="23"/>
  <c r="D283" i="21"/>
  <c r="F283" i="21"/>
  <c r="E283" i="21"/>
  <c r="C283" i="21"/>
  <c r="Y283" i="21"/>
  <c r="G283" i="21"/>
  <c r="A284" i="21"/>
  <c r="B283" i="21"/>
  <c r="S283" i="21"/>
  <c r="I283" i="21"/>
  <c r="L283" i="21"/>
  <c r="P283" i="21"/>
  <c r="N283" i="21"/>
  <c r="R283" i="21"/>
  <c r="M283" i="21"/>
  <c r="Q283" i="21"/>
  <c r="K283" i="21"/>
  <c r="O283" i="21"/>
  <c r="J283" i="21"/>
  <c r="H283" i="21"/>
  <c r="T283" i="21"/>
  <c r="X283" i="21"/>
  <c r="U283" i="21"/>
  <c r="W283" i="21"/>
  <c r="V283" i="21"/>
  <c r="P351" i="23"/>
  <c r="Y351" i="23"/>
  <c r="K351" i="23"/>
  <c r="T351" i="23"/>
  <c r="J351" i="23"/>
  <c r="O351" i="23"/>
  <c r="X351" i="23"/>
  <c r="R351" i="23"/>
  <c r="S351" i="23"/>
  <c r="Q351" i="23"/>
  <c r="A386" i="23"/>
  <c r="M351" i="23"/>
  <c r="N351" i="23"/>
  <c r="L351" i="23"/>
  <c r="D351" i="23"/>
  <c r="C351" i="23"/>
  <c r="G351" i="23"/>
  <c r="H351" i="23"/>
  <c r="I351" i="23"/>
  <c r="F351" i="23"/>
  <c r="E351" i="23"/>
  <c r="B351" i="23"/>
  <c r="U351" i="23"/>
  <c r="V351" i="23"/>
  <c r="W351" i="23"/>
  <c r="L557" i="21"/>
  <c r="I557" i="21"/>
  <c r="B557" i="21"/>
  <c r="R557" i="21"/>
  <c r="O557" i="21"/>
  <c r="P557" i="21"/>
  <c r="M557" i="21"/>
  <c r="F557" i="21"/>
  <c r="C557" i="21"/>
  <c r="S557" i="21"/>
  <c r="D557" i="21"/>
  <c r="A558" i="21"/>
  <c r="Q557" i="21"/>
  <c r="J557" i="21"/>
  <c r="G557" i="21"/>
  <c r="H557" i="21"/>
  <c r="E557" i="21"/>
  <c r="Y557" i="21"/>
  <c r="N557" i="21"/>
  <c r="K557" i="21"/>
  <c r="T557" i="21"/>
  <c r="X557" i="21"/>
  <c r="U557" i="21"/>
  <c r="W557" i="21"/>
  <c r="V557" i="21"/>
  <c r="O795" i="21"/>
  <c r="L795" i="21"/>
  <c r="E795" i="21"/>
  <c r="Y795" i="21"/>
  <c r="J795" i="21"/>
  <c r="C795" i="21"/>
  <c r="S795" i="21"/>
  <c r="P795" i="21"/>
  <c r="I795" i="21"/>
  <c r="A796" i="21"/>
  <c r="N795" i="21"/>
  <c r="G795" i="21"/>
  <c r="D795" i="21"/>
  <c r="T795" i="21"/>
  <c r="M795" i="21"/>
  <c r="B795" i="21"/>
  <c r="R795" i="21"/>
  <c r="K795" i="21"/>
  <c r="H795" i="21"/>
  <c r="X795" i="21"/>
  <c r="Q795" i="21"/>
  <c r="F795" i="21"/>
  <c r="V795" i="21"/>
  <c r="U795" i="21"/>
  <c r="W795" i="21"/>
  <c r="C829" i="21"/>
  <c r="S829" i="21"/>
  <c r="P829" i="21"/>
  <c r="Q829" i="21"/>
  <c r="J829" i="21"/>
  <c r="G829" i="21"/>
  <c r="D829" i="21"/>
  <c r="E829" i="21"/>
  <c r="Y829" i="21"/>
  <c r="N829" i="21"/>
  <c r="K829" i="21"/>
  <c r="H829" i="21"/>
  <c r="I829" i="21"/>
  <c r="B829" i="21"/>
  <c r="R829" i="21"/>
  <c r="O829" i="21"/>
  <c r="L829" i="21"/>
  <c r="M829" i="21"/>
  <c r="F829" i="21"/>
  <c r="A830" i="21"/>
  <c r="U829" i="21"/>
  <c r="T829" i="21"/>
  <c r="X829" i="21"/>
  <c r="V829" i="21"/>
  <c r="W829" i="21"/>
  <c r="T352" i="21"/>
  <c r="Q352" i="21"/>
  <c r="F352" i="21"/>
  <c r="C352" i="21"/>
  <c r="S352" i="21"/>
  <c r="D352" i="21"/>
  <c r="X352" i="21"/>
  <c r="Y352" i="21"/>
  <c r="J352" i="21"/>
  <c r="G352" i="21"/>
  <c r="W352" i="21"/>
  <c r="H352" i="21"/>
  <c r="E352" i="21"/>
  <c r="A353" i="21"/>
  <c r="N352" i="21"/>
  <c r="K352" i="21"/>
  <c r="P352" i="21"/>
  <c r="I352" i="21"/>
  <c r="B352" i="21"/>
  <c r="R352" i="21"/>
  <c r="O352" i="21"/>
  <c r="L352" i="21"/>
  <c r="M352" i="21"/>
  <c r="V352" i="21"/>
  <c r="U352" i="21"/>
  <c r="N587" i="24"/>
  <c r="Q587" i="24"/>
  <c r="P587" i="24"/>
  <c r="O587" i="24"/>
  <c r="J587" i="24"/>
  <c r="M587" i="24"/>
  <c r="L587" i="24"/>
  <c r="K587" i="24"/>
  <c r="F587" i="24"/>
  <c r="I587" i="24"/>
  <c r="H587" i="24"/>
  <c r="G587" i="24"/>
  <c r="A588" i="24"/>
  <c r="B587" i="24"/>
  <c r="E587" i="24"/>
  <c r="D587" i="24"/>
  <c r="C587" i="24"/>
  <c r="V587" i="24"/>
  <c r="X587" i="24"/>
  <c r="R587" i="24"/>
  <c r="T587" i="24"/>
  <c r="Y587" i="24"/>
  <c r="U587" i="24"/>
  <c r="W587" i="24"/>
  <c r="S587" i="24"/>
  <c r="E245" i="24"/>
  <c r="X245" i="24"/>
  <c r="J245" i="24"/>
  <c r="G245" i="24"/>
  <c r="H245" i="24"/>
  <c r="N245" i="24"/>
  <c r="I245" i="24"/>
  <c r="A246" i="24"/>
  <c r="Q245" i="24"/>
  <c r="K245" i="24"/>
  <c r="O245" i="24"/>
  <c r="L245" i="24"/>
  <c r="P245" i="24"/>
  <c r="B245" i="24"/>
  <c r="Y245" i="24"/>
  <c r="R245" i="24"/>
  <c r="S245" i="24"/>
  <c r="T245" i="24"/>
  <c r="F245" i="24"/>
  <c r="C245" i="24"/>
  <c r="D245" i="24"/>
  <c r="M245" i="24"/>
  <c r="U245" i="24"/>
  <c r="W245" i="24"/>
  <c r="V245" i="24"/>
  <c r="P489" i="21"/>
  <c r="I489" i="21"/>
  <c r="B489" i="21"/>
  <c r="R489" i="21"/>
  <c r="O489" i="21"/>
  <c r="T489" i="21"/>
  <c r="Q489" i="21"/>
  <c r="F489" i="21"/>
  <c r="C489" i="21"/>
  <c r="S489" i="21"/>
  <c r="D489" i="21"/>
  <c r="X489" i="21"/>
  <c r="Y489" i="21"/>
  <c r="J489" i="21"/>
  <c r="G489" i="21"/>
  <c r="W489" i="21"/>
  <c r="H489" i="21"/>
  <c r="E489" i="21"/>
  <c r="A490" i="21"/>
  <c r="N489" i="21"/>
  <c r="K489" i="21"/>
  <c r="L489" i="21"/>
  <c r="M489" i="21"/>
  <c r="U489" i="21"/>
  <c r="V489" i="21"/>
  <c r="O282" i="23"/>
  <c r="I282" i="23"/>
  <c r="Y282" i="23"/>
  <c r="B282" i="23"/>
  <c r="L282" i="23"/>
  <c r="V282" i="23"/>
  <c r="C282" i="23"/>
  <c r="S282" i="23"/>
  <c r="M282" i="23"/>
  <c r="H282" i="23"/>
  <c r="J282" i="23"/>
  <c r="T282" i="23"/>
  <c r="G282" i="23"/>
  <c r="W282" i="23"/>
  <c r="Q282" i="23"/>
  <c r="P282" i="23"/>
  <c r="R282" i="23"/>
  <c r="F282" i="23"/>
  <c r="K282" i="23"/>
  <c r="E282" i="23"/>
  <c r="U282" i="23"/>
  <c r="X282" i="23"/>
  <c r="D282" i="23"/>
  <c r="N282" i="23"/>
  <c r="G419" i="23"/>
  <c r="E419" i="23"/>
  <c r="J419" i="23"/>
  <c r="K419" i="23"/>
  <c r="I419" i="23"/>
  <c r="D419" i="23"/>
  <c r="B419" i="23"/>
  <c r="C419" i="23"/>
  <c r="H419" i="23"/>
  <c r="F419" i="23"/>
  <c r="P419" i="23"/>
  <c r="T419" i="23"/>
  <c r="N419" i="23"/>
  <c r="L419" i="23"/>
  <c r="V419" i="23"/>
  <c r="Q419" i="23"/>
  <c r="X419" i="23"/>
  <c r="Y419" i="23"/>
  <c r="M419" i="23"/>
  <c r="O419" i="23"/>
  <c r="U419" i="23"/>
  <c r="R419" i="23"/>
  <c r="S419" i="23"/>
  <c r="W419" i="23"/>
  <c r="G591" i="21"/>
  <c r="D591" i="21"/>
  <c r="E591" i="21"/>
  <c r="Y591" i="21"/>
  <c r="N591" i="21"/>
  <c r="K591" i="21"/>
  <c r="H591" i="21"/>
  <c r="I591" i="21"/>
  <c r="B591" i="21"/>
  <c r="R591" i="21"/>
  <c r="O591" i="21"/>
  <c r="L591" i="21"/>
  <c r="M591" i="21"/>
  <c r="F591" i="21"/>
  <c r="A592" i="21"/>
  <c r="C591" i="21"/>
  <c r="S591" i="21"/>
  <c r="P591" i="21"/>
  <c r="Q591" i="21"/>
  <c r="J591" i="21"/>
  <c r="T591" i="21"/>
  <c r="X591" i="21"/>
  <c r="W591" i="21"/>
  <c r="V591" i="21"/>
  <c r="U591" i="21"/>
  <c r="D177" i="24"/>
  <c r="B177" i="24"/>
  <c r="G177" i="24"/>
  <c r="H177" i="24"/>
  <c r="F177" i="24"/>
  <c r="S177" i="24"/>
  <c r="E177" i="24"/>
  <c r="A178" i="24"/>
  <c r="Y177" i="24"/>
  <c r="C177" i="24"/>
  <c r="R177" i="24"/>
  <c r="L177" i="24"/>
  <c r="P177" i="24"/>
  <c r="K177" i="24"/>
  <c r="M177" i="24"/>
  <c r="Q177" i="24"/>
  <c r="N177" i="24"/>
  <c r="O177" i="24"/>
  <c r="J177" i="24"/>
  <c r="I177" i="24"/>
  <c r="U177" i="24"/>
  <c r="T177" i="24"/>
  <c r="X177" i="24"/>
  <c r="W177" i="24"/>
  <c r="V177" i="24"/>
  <c r="D348" i="24"/>
  <c r="R348" i="24"/>
  <c r="X348" i="24"/>
  <c r="O348" i="24"/>
  <c r="J348" i="24"/>
  <c r="I348" i="24"/>
  <c r="W348" i="24"/>
  <c r="T348" i="24"/>
  <c r="K348" i="24"/>
  <c r="Q348" i="24"/>
  <c r="L348" i="24"/>
  <c r="C348" i="24"/>
  <c r="Y348" i="24"/>
  <c r="M348" i="24"/>
  <c r="A349" i="24"/>
  <c r="F348" i="24"/>
  <c r="E348" i="24"/>
  <c r="S348" i="24"/>
  <c r="N348" i="24"/>
  <c r="B348" i="24"/>
  <c r="H348" i="24"/>
  <c r="V348" i="24"/>
  <c r="U348" i="24"/>
  <c r="P348" i="24"/>
  <c r="G348" i="24"/>
  <c r="L689" i="24"/>
  <c r="O689" i="24"/>
  <c r="A690" i="24"/>
  <c r="F689" i="24"/>
  <c r="M689" i="24"/>
  <c r="H689" i="24"/>
  <c r="K689" i="24"/>
  <c r="R689" i="24"/>
  <c r="B689" i="24"/>
  <c r="I689" i="24"/>
  <c r="D689" i="24"/>
  <c r="G689" i="24"/>
  <c r="N689" i="24"/>
  <c r="Y689" i="24"/>
  <c r="E689" i="24"/>
  <c r="P689" i="24"/>
  <c r="S689" i="24"/>
  <c r="C689" i="24"/>
  <c r="J689" i="24"/>
  <c r="Q689" i="24"/>
  <c r="V689" i="24"/>
  <c r="W689" i="24"/>
  <c r="X689" i="24"/>
  <c r="U689" i="24"/>
  <c r="T689" i="24"/>
  <c r="G625" i="21"/>
  <c r="W625" i="21"/>
  <c r="P625" i="21"/>
  <c r="I625" i="21"/>
  <c r="A626" i="21"/>
  <c r="N625" i="21"/>
  <c r="K625" i="21"/>
  <c r="D625" i="21"/>
  <c r="T625" i="21"/>
  <c r="M625" i="21"/>
  <c r="B625" i="21"/>
  <c r="R625" i="21"/>
  <c r="O625" i="21"/>
  <c r="H625" i="21"/>
  <c r="X625" i="21"/>
  <c r="Q625" i="21"/>
  <c r="F625" i="21"/>
  <c r="C625" i="21"/>
  <c r="S625" i="21"/>
  <c r="L625" i="21"/>
  <c r="E625" i="21"/>
  <c r="Y625" i="21"/>
  <c r="J625" i="21"/>
  <c r="U625" i="21"/>
  <c r="V625" i="21"/>
  <c r="M314" i="24"/>
  <c r="L314" i="24"/>
  <c r="V314" i="24"/>
  <c r="U314" i="24"/>
  <c r="D314" i="24"/>
  <c r="N314" i="24"/>
  <c r="B314" i="24"/>
  <c r="A315" i="24"/>
  <c r="O314" i="24"/>
  <c r="J314" i="24"/>
  <c r="T314" i="24"/>
  <c r="G314" i="24"/>
  <c r="H314" i="24"/>
  <c r="R314" i="24"/>
  <c r="Q314" i="24"/>
  <c r="P314" i="24"/>
  <c r="C314" i="24"/>
  <c r="I314" i="24"/>
  <c r="W314" i="24"/>
  <c r="X314" i="24"/>
  <c r="K314" i="24"/>
  <c r="F314" i="24"/>
  <c r="E314" i="24"/>
  <c r="S314" i="24"/>
  <c r="Y314" i="24"/>
  <c r="P519" i="24"/>
  <c r="I519" i="24"/>
  <c r="F519" i="24"/>
  <c r="G519" i="24"/>
  <c r="A520" i="24"/>
  <c r="D519" i="24"/>
  <c r="T519" i="24"/>
  <c r="M519" i="24"/>
  <c r="J519" i="24"/>
  <c r="K519" i="24"/>
  <c r="H519" i="24"/>
  <c r="X519" i="24"/>
  <c r="Q519" i="24"/>
  <c r="N519" i="24"/>
  <c r="O519" i="24"/>
  <c r="L519" i="24"/>
  <c r="E519" i="24"/>
  <c r="Y519" i="24"/>
  <c r="R519" i="24"/>
  <c r="S519" i="24"/>
  <c r="C519" i="24"/>
  <c r="B519" i="24"/>
  <c r="U519" i="24"/>
  <c r="W519" i="24"/>
  <c r="V519" i="24"/>
  <c r="S74" i="24"/>
  <c r="J74" i="24"/>
  <c r="C74" i="24"/>
  <c r="N74" i="24"/>
  <c r="E74" i="24"/>
  <c r="W74" i="24"/>
  <c r="P74" i="24"/>
  <c r="G74" i="24"/>
  <c r="A109" i="24"/>
  <c r="R74" i="24"/>
  <c r="I74" i="24"/>
  <c r="T74" i="24"/>
  <c r="K74" i="24"/>
  <c r="D74" i="24"/>
  <c r="L74" i="24"/>
  <c r="O74" i="24"/>
  <c r="F74" i="24"/>
  <c r="Q74" i="24"/>
  <c r="H74" i="24"/>
  <c r="M74" i="24"/>
  <c r="U74" i="24"/>
  <c r="V74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22" i="23"/>
  <c r="S522" i="23"/>
  <c r="M522" i="23"/>
  <c r="H522" i="23"/>
  <c r="J522" i="23"/>
  <c r="L522" i="23"/>
  <c r="V522" i="23"/>
  <c r="G522" i="23"/>
  <c r="W522" i="23"/>
  <c r="Q522" i="23"/>
  <c r="P522" i="23"/>
  <c r="R522" i="23"/>
  <c r="T522" i="23"/>
  <c r="K522" i="23"/>
  <c r="E522" i="23"/>
  <c r="U522" i="23"/>
  <c r="X522" i="23"/>
  <c r="A523" i="23"/>
  <c r="F522" i="23"/>
  <c r="O522" i="23"/>
  <c r="I522" i="23"/>
  <c r="Y522" i="23"/>
  <c r="B522" i="23"/>
  <c r="D522" i="23"/>
  <c r="N522" i="23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A826" i="24"/>
  <c r="J825" i="24"/>
  <c r="U825" i="24"/>
  <c r="E825" i="24"/>
  <c r="L825" i="24"/>
  <c r="S825" i="24"/>
  <c r="C825" i="24"/>
  <c r="V109" i="19"/>
  <c r="F109" i="19"/>
  <c r="I109" i="19"/>
  <c r="P109" i="19"/>
  <c r="S109" i="19"/>
  <c r="C109" i="19"/>
  <c r="R109" i="19"/>
  <c r="Y109" i="19"/>
  <c r="E109" i="19"/>
  <c r="H109" i="19"/>
  <c r="O109" i="19"/>
  <c r="B109" i="19"/>
  <c r="N109" i="19"/>
  <c r="U109" i="19"/>
  <c r="X109" i="19"/>
  <c r="D109" i="19"/>
  <c r="K109" i="19"/>
  <c r="A144" i="19"/>
  <c r="J109" i="19"/>
  <c r="Q109" i="19"/>
  <c r="T109" i="19"/>
  <c r="W109" i="19"/>
  <c r="G109" i="19"/>
  <c r="M109" i="19"/>
  <c r="L109" i="19"/>
  <c r="W108" i="23"/>
  <c r="G108" i="23"/>
  <c r="J108" i="23"/>
  <c r="Y108" i="23"/>
  <c r="E108" i="23"/>
  <c r="H108" i="23"/>
  <c r="S108" i="23"/>
  <c r="C108" i="23"/>
  <c r="F108" i="23"/>
  <c r="U108" i="23"/>
  <c r="X108" i="23"/>
  <c r="D108" i="23"/>
  <c r="O108" i="23"/>
  <c r="V108" i="23"/>
  <c r="B108" i="23"/>
  <c r="Q108" i="23"/>
  <c r="T108" i="23"/>
  <c r="K108" i="23"/>
  <c r="R108" i="23"/>
  <c r="A143" i="23"/>
  <c r="I108" i="23"/>
  <c r="P108" i="23"/>
  <c r="L108" i="23"/>
  <c r="N108" i="23"/>
  <c r="M108" i="23"/>
  <c r="Q41" i="24"/>
  <c r="V143" i="19"/>
  <c r="Y143" i="19"/>
  <c r="E143" i="19"/>
  <c r="H143" i="19"/>
  <c r="O143" i="19"/>
  <c r="R143" i="19"/>
  <c r="U143" i="19"/>
  <c r="X143" i="19"/>
  <c r="D143" i="19"/>
  <c r="K143" i="19"/>
  <c r="J143" i="19"/>
  <c r="Q143" i="19"/>
  <c r="T143" i="19"/>
  <c r="W143" i="19"/>
  <c r="G143" i="19"/>
  <c r="B143" i="19"/>
  <c r="F143" i="19"/>
  <c r="I143" i="19"/>
  <c r="P143" i="19"/>
  <c r="S143" i="19"/>
  <c r="C143" i="19"/>
  <c r="N143" i="19"/>
  <c r="M143" i="19"/>
  <c r="L143" i="19"/>
  <c r="A76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A77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47" i="19"/>
  <c r="T247" i="19"/>
  <c r="I247" i="19"/>
  <c r="A282" i="19"/>
  <c r="N247" i="19"/>
  <c r="G247" i="19"/>
  <c r="W247" i="19"/>
  <c r="H247" i="19"/>
  <c r="X247" i="19"/>
  <c r="M247" i="19"/>
  <c r="B247" i="19"/>
  <c r="R247" i="19"/>
  <c r="K247" i="19"/>
  <c r="L247" i="19"/>
  <c r="Y247" i="19"/>
  <c r="Q247" i="19"/>
  <c r="F247" i="19"/>
  <c r="V247" i="19"/>
  <c r="O247" i="19"/>
  <c r="P247" i="19"/>
  <c r="E247" i="19"/>
  <c r="U247" i="19"/>
  <c r="J247" i="19"/>
  <c r="C247" i="19"/>
  <c r="S247" i="19"/>
  <c r="M213" i="19"/>
  <c r="A248" i="19"/>
  <c r="N213" i="19"/>
  <c r="G213" i="19"/>
  <c r="W213" i="19"/>
  <c r="P213" i="19"/>
  <c r="Q213" i="19"/>
  <c r="B213" i="19"/>
  <c r="R213" i="19"/>
  <c r="K213" i="19"/>
  <c r="D213" i="19"/>
  <c r="T213" i="19"/>
  <c r="E213" i="19"/>
  <c r="U213" i="19"/>
  <c r="F213" i="19"/>
  <c r="V213" i="19"/>
  <c r="O213" i="19"/>
  <c r="H213" i="19"/>
  <c r="X213" i="19"/>
  <c r="I213" i="19"/>
  <c r="Y213" i="19"/>
  <c r="J213" i="19"/>
  <c r="C213" i="19"/>
  <c r="S213" i="19"/>
  <c r="L213" i="19"/>
  <c r="G109" i="21"/>
  <c r="L109" i="21"/>
  <c r="Q109" i="21"/>
  <c r="O109" i="21"/>
  <c r="T109" i="21"/>
  <c r="R109" i="21"/>
  <c r="N109" i="21"/>
  <c r="S109" i="21"/>
  <c r="V109" i="21"/>
  <c r="D109" i="21"/>
  <c r="U109" i="21"/>
  <c r="C109" i="21"/>
  <c r="H109" i="21"/>
  <c r="F109" i="21"/>
  <c r="I109" i="21"/>
  <c r="W109" i="21"/>
  <c r="E109" i="21"/>
  <c r="J109" i="21"/>
  <c r="A144" i="21"/>
  <c r="M109" i="21"/>
  <c r="K109" i="21"/>
  <c r="P109" i="21"/>
  <c r="Q281" i="19"/>
  <c r="F281" i="19"/>
  <c r="V281" i="19"/>
  <c r="O281" i="19"/>
  <c r="H281" i="19"/>
  <c r="X281" i="19"/>
  <c r="E281" i="19"/>
  <c r="U281" i="19"/>
  <c r="J281" i="19"/>
  <c r="C281" i="19"/>
  <c r="S281" i="19"/>
  <c r="L281" i="19"/>
  <c r="I281" i="19"/>
  <c r="Y281" i="19"/>
  <c r="N281" i="19"/>
  <c r="G281" i="19"/>
  <c r="W281" i="19"/>
  <c r="P281" i="19"/>
  <c r="M281" i="19"/>
  <c r="B281" i="19"/>
  <c r="R281" i="19"/>
  <c r="K281" i="19"/>
  <c r="D281" i="19"/>
  <c r="T281" i="19"/>
  <c r="B75" i="19"/>
  <c r="V75" i="19"/>
  <c r="U75" i="19"/>
  <c r="G75" i="19"/>
  <c r="X75" i="19"/>
  <c r="F75" i="19"/>
  <c r="E75" i="19"/>
  <c r="Y75" i="19"/>
  <c r="W75" i="19"/>
  <c r="C75" i="19"/>
  <c r="J75" i="19"/>
  <c r="I75" i="19"/>
  <c r="D75" i="19"/>
  <c r="H75" i="19"/>
  <c r="S75" i="19"/>
  <c r="A110" i="19"/>
  <c r="R75" i="19"/>
  <c r="Q75" i="19"/>
  <c r="T75" i="19"/>
  <c r="P75" i="19"/>
  <c r="N75" i="19"/>
  <c r="M75" i="19"/>
  <c r="L75" i="19"/>
  <c r="K75" i="19"/>
  <c r="O75" i="19"/>
  <c r="W142" i="23"/>
  <c r="V142" i="23"/>
  <c r="U142" i="23"/>
  <c r="D142" i="23"/>
  <c r="S142" i="23"/>
  <c r="F142" i="23"/>
  <c r="E142" i="23"/>
  <c r="G142" i="23"/>
  <c r="B142" i="23"/>
  <c r="X142" i="23"/>
  <c r="C142" i="23"/>
  <c r="Y142" i="23"/>
  <c r="T142" i="23"/>
  <c r="K142" i="23"/>
  <c r="P142" i="23"/>
  <c r="R142" i="23"/>
  <c r="O142" i="23"/>
  <c r="M142" i="23"/>
  <c r="N142" i="23"/>
  <c r="J142" i="23"/>
  <c r="Q142" i="23"/>
  <c r="I142" i="23"/>
  <c r="L142" i="23"/>
  <c r="H142" i="23"/>
  <c r="Q179" i="19"/>
  <c r="F179" i="19"/>
  <c r="V179" i="19"/>
  <c r="O179" i="19"/>
  <c r="D179" i="19"/>
  <c r="T179" i="19"/>
  <c r="E179" i="19"/>
  <c r="U179" i="19"/>
  <c r="J179" i="19"/>
  <c r="C179" i="19"/>
  <c r="S179" i="19"/>
  <c r="H179" i="19"/>
  <c r="X179" i="19"/>
  <c r="I179" i="19"/>
  <c r="Y179" i="19"/>
  <c r="N179" i="19"/>
  <c r="G179" i="19"/>
  <c r="W179" i="19"/>
  <c r="L179" i="19"/>
  <c r="A180" i="19"/>
  <c r="M179" i="19"/>
  <c r="B179" i="19"/>
  <c r="R179" i="19"/>
  <c r="K179" i="19"/>
  <c r="A214" i="19"/>
  <c r="P179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4" i="23"/>
  <c r="V74" i="23"/>
  <c r="F74" i="23"/>
  <c r="Q74" i="23"/>
  <c r="T74" i="23"/>
  <c r="W74" i="23"/>
  <c r="G74" i="23"/>
  <c r="R74" i="23"/>
  <c r="B74" i="23"/>
  <c r="I74" i="23"/>
  <c r="P74" i="23"/>
  <c r="S74" i="23"/>
  <c r="C74" i="23"/>
  <c r="N74" i="23"/>
  <c r="Y74" i="23"/>
  <c r="E74" i="23"/>
  <c r="H74" i="23"/>
  <c r="O74" i="23"/>
  <c r="A109" i="23"/>
  <c r="J74" i="23"/>
  <c r="U74" i="23"/>
  <c r="X74" i="23"/>
  <c r="D74" i="23"/>
  <c r="M74" i="23"/>
  <c r="L74" i="23"/>
  <c r="G40" i="23"/>
  <c r="J40" i="23"/>
  <c r="U40" i="23"/>
  <c r="A75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57" i="19"/>
  <c r="I457" i="19"/>
  <c r="M457" i="19"/>
  <c r="Q457" i="19"/>
  <c r="U457" i="19"/>
  <c r="Y457" i="19"/>
  <c r="B457" i="19"/>
  <c r="F457" i="19"/>
  <c r="J457" i="19"/>
  <c r="N457" i="19"/>
  <c r="R457" i="19"/>
  <c r="V457" i="19"/>
  <c r="A458" i="19"/>
  <c r="C457" i="19"/>
  <c r="G457" i="19"/>
  <c r="K457" i="19"/>
  <c r="O457" i="19"/>
  <c r="S457" i="19"/>
  <c r="W457" i="19"/>
  <c r="D457" i="19"/>
  <c r="H457" i="19"/>
  <c r="L457" i="19"/>
  <c r="P457" i="19"/>
  <c r="T457" i="19"/>
  <c r="X457" i="19"/>
  <c r="E525" i="19"/>
  <c r="I525" i="19"/>
  <c r="M525" i="19"/>
  <c r="Q525" i="19"/>
  <c r="U525" i="19"/>
  <c r="Y525" i="19"/>
  <c r="B525" i="19"/>
  <c r="F525" i="19"/>
  <c r="J525" i="19"/>
  <c r="N525" i="19"/>
  <c r="R525" i="19"/>
  <c r="V525" i="19"/>
  <c r="C525" i="19"/>
  <c r="G525" i="19"/>
  <c r="K525" i="19"/>
  <c r="O525" i="19"/>
  <c r="S525" i="19"/>
  <c r="W525" i="19"/>
  <c r="A526" i="19"/>
  <c r="D525" i="19"/>
  <c r="H525" i="19"/>
  <c r="L525" i="19"/>
  <c r="P525" i="19"/>
  <c r="T525" i="19"/>
  <c r="X525" i="19"/>
  <c r="B388" i="19"/>
  <c r="F388" i="19"/>
  <c r="J388" i="19"/>
  <c r="N388" i="19"/>
  <c r="R388" i="19"/>
  <c r="V388" i="19"/>
  <c r="A423" i="19"/>
  <c r="C388" i="19"/>
  <c r="G388" i="19"/>
  <c r="K388" i="19"/>
  <c r="O388" i="19"/>
  <c r="S388" i="19"/>
  <c r="W388" i="19"/>
  <c r="D388" i="19"/>
  <c r="H388" i="19"/>
  <c r="L388" i="19"/>
  <c r="P388" i="19"/>
  <c r="T388" i="19"/>
  <c r="X388" i="19"/>
  <c r="E388" i="19"/>
  <c r="I388" i="19"/>
  <c r="M388" i="19"/>
  <c r="Q388" i="19"/>
  <c r="U388" i="19"/>
  <c r="Y388" i="19"/>
  <c r="F180" i="21"/>
  <c r="V180" i="21"/>
  <c r="O180" i="21"/>
  <c r="H180" i="21"/>
  <c r="Q180" i="21"/>
  <c r="J180" i="21"/>
  <c r="C180" i="21"/>
  <c r="S180" i="21"/>
  <c r="L180" i="21"/>
  <c r="E180" i="21"/>
  <c r="U180" i="21"/>
  <c r="A181" i="21"/>
  <c r="N180" i="21"/>
  <c r="G180" i="21"/>
  <c r="W180" i="21"/>
  <c r="P180" i="21"/>
  <c r="I180" i="21"/>
  <c r="R180" i="21"/>
  <c r="K180" i="21"/>
  <c r="D180" i="21"/>
  <c r="T180" i="21"/>
  <c r="M180" i="21"/>
  <c r="B354" i="19"/>
  <c r="F354" i="19"/>
  <c r="J354" i="19"/>
  <c r="N354" i="19"/>
  <c r="R354" i="19"/>
  <c r="V354" i="19"/>
  <c r="C354" i="19"/>
  <c r="G354" i="19"/>
  <c r="K354" i="19"/>
  <c r="O354" i="19"/>
  <c r="S354" i="19"/>
  <c r="W354" i="19"/>
  <c r="D354" i="19"/>
  <c r="H354" i="19"/>
  <c r="L354" i="19"/>
  <c r="P354" i="19"/>
  <c r="T354" i="19"/>
  <c r="X354" i="19"/>
  <c r="E354" i="19"/>
  <c r="I354" i="19"/>
  <c r="M354" i="19"/>
  <c r="Q354" i="19"/>
  <c r="U354" i="19"/>
  <c r="Y354" i="19"/>
  <c r="A389" i="19"/>
  <c r="B422" i="19"/>
  <c r="F422" i="19"/>
  <c r="J422" i="19"/>
  <c r="N422" i="19"/>
  <c r="R422" i="19"/>
  <c r="V422" i="19"/>
  <c r="C422" i="19"/>
  <c r="G422" i="19"/>
  <c r="K422" i="19"/>
  <c r="O422" i="19"/>
  <c r="S422" i="19"/>
  <c r="W422" i="19"/>
  <c r="D422" i="19"/>
  <c r="H422" i="19"/>
  <c r="L422" i="19"/>
  <c r="P422" i="19"/>
  <c r="T422" i="19"/>
  <c r="X422" i="19"/>
  <c r="E422" i="19"/>
  <c r="I422" i="19"/>
  <c r="M422" i="19"/>
  <c r="Q422" i="19"/>
  <c r="U422" i="19"/>
  <c r="Y422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D559" i="19"/>
  <c r="H559" i="19"/>
  <c r="L559" i="19"/>
  <c r="P559" i="19"/>
  <c r="T559" i="19"/>
  <c r="X559" i="19"/>
  <c r="A560" i="19"/>
  <c r="B320" i="19"/>
  <c r="F320" i="19"/>
  <c r="J320" i="19"/>
  <c r="N320" i="19"/>
  <c r="R320" i="19"/>
  <c r="V320" i="19"/>
  <c r="C320" i="19"/>
  <c r="G320" i="19"/>
  <c r="K320" i="19"/>
  <c r="O320" i="19"/>
  <c r="S320" i="19"/>
  <c r="W320" i="19"/>
  <c r="A355" i="19"/>
  <c r="D320" i="19"/>
  <c r="H320" i="19"/>
  <c r="L320" i="19"/>
  <c r="P320" i="19"/>
  <c r="T320" i="19"/>
  <c r="X320" i="19"/>
  <c r="A321" i="19"/>
  <c r="E320" i="19"/>
  <c r="I320" i="19"/>
  <c r="M320" i="19"/>
  <c r="Q320" i="19"/>
  <c r="U320" i="19"/>
  <c r="Y320" i="19"/>
  <c r="E491" i="19"/>
  <c r="I491" i="19"/>
  <c r="M491" i="19"/>
  <c r="Q491" i="19"/>
  <c r="U491" i="19"/>
  <c r="Y491" i="19"/>
  <c r="A492" i="19"/>
  <c r="B491" i="19"/>
  <c r="F491" i="19"/>
  <c r="J491" i="19"/>
  <c r="N491" i="19"/>
  <c r="R491" i="19"/>
  <c r="V491" i="19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S41" i="24" l="1"/>
  <c r="A76" i="24"/>
  <c r="G77" i="21"/>
  <c r="K77" i="21"/>
  <c r="O77" i="21"/>
  <c r="S77" i="21"/>
  <c r="W77" i="21"/>
  <c r="A112" i="21"/>
  <c r="E77" i="21"/>
  <c r="I77" i="21"/>
  <c r="M77" i="21"/>
  <c r="Q77" i="21"/>
  <c r="U77" i="21"/>
  <c r="Y77" i="21"/>
  <c r="B77" i="21"/>
  <c r="D77" i="21"/>
  <c r="L77" i="21"/>
  <c r="T77" i="21"/>
  <c r="F77" i="21"/>
  <c r="N77" i="21"/>
  <c r="V77" i="21"/>
  <c r="H77" i="21"/>
  <c r="P77" i="21"/>
  <c r="X77" i="21"/>
  <c r="J77" i="21"/>
  <c r="R77" i="21"/>
  <c r="C77" i="21"/>
  <c r="C111" i="21"/>
  <c r="G111" i="21"/>
  <c r="K111" i="21"/>
  <c r="O111" i="21"/>
  <c r="S111" i="21"/>
  <c r="W111" i="21"/>
  <c r="D111" i="21"/>
  <c r="H111" i="21"/>
  <c r="L111" i="21"/>
  <c r="P111" i="21"/>
  <c r="T111" i="21"/>
  <c r="X111" i="21"/>
  <c r="E111" i="21"/>
  <c r="I111" i="21"/>
  <c r="M111" i="21"/>
  <c r="Q111" i="21"/>
  <c r="U111" i="21"/>
  <c r="Y111" i="21"/>
  <c r="B111" i="21"/>
  <c r="F111" i="21"/>
  <c r="J111" i="21"/>
  <c r="N111" i="21"/>
  <c r="R111" i="21"/>
  <c r="V111" i="21"/>
  <c r="U41" i="24"/>
  <c r="R41" i="24"/>
  <c r="V41" i="24"/>
  <c r="T41" i="24"/>
  <c r="B1369" i="2"/>
  <c r="Y37" i="21"/>
  <c r="Y37" i="24"/>
  <c r="C38" i="21"/>
  <c r="B38" i="21"/>
  <c r="Y72" i="21"/>
  <c r="C38" i="24"/>
  <c r="B38" i="24"/>
  <c r="Y72" i="24"/>
  <c r="Y107" i="21"/>
  <c r="C73" i="21"/>
  <c r="Y178" i="21"/>
  <c r="B73" i="21"/>
  <c r="B73" i="24"/>
  <c r="C73" i="24"/>
  <c r="B108" i="21"/>
  <c r="C108" i="21"/>
  <c r="Y213" i="21"/>
  <c r="B179" i="21"/>
  <c r="Y107" i="24"/>
  <c r="Y142" i="21"/>
  <c r="C179" i="21"/>
  <c r="G249" i="21"/>
  <c r="R249" i="21"/>
  <c r="B249" i="21"/>
  <c r="I249" i="21"/>
  <c r="T249" i="21"/>
  <c r="M249" i="21"/>
  <c r="U249" i="21"/>
  <c r="D249" i="21"/>
  <c r="K249" i="21"/>
  <c r="A250" i="21"/>
  <c r="F249" i="21"/>
  <c r="Q249" i="21"/>
  <c r="L249" i="21"/>
  <c r="X249" i="21"/>
  <c r="H249" i="21"/>
  <c r="O249" i="21"/>
  <c r="C249" i="21"/>
  <c r="J249" i="21"/>
  <c r="W249" i="21"/>
  <c r="Y249" i="21"/>
  <c r="E249" i="21"/>
  <c r="P249" i="21"/>
  <c r="S249" i="21"/>
  <c r="N249" i="21"/>
  <c r="V249" i="21"/>
  <c r="U215" i="21"/>
  <c r="V215" i="21"/>
  <c r="R215" i="21"/>
  <c r="F215" i="21"/>
  <c r="I215" i="21"/>
  <c r="T215" i="21"/>
  <c r="K215" i="21"/>
  <c r="L215" i="21"/>
  <c r="O215" i="21"/>
  <c r="C215" i="21"/>
  <c r="J215" i="21"/>
  <c r="Q215" i="21"/>
  <c r="D215" i="21"/>
  <c r="M215" i="21"/>
  <c r="H215" i="21"/>
  <c r="S215" i="21"/>
  <c r="G215" i="21"/>
  <c r="A216" i="21"/>
  <c r="B215" i="21"/>
  <c r="E215" i="21"/>
  <c r="P215" i="21"/>
  <c r="W215" i="21"/>
  <c r="N215" i="21"/>
  <c r="W40" i="19"/>
  <c r="X40" i="19"/>
  <c r="X40" i="24"/>
  <c r="X40" i="21"/>
  <c r="W40" i="21"/>
  <c r="W40" i="24"/>
  <c r="I523" i="23"/>
  <c r="Y523" i="23"/>
  <c r="O523" i="23"/>
  <c r="J523" i="23"/>
  <c r="T523" i="23"/>
  <c r="A524" i="23"/>
  <c r="M523" i="23"/>
  <c r="C523" i="23"/>
  <c r="S523" i="23"/>
  <c r="R523" i="23"/>
  <c r="F523" i="23"/>
  <c r="H523" i="23"/>
  <c r="E523" i="23"/>
  <c r="U523" i="23"/>
  <c r="K523" i="23"/>
  <c r="B523" i="23"/>
  <c r="L523" i="23"/>
  <c r="X523" i="23"/>
  <c r="Q523" i="23"/>
  <c r="G523" i="23"/>
  <c r="W523" i="23"/>
  <c r="D523" i="23"/>
  <c r="N523" i="23"/>
  <c r="P523" i="23"/>
  <c r="V523" i="23"/>
  <c r="D41" i="24"/>
  <c r="A42" i="24"/>
  <c r="A77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690" i="24"/>
  <c r="Y690" i="24"/>
  <c r="E690" i="24"/>
  <c r="L690" i="24"/>
  <c r="O690" i="24"/>
  <c r="J690" i="24"/>
  <c r="Q690" i="24"/>
  <c r="X690" i="24"/>
  <c r="H690" i="24"/>
  <c r="K690" i="24"/>
  <c r="A691" i="24"/>
  <c r="F690" i="24"/>
  <c r="M690" i="24"/>
  <c r="T690" i="24"/>
  <c r="D690" i="24"/>
  <c r="G690" i="24"/>
  <c r="R690" i="24"/>
  <c r="B690" i="24"/>
  <c r="I690" i="24"/>
  <c r="P690" i="24"/>
  <c r="S690" i="24"/>
  <c r="C690" i="24"/>
  <c r="U690" i="24"/>
  <c r="V690" i="24"/>
  <c r="W690" i="24"/>
  <c r="D490" i="21"/>
  <c r="B490" i="21"/>
  <c r="C490" i="21"/>
  <c r="H490" i="21"/>
  <c r="F490" i="21"/>
  <c r="G490" i="21"/>
  <c r="E490" i="21"/>
  <c r="J490" i="21"/>
  <c r="K490" i="21"/>
  <c r="I490" i="21"/>
  <c r="A491" i="21"/>
  <c r="X490" i="21"/>
  <c r="O490" i="21"/>
  <c r="P490" i="21"/>
  <c r="R490" i="21"/>
  <c r="Q490" i="21"/>
  <c r="Y490" i="21"/>
  <c r="W490" i="21"/>
  <c r="V490" i="21"/>
  <c r="L490" i="21"/>
  <c r="N490" i="21"/>
  <c r="T490" i="21"/>
  <c r="U490" i="21"/>
  <c r="S490" i="21"/>
  <c r="M490" i="21"/>
  <c r="H246" i="24"/>
  <c r="E246" i="24"/>
  <c r="W246" i="24"/>
  <c r="P246" i="24"/>
  <c r="G246" i="24"/>
  <c r="L246" i="24"/>
  <c r="N246" i="24"/>
  <c r="I246" i="24"/>
  <c r="B246" i="24"/>
  <c r="T246" i="24"/>
  <c r="K246" i="24"/>
  <c r="M246" i="24"/>
  <c r="R246" i="24"/>
  <c r="O246" i="24"/>
  <c r="F246" i="24"/>
  <c r="X246" i="24"/>
  <c r="Q246" i="24"/>
  <c r="D246" i="24"/>
  <c r="A247" i="24"/>
  <c r="S246" i="24"/>
  <c r="J246" i="24"/>
  <c r="C246" i="24"/>
  <c r="Y246" i="24"/>
  <c r="V246" i="24"/>
  <c r="U246" i="24"/>
  <c r="H588" i="24"/>
  <c r="G588" i="24"/>
  <c r="F588" i="24"/>
  <c r="D588" i="24"/>
  <c r="A589" i="24"/>
  <c r="M588" i="24"/>
  <c r="P588" i="24"/>
  <c r="O588" i="24"/>
  <c r="N588" i="24"/>
  <c r="I588" i="24"/>
  <c r="L588" i="24"/>
  <c r="K588" i="24"/>
  <c r="J588" i="24"/>
  <c r="E588" i="24"/>
  <c r="C588" i="24"/>
  <c r="B588" i="24"/>
  <c r="X588" i="24"/>
  <c r="Q588" i="24"/>
  <c r="S588" i="24"/>
  <c r="U588" i="24"/>
  <c r="W588" i="24"/>
  <c r="Y588" i="24"/>
  <c r="T588" i="24"/>
  <c r="R588" i="24"/>
  <c r="V588" i="24"/>
  <c r="L830" i="21"/>
  <c r="E830" i="21"/>
  <c r="Y830" i="21"/>
  <c r="J830" i="21"/>
  <c r="G830" i="21"/>
  <c r="P830" i="21"/>
  <c r="I830" i="21"/>
  <c r="A831" i="21"/>
  <c r="N830" i="21"/>
  <c r="K830" i="21"/>
  <c r="D830" i="21"/>
  <c r="T830" i="21"/>
  <c r="M830" i="21"/>
  <c r="B830" i="21"/>
  <c r="R830" i="21"/>
  <c r="O830" i="21"/>
  <c r="H830" i="21"/>
  <c r="X830" i="21"/>
  <c r="Q830" i="21"/>
  <c r="F830" i="21"/>
  <c r="C830" i="21"/>
  <c r="S830" i="21"/>
  <c r="U830" i="21"/>
  <c r="W830" i="21"/>
  <c r="V830" i="21"/>
  <c r="P386" i="23"/>
  <c r="Q386" i="23"/>
  <c r="K386" i="23"/>
  <c r="T386" i="23"/>
  <c r="Y386" i="23"/>
  <c r="O386" i="23"/>
  <c r="X386" i="23"/>
  <c r="J386" i="23"/>
  <c r="S386" i="23"/>
  <c r="A421" i="23"/>
  <c r="R386" i="23"/>
  <c r="M386" i="23"/>
  <c r="N386" i="23"/>
  <c r="L386" i="23"/>
  <c r="G386" i="23"/>
  <c r="D386" i="23"/>
  <c r="H386" i="23"/>
  <c r="C386" i="23"/>
  <c r="I386" i="23"/>
  <c r="F386" i="23"/>
  <c r="E386" i="23"/>
  <c r="B386" i="23"/>
  <c r="V386" i="23"/>
  <c r="U386" i="23"/>
  <c r="W386" i="23"/>
  <c r="I455" i="23"/>
  <c r="Y455" i="23"/>
  <c r="O455" i="23"/>
  <c r="J455" i="23"/>
  <c r="T455" i="23"/>
  <c r="V455" i="23"/>
  <c r="M455" i="23"/>
  <c r="C455" i="23"/>
  <c r="S455" i="23"/>
  <c r="R455" i="23"/>
  <c r="A456" i="23"/>
  <c r="H455" i="23"/>
  <c r="Q455" i="23"/>
  <c r="G455" i="23"/>
  <c r="W455" i="23"/>
  <c r="D455" i="23"/>
  <c r="F455" i="23"/>
  <c r="P455" i="23"/>
  <c r="E455" i="23"/>
  <c r="U455" i="23"/>
  <c r="K455" i="23"/>
  <c r="B455" i="23"/>
  <c r="L455" i="23"/>
  <c r="N455" i="23"/>
  <c r="X455" i="23"/>
  <c r="I557" i="23"/>
  <c r="Y557" i="23"/>
  <c r="O557" i="23"/>
  <c r="J557" i="23"/>
  <c r="T557" i="23"/>
  <c r="H557" i="23"/>
  <c r="M557" i="23"/>
  <c r="C557" i="23"/>
  <c r="S557" i="23"/>
  <c r="R557" i="23"/>
  <c r="F557" i="23"/>
  <c r="P557" i="23"/>
  <c r="Q557" i="23"/>
  <c r="G557" i="23"/>
  <c r="W557" i="23"/>
  <c r="D557" i="23"/>
  <c r="N557" i="23"/>
  <c r="X557" i="23"/>
  <c r="E557" i="23"/>
  <c r="U557" i="23"/>
  <c r="K557" i="23"/>
  <c r="B557" i="23"/>
  <c r="L557" i="23"/>
  <c r="V557" i="23"/>
  <c r="A558" i="23"/>
  <c r="E319" i="21"/>
  <c r="F319" i="21"/>
  <c r="Y319" i="21"/>
  <c r="C319" i="21"/>
  <c r="A320" i="21"/>
  <c r="G319" i="21"/>
  <c r="D319" i="21"/>
  <c r="B319" i="21"/>
  <c r="S319" i="21"/>
  <c r="N319" i="21"/>
  <c r="R319" i="21"/>
  <c r="J319" i="21"/>
  <c r="K319" i="21"/>
  <c r="O319" i="21"/>
  <c r="L319" i="21"/>
  <c r="P319" i="21"/>
  <c r="H319" i="21"/>
  <c r="M319" i="21"/>
  <c r="Q319" i="21"/>
  <c r="I319" i="21"/>
  <c r="U319" i="21"/>
  <c r="X319" i="21"/>
  <c r="V319" i="21"/>
  <c r="T319" i="21"/>
  <c r="W319" i="21"/>
  <c r="L486" i="24"/>
  <c r="M486" i="24"/>
  <c r="B486" i="24"/>
  <c r="R486" i="24"/>
  <c r="O486" i="24"/>
  <c r="P486" i="24"/>
  <c r="Q486" i="24"/>
  <c r="F486" i="24"/>
  <c r="C486" i="24"/>
  <c r="S486" i="24"/>
  <c r="D486" i="24"/>
  <c r="E486" i="24"/>
  <c r="Y486" i="24"/>
  <c r="J486" i="24"/>
  <c r="G486" i="24"/>
  <c r="H486" i="24"/>
  <c r="I486" i="24"/>
  <c r="A487" i="24"/>
  <c r="N486" i="24"/>
  <c r="K486" i="24"/>
  <c r="V486" i="24"/>
  <c r="W486" i="24"/>
  <c r="X486" i="24"/>
  <c r="U486" i="24"/>
  <c r="T486" i="24"/>
  <c r="L762" i="21"/>
  <c r="I762" i="21"/>
  <c r="F762" i="21"/>
  <c r="G762" i="21"/>
  <c r="P762" i="21"/>
  <c r="M762" i="21"/>
  <c r="J762" i="21"/>
  <c r="K762" i="21"/>
  <c r="D762" i="21"/>
  <c r="A763" i="21"/>
  <c r="Q762" i="21"/>
  <c r="N762" i="21"/>
  <c r="O762" i="21"/>
  <c r="H762" i="21"/>
  <c r="E762" i="21"/>
  <c r="B762" i="21"/>
  <c r="C762" i="21"/>
  <c r="X762" i="21"/>
  <c r="U762" i="21"/>
  <c r="Y762" i="21"/>
  <c r="R762" i="21"/>
  <c r="V762" i="21"/>
  <c r="S762" i="21"/>
  <c r="W762" i="21"/>
  <c r="T762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20" i="23"/>
  <c r="B420" i="23"/>
  <c r="G420" i="23"/>
  <c r="F420" i="23"/>
  <c r="H420" i="23"/>
  <c r="C420" i="23"/>
  <c r="E420" i="23"/>
  <c r="I420" i="23"/>
  <c r="D420" i="23"/>
  <c r="P420" i="23"/>
  <c r="T420" i="23"/>
  <c r="U420" i="23"/>
  <c r="R420" i="23"/>
  <c r="L420" i="23"/>
  <c r="V420" i="23"/>
  <c r="Q420" i="23"/>
  <c r="O420" i="23"/>
  <c r="M420" i="23"/>
  <c r="S420" i="23"/>
  <c r="W420" i="23"/>
  <c r="X420" i="23"/>
  <c r="Y420" i="23"/>
  <c r="N420" i="23"/>
  <c r="K420" i="23"/>
  <c r="J417" i="24"/>
  <c r="T417" i="24"/>
  <c r="G417" i="24"/>
  <c r="M417" i="24"/>
  <c r="L417" i="24"/>
  <c r="V417" i="24"/>
  <c r="P417" i="24"/>
  <c r="C417" i="24"/>
  <c r="I417" i="24"/>
  <c r="W417" i="24"/>
  <c r="B417" i="24"/>
  <c r="A418" i="24"/>
  <c r="O417" i="24"/>
  <c r="E417" i="24"/>
  <c r="S417" i="24"/>
  <c r="Y417" i="24"/>
  <c r="H417" i="24"/>
  <c r="R417" i="24"/>
  <c r="Q417" i="24"/>
  <c r="U417" i="24"/>
  <c r="D417" i="24"/>
  <c r="N417" i="24"/>
  <c r="X417" i="24"/>
  <c r="K417" i="24"/>
  <c r="F417" i="24"/>
  <c r="R109" i="24"/>
  <c r="P109" i="24"/>
  <c r="I109" i="24"/>
  <c r="M109" i="24"/>
  <c r="W109" i="24"/>
  <c r="D109" i="24"/>
  <c r="B109" i="24"/>
  <c r="T109" i="24"/>
  <c r="S109" i="24"/>
  <c r="L109" i="24"/>
  <c r="G109" i="24"/>
  <c r="H109" i="24"/>
  <c r="F109" i="24"/>
  <c r="C109" i="24"/>
  <c r="E109" i="24"/>
  <c r="Q109" i="24"/>
  <c r="N109" i="24"/>
  <c r="J109" i="24"/>
  <c r="A144" i="24"/>
  <c r="K109" i="24"/>
  <c r="O109" i="24"/>
  <c r="V109" i="24"/>
  <c r="U109" i="24"/>
  <c r="P315" i="24"/>
  <c r="C315" i="24"/>
  <c r="M315" i="24"/>
  <c r="W315" i="24"/>
  <c r="F315" i="24"/>
  <c r="E315" i="24"/>
  <c r="O315" i="24"/>
  <c r="I315" i="24"/>
  <c r="S315" i="24"/>
  <c r="B315" i="24"/>
  <c r="H315" i="24"/>
  <c r="V315" i="24"/>
  <c r="U315" i="24"/>
  <c r="Y315" i="24"/>
  <c r="D315" i="24"/>
  <c r="R315" i="24"/>
  <c r="X315" i="24"/>
  <c r="K315" i="24"/>
  <c r="J315" i="24"/>
  <c r="N315" i="24"/>
  <c r="T315" i="24"/>
  <c r="G315" i="24"/>
  <c r="Q315" i="24"/>
  <c r="L315" i="24"/>
  <c r="A316" i="24"/>
  <c r="D626" i="21"/>
  <c r="E626" i="21"/>
  <c r="Y626" i="21"/>
  <c r="N626" i="21"/>
  <c r="G626" i="21"/>
  <c r="H626" i="21"/>
  <c r="I626" i="21"/>
  <c r="B626" i="21"/>
  <c r="R626" i="21"/>
  <c r="K626" i="21"/>
  <c r="L626" i="21"/>
  <c r="M626" i="21"/>
  <c r="F626" i="21"/>
  <c r="A627" i="21"/>
  <c r="O626" i="21"/>
  <c r="P626" i="21"/>
  <c r="Q626" i="21"/>
  <c r="J626" i="21"/>
  <c r="C626" i="21"/>
  <c r="S626" i="21"/>
  <c r="T626" i="21"/>
  <c r="X626" i="21"/>
  <c r="U626" i="21"/>
  <c r="W626" i="21"/>
  <c r="V626" i="21"/>
  <c r="Y349" i="24"/>
  <c r="D349" i="24"/>
  <c r="R349" i="24"/>
  <c r="X349" i="24"/>
  <c r="O349" i="24"/>
  <c r="J349" i="24"/>
  <c r="N349" i="24"/>
  <c r="T349" i="24"/>
  <c r="K349" i="24"/>
  <c r="Q349" i="24"/>
  <c r="L349" i="24"/>
  <c r="C349" i="24"/>
  <c r="P349" i="24"/>
  <c r="G349" i="24"/>
  <c r="M349" i="24"/>
  <c r="A350" i="24"/>
  <c r="F349" i="24"/>
  <c r="E349" i="24"/>
  <c r="S349" i="24"/>
  <c r="I349" i="24"/>
  <c r="W349" i="24"/>
  <c r="B349" i="24"/>
  <c r="H349" i="24"/>
  <c r="V349" i="24"/>
  <c r="U349" i="24"/>
  <c r="A179" i="24"/>
  <c r="F178" i="24"/>
  <c r="E178" i="24"/>
  <c r="C178" i="24"/>
  <c r="Y178" i="24"/>
  <c r="G178" i="24"/>
  <c r="D178" i="24"/>
  <c r="B178" i="24"/>
  <c r="S178" i="24"/>
  <c r="L178" i="24"/>
  <c r="P178" i="24"/>
  <c r="Q178" i="24"/>
  <c r="I178" i="24"/>
  <c r="M178" i="24"/>
  <c r="J178" i="24"/>
  <c r="H178" i="24"/>
  <c r="R178" i="24"/>
  <c r="N178" i="24"/>
  <c r="O178" i="24"/>
  <c r="K178" i="24"/>
  <c r="T178" i="24"/>
  <c r="X178" i="24"/>
  <c r="W178" i="24"/>
  <c r="V178" i="24"/>
  <c r="U178" i="24"/>
  <c r="D353" i="21"/>
  <c r="B353" i="21"/>
  <c r="G353" i="21"/>
  <c r="H353" i="21"/>
  <c r="F353" i="21"/>
  <c r="S353" i="21"/>
  <c r="E353" i="21"/>
  <c r="A354" i="21"/>
  <c r="Y353" i="21"/>
  <c r="C353" i="21"/>
  <c r="R353" i="21"/>
  <c r="L353" i="21"/>
  <c r="K353" i="21"/>
  <c r="M353" i="21"/>
  <c r="P353" i="21"/>
  <c r="O353" i="21"/>
  <c r="Q353" i="21"/>
  <c r="N353" i="21"/>
  <c r="I353" i="21"/>
  <c r="J353" i="21"/>
  <c r="V353" i="21"/>
  <c r="U353" i="21"/>
  <c r="W353" i="21"/>
  <c r="X353" i="21"/>
  <c r="T353" i="21"/>
  <c r="A285" i="21"/>
  <c r="T284" i="21"/>
  <c r="Q284" i="21"/>
  <c r="J284" i="21"/>
  <c r="K284" i="21"/>
  <c r="D284" i="21"/>
  <c r="X284" i="21"/>
  <c r="Y284" i="21"/>
  <c r="R284" i="21"/>
  <c r="O284" i="21"/>
  <c r="H284" i="21"/>
  <c r="E284" i="21"/>
  <c r="B284" i="21"/>
  <c r="C284" i="21"/>
  <c r="S284" i="21"/>
  <c r="P284" i="21"/>
  <c r="I284" i="21"/>
  <c r="F284" i="21"/>
  <c r="G284" i="21"/>
  <c r="M284" i="21"/>
  <c r="L284" i="21"/>
  <c r="N284" i="21"/>
  <c r="W284" i="21"/>
  <c r="V284" i="21"/>
  <c r="U284" i="21"/>
  <c r="H489" i="23"/>
  <c r="X489" i="23"/>
  <c r="Q489" i="23"/>
  <c r="F489" i="23"/>
  <c r="V489" i="23"/>
  <c r="S489" i="23"/>
  <c r="E489" i="23"/>
  <c r="L489" i="23"/>
  <c r="D489" i="23"/>
  <c r="U489" i="23"/>
  <c r="J489" i="23"/>
  <c r="G489" i="23"/>
  <c r="W489" i="23"/>
  <c r="C489" i="23"/>
  <c r="P489" i="23"/>
  <c r="I489" i="23"/>
  <c r="Y489" i="23"/>
  <c r="N489" i="23"/>
  <c r="K489" i="23"/>
  <c r="B489" i="23"/>
  <c r="T489" i="23"/>
  <c r="M489" i="23"/>
  <c r="A490" i="23"/>
  <c r="R489" i="23"/>
  <c r="O489" i="23"/>
  <c r="D280" i="24"/>
  <c r="R280" i="24"/>
  <c r="X280" i="24"/>
  <c r="K280" i="24"/>
  <c r="J280" i="24"/>
  <c r="I280" i="24"/>
  <c r="S280" i="24"/>
  <c r="T280" i="24"/>
  <c r="G280" i="24"/>
  <c r="Q280" i="24"/>
  <c r="L280" i="24"/>
  <c r="A281" i="24"/>
  <c r="Y280" i="24"/>
  <c r="M280" i="24"/>
  <c r="W280" i="24"/>
  <c r="F280" i="24"/>
  <c r="E280" i="24"/>
  <c r="O280" i="24"/>
  <c r="N280" i="24"/>
  <c r="B280" i="24"/>
  <c r="H280" i="24"/>
  <c r="V280" i="24"/>
  <c r="U280" i="24"/>
  <c r="P280" i="24"/>
  <c r="C280" i="24"/>
  <c r="P387" i="21"/>
  <c r="E387" i="21"/>
  <c r="B387" i="21"/>
  <c r="R387" i="21"/>
  <c r="O387" i="21"/>
  <c r="T387" i="21"/>
  <c r="I387" i="21"/>
  <c r="F387" i="21"/>
  <c r="C387" i="21"/>
  <c r="S387" i="21"/>
  <c r="D387" i="21"/>
  <c r="X387" i="21"/>
  <c r="Q387" i="21"/>
  <c r="J387" i="21"/>
  <c r="G387" i="21"/>
  <c r="W387" i="21"/>
  <c r="H387" i="21"/>
  <c r="A388" i="21"/>
  <c r="Y387" i="21"/>
  <c r="N387" i="21"/>
  <c r="K387" i="21"/>
  <c r="M387" i="21"/>
  <c r="L387" i="21"/>
  <c r="U387" i="21"/>
  <c r="V387" i="21"/>
  <c r="K352" i="23"/>
  <c r="A387" i="23"/>
  <c r="T352" i="23"/>
  <c r="Q352" i="23"/>
  <c r="J352" i="23"/>
  <c r="O352" i="23"/>
  <c r="D352" i="23"/>
  <c r="X352" i="23"/>
  <c r="Y352" i="23"/>
  <c r="N352" i="23"/>
  <c r="C352" i="23"/>
  <c r="S352" i="23"/>
  <c r="H352" i="23"/>
  <c r="E352" i="23"/>
  <c r="B352" i="23"/>
  <c r="R352" i="23"/>
  <c r="G352" i="23"/>
  <c r="W352" i="23"/>
  <c r="P352" i="23"/>
  <c r="I352" i="23"/>
  <c r="F352" i="23"/>
  <c r="L352" i="23"/>
  <c r="M352" i="23"/>
  <c r="V352" i="23"/>
  <c r="U352" i="23"/>
  <c r="L452" i="24"/>
  <c r="V452" i="24"/>
  <c r="U452" i="24"/>
  <c r="D452" i="24"/>
  <c r="N452" i="24"/>
  <c r="X452" i="24"/>
  <c r="K452" i="24"/>
  <c r="A453" i="24"/>
  <c r="O452" i="24"/>
  <c r="J452" i="24"/>
  <c r="T452" i="24"/>
  <c r="G452" i="24"/>
  <c r="M452" i="24"/>
  <c r="Q452" i="24"/>
  <c r="P452" i="24"/>
  <c r="C452" i="24"/>
  <c r="I452" i="24"/>
  <c r="W452" i="24"/>
  <c r="B452" i="24"/>
  <c r="F452" i="24"/>
  <c r="E452" i="24"/>
  <c r="S452" i="24"/>
  <c r="Y452" i="24"/>
  <c r="H452" i="24"/>
  <c r="R452" i="24"/>
  <c r="J215" i="23"/>
  <c r="T215" i="23"/>
  <c r="D215" i="23"/>
  <c r="A250" i="23"/>
  <c r="M215" i="23"/>
  <c r="C215" i="23"/>
  <c r="F215" i="23"/>
  <c r="P215" i="23"/>
  <c r="Y215" i="23"/>
  <c r="W215" i="23"/>
  <c r="E215" i="23"/>
  <c r="R215" i="23"/>
  <c r="B215" i="23"/>
  <c r="L215" i="23"/>
  <c r="Q215" i="23"/>
  <c r="O215" i="23"/>
  <c r="S215" i="23"/>
  <c r="N215" i="23"/>
  <c r="X215" i="23"/>
  <c r="H215" i="23"/>
  <c r="I215" i="23"/>
  <c r="G215" i="23"/>
  <c r="K215" i="23"/>
  <c r="U215" i="23"/>
  <c r="V215" i="23"/>
  <c r="J724" i="24"/>
  <c r="Q724" i="24"/>
  <c r="P724" i="24"/>
  <c r="S724" i="24"/>
  <c r="C724" i="24"/>
  <c r="A725" i="24"/>
  <c r="F724" i="24"/>
  <c r="M724" i="24"/>
  <c r="L724" i="24"/>
  <c r="O724" i="24"/>
  <c r="R724" i="24"/>
  <c r="B724" i="24"/>
  <c r="I724" i="24"/>
  <c r="H724" i="24"/>
  <c r="K724" i="24"/>
  <c r="N724" i="24"/>
  <c r="Y724" i="24"/>
  <c r="E724" i="24"/>
  <c r="D724" i="24"/>
  <c r="G724" i="24"/>
  <c r="W724" i="24"/>
  <c r="U724" i="24"/>
  <c r="V724" i="24"/>
  <c r="X724" i="24"/>
  <c r="T724" i="24"/>
  <c r="S758" i="24"/>
  <c r="C758" i="24"/>
  <c r="J758" i="24"/>
  <c r="Q758" i="24"/>
  <c r="T758" i="24"/>
  <c r="D758" i="24"/>
  <c r="O758" i="24"/>
  <c r="A759" i="24"/>
  <c r="F758" i="24"/>
  <c r="M758" i="24"/>
  <c r="P758" i="24"/>
  <c r="K758" i="24"/>
  <c r="R758" i="24"/>
  <c r="B758" i="24"/>
  <c r="I758" i="24"/>
  <c r="L758" i="24"/>
  <c r="G758" i="24"/>
  <c r="N758" i="24"/>
  <c r="Y758" i="24"/>
  <c r="E758" i="24"/>
  <c r="H758" i="24"/>
  <c r="V758" i="24"/>
  <c r="X758" i="24"/>
  <c r="W758" i="24"/>
  <c r="U758" i="24"/>
  <c r="L826" i="24"/>
  <c r="S826" i="24"/>
  <c r="C826" i="24"/>
  <c r="N826" i="24"/>
  <c r="Y826" i="24"/>
  <c r="I826" i="24"/>
  <c r="X826" i="24"/>
  <c r="H826" i="24"/>
  <c r="O826" i="24"/>
  <c r="A827" i="24"/>
  <c r="J826" i="24"/>
  <c r="U826" i="24"/>
  <c r="E826" i="24"/>
  <c r="T826" i="24"/>
  <c r="D826" i="24"/>
  <c r="K826" i="24"/>
  <c r="V826" i="24"/>
  <c r="F826" i="24"/>
  <c r="Q826" i="24"/>
  <c r="P826" i="24"/>
  <c r="W826" i="24"/>
  <c r="G826" i="24"/>
  <c r="R826" i="24"/>
  <c r="B826" i="24"/>
  <c r="M826" i="24"/>
  <c r="L558" i="21"/>
  <c r="E558" i="21"/>
  <c r="Y558" i="21"/>
  <c r="N558" i="21"/>
  <c r="K558" i="21"/>
  <c r="P558" i="21"/>
  <c r="I558" i="21"/>
  <c r="B558" i="21"/>
  <c r="R558" i="21"/>
  <c r="O558" i="21"/>
  <c r="D558" i="21"/>
  <c r="T558" i="21"/>
  <c r="M558" i="21"/>
  <c r="F558" i="21"/>
  <c r="C558" i="21"/>
  <c r="S558" i="21"/>
  <c r="H558" i="21"/>
  <c r="X558" i="21"/>
  <c r="Q558" i="21"/>
  <c r="J558" i="21"/>
  <c r="G558" i="21"/>
  <c r="A559" i="21"/>
  <c r="W558" i="21"/>
  <c r="V558" i="21"/>
  <c r="U558" i="21"/>
  <c r="H524" i="21"/>
  <c r="A525" i="21"/>
  <c r="Y524" i="21"/>
  <c r="N524" i="21"/>
  <c r="K524" i="21"/>
  <c r="P524" i="21"/>
  <c r="E524" i="21"/>
  <c r="B524" i="21"/>
  <c r="R524" i="21"/>
  <c r="O524" i="21"/>
  <c r="T524" i="21"/>
  <c r="I524" i="21"/>
  <c r="F524" i="21"/>
  <c r="C524" i="21"/>
  <c r="S524" i="21"/>
  <c r="D524" i="21"/>
  <c r="X524" i="21"/>
  <c r="Q524" i="21"/>
  <c r="J524" i="21"/>
  <c r="G524" i="21"/>
  <c r="W524" i="21"/>
  <c r="L524" i="21"/>
  <c r="M524" i="21"/>
  <c r="V524" i="21"/>
  <c r="U524" i="21"/>
  <c r="W656" i="24"/>
  <c r="G656" i="24"/>
  <c r="N656" i="24"/>
  <c r="Y656" i="24"/>
  <c r="E656" i="24"/>
  <c r="L656" i="24"/>
  <c r="S656" i="24"/>
  <c r="C656" i="24"/>
  <c r="J656" i="24"/>
  <c r="Q656" i="24"/>
  <c r="X656" i="24"/>
  <c r="H656" i="24"/>
  <c r="O656" i="24"/>
  <c r="A657" i="24"/>
  <c r="F656" i="24"/>
  <c r="M656" i="24"/>
  <c r="T656" i="24"/>
  <c r="D656" i="24"/>
  <c r="K656" i="24"/>
  <c r="R656" i="24"/>
  <c r="B656" i="24"/>
  <c r="I656" i="24"/>
  <c r="P656" i="24"/>
  <c r="U656" i="24"/>
  <c r="V656" i="24"/>
  <c r="H728" i="21"/>
  <c r="I728" i="21"/>
  <c r="N728" i="21"/>
  <c r="A729" i="21"/>
  <c r="L728" i="21"/>
  <c r="M728" i="21"/>
  <c r="G728" i="21"/>
  <c r="P728" i="21"/>
  <c r="F728" i="21"/>
  <c r="K728" i="21"/>
  <c r="D728" i="21"/>
  <c r="E728" i="21"/>
  <c r="J728" i="21"/>
  <c r="O728" i="21"/>
  <c r="B728" i="21"/>
  <c r="C728" i="21"/>
  <c r="Y728" i="21"/>
  <c r="T728" i="21"/>
  <c r="Q728" i="21"/>
  <c r="U728" i="21"/>
  <c r="W728" i="21"/>
  <c r="R728" i="21"/>
  <c r="V728" i="21"/>
  <c r="S728" i="21"/>
  <c r="X728" i="21"/>
  <c r="H694" i="21"/>
  <c r="X694" i="21"/>
  <c r="Q694" i="21"/>
  <c r="N694" i="21"/>
  <c r="O694" i="21"/>
  <c r="L694" i="21"/>
  <c r="E694" i="21"/>
  <c r="Y694" i="21"/>
  <c r="R694" i="21"/>
  <c r="S694" i="21"/>
  <c r="P694" i="21"/>
  <c r="I694" i="21"/>
  <c r="F694" i="21"/>
  <c r="G694" i="21"/>
  <c r="A695" i="21"/>
  <c r="D694" i="21"/>
  <c r="T694" i="21"/>
  <c r="M694" i="21"/>
  <c r="J694" i="21"/>
  <c r="K694" i="21"/>
  <c r="C694" i="21"/>
  <c r="B694" i="21"/>
  <c r="W694" i="21"/>
  <c r="V694" i="21"/>
  <c r="U694" i="21"/>
  <c r="I283" i="23"/>
  <c r="Y283" i="23"/>
  <c r="O283" i="23"/>
  <c r="J283" i="23"/>
  <c r="T283" i="23"/>
  <c r="H283" i="23"/>
  <c r="M283" i="23"/>
  <c r="C283" i="23"/>
  <c r="S283" i="23"/>
  <c r="R283" i="23"/>
  <c r="F283" i="23"/>
  <c r="P283" i="23"/>
  <c r="Q283" i="23"/>
  <c r="G283" i="23"/>
  <c r="W283" i="23"/>
  <c r="D283" i="23"/>
  <c r="N283" i="23"/>
  <c r="X283" i="23"/>
  <c r="E283" i="23"/>
  <c r="U283" i="23"/>
  <c r="K283" i="23"/>
  <c r="B283" i="23"/>
  <c r="L283" i="23"/>
  <c r="V283" i="23"/>
  <c r="L660" i="21"/>
  <c r="A661" i="21"/>
  <c r="Q660" i="21"/>
  <c r="J660" i="21"/>
  <c r="G660" i="21"/>
  <c r="W660" i="21"/>
  <c r="P660" i="21"/>
  <c r="E660" i="21"/>
  <c r="Y660" i="21"/>
  <c r="N660" i="21"/>
  <c r="K660" i="21"/>
  <c r="D660" i="21"/>
  <c r="T660" i="21"/>
  <c r="I660" i="21"/>
  <c r="B660" i="21"/>
  <c r="R660" i="21"/>
  <c r="O660" i="21"/>
  <c r="H660" i="21"/>
  <c r="X660" i="21"/>
  <c r="M660" i="21"/>
  <c r="F660" i="21"/>
  <c r="C660" i="21"/>
  <c r="S660" i="21"/>
  <c r="V660" i="21"/>
  <c r="U660" i="21"/>
  <c r="P554" i="24"/>
  <c r="I554" i="24"/>
  <c r="F554" i="24"/>
  <c r="A555" i="24"/>
  <c r="S554" i="24"/>
  <c r="D554" i="24"/>
  <c r="T554" i="24"/>
  <c r="M554" i="24"/>
  <c r="J554" i="24"/>
  <c r="G554" i="24"/>
  <c r="H554" i="24"/>
  <c r="X554" i="24"/>
  <c r="Q554" i="24"/>
  <c r="N554" i="24"/>
  <c r="K554" i="24"/>
  <c r="L554" i="24"/>
  <c r="E554" i="24"/>
  <c r="Y554" i="24"/>
  <c r="R554" i="24"/>
  <c r="O554" i="24"/>
  <c r="B554" i="24"/>
  <c r="C554" i="24"/>
  <c r="W554" i="24"/>
  <c r="V554" i="24"/>
  <c r="U554" i="24"/>
  <c r="J181" i="23"/>
  <c r="L181" i="23"/>
  <c r="O181" i="23"/>
  <c r="A216" i="23"/>
  <c r="F181" i="23"/>
  <c r="H181" i="23"/>
  <c r="G181" i="23"/>
  <c r="K181" i="23"/>
  <c r="B181" i="23"/>
  <c r="D181" i="23"/>
  <c r="M181" i="23"/>
  <c r="C181" i="23"/>
  <c r="N181" i="23"/>
  <c r="P181" i="23"/>
  <c r="I181" i="23"/>
  <c r="E181" i="23"/>
  <c r="A182" i="23"/>
  <c r="Y181" i="23"/>
  <c r="U181" i="23"/>
  <c r="T181" i="23"/>
  <c r="R181" i="23"/>
  <c r="S181" i="23"/>
  <c r="W181" i="23"/>
  <c r="Q181" i="23"/>
  <c r="V181" i="23"/>
  <c r="X181" i="23"/>
  <c r="P520" i="24"/>
  <c r="I520" i="24"/>
  <c r="B520" i="24"/>
  <c r="R520" i="24"/>
  <c r="O520" i="24"/>
  <c r="D520" i="24"/>
  <c r="T520" i="24"/>
  <c r="M520" i="24"/>
  <c r="F520" i="24"/>
  <c r="C520" i="24"/>
  <c r="S520" i="24"/>
  <c r="H520" i="24"/>
  <c r="X520" i="24"/>
  <c r="Q520" i="24"/>
  <c r="J520" i="24"/>
  <c r="G520" i="24"/>
  <c r="W520" i="24"/>
  <c r="L520" i="24"/>
  <c r="E520" i="24"/>
  <c r="Y520" i="24"/>
  <c r="N520" i="24"/>
  <c r="K520" i="24"/>
  <c r="A521" i="24"/>
  <c r="U520" i="24"/>
  <c r="V520" i="24"/>
  <c r="I592" i="21"/>
  <c r="B592" i="21"/>
  <c r="R592" i="21"/>
  <c r="K592" i="21"/>
  <c r="H592" i="21"/>
  <c r="M592" i="21"/>
  <c r="F592" i="21"/>
  <c r="A593" i="21"/>
  <c r="O592" i="21"/>
  <c r="L592" i="21"/>
  <c r="Q592" i="21"/>
  <c r="J592" i="21"/>
  <c r="C592" i="21"/>
  <c r="S592" i="21"/>
  <c r="P592" i="21"/>
  <c r="E592" i="21"/>
  <c r="Y592" i="21"/>
  <c r="N592" i="21"/>
  <c r="G592" i="21"/>
  <c r="D592" i="21"/>
  <c r="T592" i="21"/>
  <c r="X592" i="21"/>
  <c r="W592" i="21"/>
  <c r="V592" i="21"/>
  <c r="U592" i="21"/>
  <c r="P796" i="21"/>
  <c r="I796" i="21"/>
  <c r="B796" i="21"/>
  <c r="R796" i="21"/>
  <c r="K796" i="21"/>
  <c r="D796" i="21"/>
  <c r="T796" i="21"/>
  <c r="M796" i="21"/>
  <c r="F796" i="21"/>
  <c r="A797" i="21"/>
  <c r="O796" i="21"/>
  <c r="H796" i="21"/>
  <c r="X796" i="21"/>
  <c r="Q796" i="21"/>
  <c r="J796" i="21"/>
  <c r="C796" i="21"/>
  <c r="S796" i="21"/>
  <c r="L796" i="21"/>
  <c r="E796" i="21"/>
  <c r="Y796" i="21"/>
  <c r="N796" i="21"/>
  <c r="G796" i="21"/>
  <c r="W796" i="21"/>
  <c r="V796" i="21"/>
  <c r="U796" i="21"/>
  <c r="A457" i="21"/>
  <c r="J456" i="21"/>
  <c r="D456" i="21"/>
  <c r="E456" i="21"/>
  <c r="G456" i="21"/>
  <c r="F456" i="21"/>
  <c r="I456" i="21"/>
  <c r="H456" i="21"/>
  <c r="C456" i="21"/>
  <c r="B456" i="21"/>
  <c r="S456" i="21"/>
  <c r="T456" i="21"/>
  <c r="K456" i="21"/>
  <c r="L456" i="21"/>
  <c r="M456" i="21"/>
  <c r="X456" i="21"/>
  <c r="U456" i="21"/>
  <c r="P456" i="21"/>
  <c r="N456" i="21"/>
  <c r="Q456" i="21"/>
  <c r="V456" i="21"/>
  <c r="Y456" i="21"/>
  <c r="W456" i="21"/>
  <c r="R456" i="21"/>
  <c r="O456" i="21"/>
  <c r="Q249" i="23"/>
  <c r="K249" i="23"/>
  <c r="J249" i="23"/>
  <c r="T249" i="23"/>
  <c r="I249" i="23"/>
  <c r="C249" i="23"/>
  <c r="S249" i="23"/>
  <c r="D249" i="23"/>
  <c r="F249" i="23"/>
  <c r="X249" i="23"/>
  <c r="E249" i="23"/>
  <c r="Y249" i="23"/>
  <c r="O249" i="23"/>
  <c r="R249" i="23"/>
  <c r="A284" i="23"/>
  <c r="P249" i="23"/>
  <c r="M249" i="23"/>
  <c r="G249" i="23"/>
  <c r="B249" i="23"/>
  <c r="L249" i="23"/>
  <c r="N249" i="23"/>
  <c r="H249" i="23"/>
  <c r="W249" i="23"/>
  <c r="V249" i="23"/>
  <c r="U249" i="23"/>
  <c r="H212" i="24"/>
  <c r="B212" i="24"/>
  <c r="S212" i="24"/>
  <c r="E212" i="24"/>
  <c r="F212" i="24"/>
  <c r="Y212" i="24"/>
  <c r="C212" i="24"/>
  <c r="D212" i="24"/>
  <c r="A213" i="24"/>
  <c r="G212" i="24"/>
  <c r="I212" i="24"/>
  <c r="M212" i="24"/>
  <c r="N212" i="24"/>
  <c r="R212" i="24"/>
  <c r="K212" i="24"/>
  <c r="O212" i="24"/>
  <c r="P212" i="24"/>
  <c r="L212" i="24"/>
  <c r="Q212" i="24"/>
  <c r="J212" i="24"/>
  <c r="W212" i="24"/>
  <c r="U212" i="24"/>
  <c r="V212" i="24"/>
  <c r="T212" i="24"/>
  <c r="X212" i="24"/>
  <c r="I792" i="24"/>
  <c r="P792" i="24"/>
  <c r="W792" i="24"/>
  <c r="G792" i="24"/>
  <c r="N792" i="24"/>
  <c r="Y792" i="24"/>
  <c r="E792" i="24"/>
  <c r="L792" i="24"/>
  <c r="S792" i="24"/>
  <c r="C792" i="24"/>
  <c r="J792" i="24"/>
  <c r="Q792" i="24"/>
  <c r="X792" i="24"/>
  <c r="H792" i="24"/>
  <c r="O792" i="24"/>
  <c r="A793" i="24"/>
  <c r="F792" i="24"/>
  <c r="M792" i="24"/>
  <c r="T792" i="24"/>
  <c r="D792" i="24"/>
  <c r="K792" i="24"/>
  <c r="R792" i="24"/>
  <c r="B792" i="24"/>
  <c r="U792" i="24"/>
  <c r="V792" i="24"/>
  <c r="P383" i="24"/>
  <c r="G383" i="24"/>
  <c r="Y383" i="24"/>
  <c r="R383" i="24"/>
  <c r="O383" i="24"/>
  <c r="L383" i="24"/>
  <c r="B383" i="24"/>
  <c r="T383" i="24"/>
  <c r="K383" i="24"/>
  <c r="D383" i="24"/>
  <c r="V383" i="24"/>
  <c r="S383" i="24"/>
  <c r="M383" i="24"/>
  <c r="F383" i="24"/>
  <c r="X383" i="24"/>
  <c r="Q383" i="24"/>
  <c r="H383" i="24"/>
  <c r="E383" i="24"/>
  <c r="W383" i="24"/>
  <c r="J383" i="24"/>
  <c r="C383" i="24"/>
  <c r="U383" i="24"/>
  <c r="N383" i="24"/>
  <c r="I383" i="24"/>
  <c r="A384" i="24"/>
  <c r="E622" i="24"/>
  <c r="D622" i="24"/>
  <c r="C622" i="24"/>
  <c r="F622" i="24"/>
  <c r="Q622" i="24"/>
  <c r="P622" i="24"/>
  <c r="O622" i="24"/>
  <c r="A623" i="24"/>
  <c r="B622" i="24"/>
  <c r="M622" i="24"/>
  <c r="L622" i="24"/>
  <c r="K622" i="24"/>
  <c r="N622" i="24"/>
  <c r="I622" i="24"/>
  <c r="H622" i="24"/>
  <c r="G622" i="24"/>
  <c r="J622" i="24"/>
  <c r="U622" i="24"/>
  <c r="X622" i="24"/>
  <c r="Y622" i="24"/>
  <c r="S622" i="24"/>
  <c r="W622" i="24"/>
  <c r="T622" i="24"/>
  <c r="R622" i="24"/>
  <c r="V622" i="24"/>
  <c r="G318" i="23"/>
  <c r="E318" i="23"/>
  <c r="F318" i="23"/>
  <c r="S318" i="23"/>
  <c r="Y318" i="23"/>
  <c r="A319" i="23"/>
  <c r="D318" i="23"/>
  <c r="A353" i="23"/>
  <c r="C318" i="23"/>
  <c r="H318" i="23"/>
  <c r="B318" i="23"/>
  <c r="N318" i="23"/>
  <c r="R318" i="23"/>
  <c r="L318" i="23"/>
  <c r="P318" i="23"/>
  <c r="I318" i="23"/>
  <c r="K318" i="23"/>
  <c r="O318" i="23"/>
  <c r="J318" i="23"/>
  <c r="M318" i="23"/>
  <c r="Q318" i="23"/>
  <c r="V318" i="23"/>
  <c r="U318" i="23"/>
  <c r="W318" i="23"/>
  <c r="X318" i="23"/>
  <c r="T318" i="23"/>
  <c r="T421" i="21"/>
  <c r="J421" i="21"/>
  <c r="S421" i="21"/>
  <c r="X421" i="21"/>
  <c r="R421" i="21"/>
  <c r="A422" i="21"/>
  <c r="Q421" i="21"/>
  <c r="K421" i="21"/>
  <c r="P421" i="21"/>
  <c r="Y421" i="21"/>
  <c r="O421" i="21"/>
  <c r="L421" i="21"/>
  <c r="M421" i="21"/>
  <c r="N421" i="21"/>
  <c r="D421" i="21"/>
  <c r="E421" i="21"/>
  <c r="B421" i="21"/>
  <c r="H421" i="21"/>
  <c r="C421" i="21"/>
  <c r="I421" i="21"/>
  <c r="F421" i="21"/>
  <c r="G421" i="21"/>
  <c r="U421" i="21"/>
  <c r="V421" i="21"/>
  <c r="W421" i="21"/>
  <c r="C180" i="19"/>
  <c r="S180" i="19"/>
  <c r="H180" i="19"/>
  <c r="X180" i="19"/>
  <c r="M180" i="19"/>
  <c r="B180" i="19"/>
  <c r="R180" i="19"/>
  <c r="G180" i="19"/>
  <c r="W180" i="19"/>
  <c r="L180" i="19"/>
  <c r="A181" i="19"/>
  <c r="Q180" i="19"/>
  <c r="F180" i="19"/>
  <c r="V180" i="19"/>
  <c r="K180" i="19"/>
  <c r="A215" i="19"/>
  <c r="P180" i="19"/>
  <c r="E180" i="19"/>
  <c r="U180" i="19"/>
  <c r="J180" i="19"/>
  <c r="O180" i="19"/>
  <c r="D180" i="19"/>
  <c r="T180" i="19"/>
  <c r="I180" i="19"/>
  <c r="Y180" i="19"/>
  <c r="N180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82" i="19"/>
  <c r="W282" i="19"/>
  <c r="P282" i="19"/>
  <c r="I282" i="19"/>
  <c r="Y282" i="19"/>
  <c r="N282" i="19"/>
  <c r="K282" i="19"/>
  <c r="D282" i="19"/>
  <c r="T282" i="19"/>
  <c r="M282" i="19"/>
  <c r="B282" i="19"/>
  <c r="R282" i="19"/>
  <c r="O282" i="19"/>
  <c r="H282" i="19"/>
  <c r="X282" i="19"/>
  <c r="Q282" i="19"/>
  <c r="F282" i="19"/>
  <c r="V282" i="19"/>
  <c r="C282" i="19"/>
  <c r="S282" i="19"/>
  <c r="L282" i="19"/>
  <c r="E282" i="19"/>
  <c r="U282" i="19"/>
  <c r="J282" i="19"/>
  <c r="F76" i="19"/>
  <c r="C76" i="19"/>
  <c r="Q76" i="19"/>
  <c r="W76" i="19"/>
  <c r="H76" i="19"/>
  <c r="J76" i="19"/>
  <c r="G76" i="19"/>
  <c r="U76" i="19"/>
  <c r="D76" i="19"/>
  <c r="S76" i="19"/>
  <c r="A111" i="19"/>
  <c r="R76" i="19"/>
  <c r="E76" i="19"/>
  <c r="Y76" i="19"/>
  <c r="P76" i="19"/>
  <c r="B76" i="19"/>
  <c r="V76" i="19"/>
  <c r="I76" i="19"/>
  <c r="T76" i="19"/>
  <c r="X76" i="19"/>
  <c r="N76" i="19"/>
  <c r="M76" i="19"/>
  <c r="O76" i="19"/>
  <c r="L76" i="19"/>
  <c r="K76" i="19"/>
  <c r="R41" i="23"/>
  <c r="A76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5" i="23"/>
  <c r="B75" i="23"/>
  <c r="I75" i="23"/>
  <c r="P75" i="23"/>
  <c r="W75" i="23"/>
  <c r="R75" i="23"/>
  <c r="Y75" i="23"/>
  <c r="E75" i="23"/>
  <c r="H75" i="23"/>
  <c r="S75" i="23"/>
  <c r="J75" i="23"/>
  <c r="U75" i="23"/>
  <c r="X75" i="23"/>
  <c r="D75" i="23"/>
  <c r="G75" i="23"/>
  <c r="F75" i="23"/>
  <c r="Q75" i="23"/>
  <c r="T75" i="23"/>
  <c r="A110" i="23"/>
  <c r="C75" i="23"/>
  <c r="L75" i="23"/>
  <c r="K75" i="23"/>
  <c r="M75" i="23"/>
  <c r="O75" i="23"/>
  <c r="N75" i="23"/>
  <c r="A145" i="19"/>
  <c r="C110" i="19"/>
  <c r="F110" i="19"/>
  <c r="I110" i="19"/>
  <c r="P110" i="19"/>
  <c r="W110" i="19"/>
  <c r="V110" i="19"/>
  <c r="Y110" i="19"/>
  <c r="E110" i="19"/>
  <c r="H110" i="19"/>
  <c r="S110" i="19"/>
  <c r="R110" i="19"/>
  <c r="U110" i="19"/>
  <c r="X110" i="19"/>
  <c r="D110" i="19"/>
  <c r="B110" i="19"/>
  <c r="G110" i="19"/>
  <c r="J110" i="19"/>
  <c r="Q110" i="19"/>
  <c r="T110" i="19"/>
  <c r="M110" i="19"/>
  <c r="K110" i="19"/>
  <c r="N110" i="19"/>
  <c r="L110" i="19"/>
  <c r="O110" i="19"/>
  <c r="N248" i="19"/>
  <c r="G248" i="19"/>
  <c r="W248" i="19"/>
  <c r="P248" i="19"/>
  <c r="E248" i="19"/>
  <c r="U248" i="19"/>
  <c r="B248" i="19"/>
  <c r="R248" i="19"/>
  <c r="K248" i="19"/>
  <c r="D248" i="19"/>
  <c r="T248" i="19"/>
  <c r="I248" i="19"/>
  <c r="A283" i="19"/>
  <c r="F248" i="19"/>
  <c r="V248" i="19"/>
  <c r="O248" i="19"/>
  <c r="H248" i="19"/>
  <c r="X248" i="19"/>
  <c r="M248" i="19"/>
  <c r="J248" i="19"/>
  <c r="C248" i="19"/>
  <c r="S248" i="19"/>
  <c r="L248" i="19"/>
  <c r="Y248" i="19"/>
  <c r="Q248" i="19"/>
  <c r="U42" i="24"/>
  <c r="J42" i="21"/>
  <c r="S42" i="21"/>
  <c r="P42" i="21"/>
  <c r="M42" i="21"/>
  <c r="A43" i="21"/>
  <c r="A78" i="21" s="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44" i="19"/>
  <c r="C144" i="19"/>
  <c r="J144" i="19"/>
  <c r="Q144" i="19"/>
  <c r="T144" i="19"/>
  <c r="O144" i="19"/>
  <c r="V144" i="19"/>
  <c r="F144" i="19"/>
  <c r="I144" i="19"/>
  <c r="P144" i="19"/>
  <c r="B144" i="19"/>
  <c r="K144" i="19"/>
  <c r="R144" i="19"/>
  <c r="Y144" i="19"/>
  <c r="E144" i="19"/>
  <c r="H144" i="19"/>
  <c r="W144" i="19"/>
  <c r="G144" i="19"/>
  <c r="N144" i="19"/>
  <c r="U144" i="19"/>
  <c r="X144" i="19"/>
  <c r="D144" i="19"/>
  <c r="L144" i="19"/>
  <c r="M144" i="19"/>
  <c r="N109" i="23"/>
  <c r="Y109" i="23"/>
  <c r="E109" i="23"/>
  <c r="H109" i="23"/>
  <c r="O109" i="23"/>
  <c r="A144" i="23"/>
  <c r="J109" i="23"/>
  <c r="U109" i="23"/>
  <c r="X109" i="23"/>
  <c r="D109" i="23"/>
  <c r="K109" i="23"/>
  <c r="V109" i="23"/>
  <c r="F109" i="23"/>
  <c r="Q109" i="23"/>
  <c r="T109" i="23"/>
  <c r="W109" i="23"/>
  <c r="G109" i="23"/>
  <c r="R109" i="23"/>
  <c r="B109" i="23"/>
  <c r="I109" i="23"/>
  <c r="P109" i="23"/>
  <c r="S109" i="23"/>
  <c r="C109" i="23"/>
  <c r="L109" i="23"/>
  <c r="M109" i="23"/>
  <c r="O214" i="19"/>
  <c r="H214" i="19"/>
  <c r="X214" i="19"/>
  <c r="Q214" i="19"/>
  <c r="B214" i="19"/>
  <c r="R214" i="19"/>
  <c r="C214" i="19"/>
  <c r="S214" i="19"/>
  <c r="L214" i="19"/>
  <c r="E214" i="19"/>
  <c r="U214" i="19"/>
  <c r="F214" i="19"/>
  <c r="V214" i="19"/>
  <c r="G214" i="19"/>
  <c r="W214" i="19"/>
  <c r="P214" i="19"/>
  <c r="I214" i="19"/>
  <c r="Y214" i="19"/>
  <c r="J214" i="19"/>
  <c r="K214" i="19"/>
  <c r="D214" i="19"/>
  <c r="T214" i="19"/>
  <c r="M214" i="19"/>
  <c r="A249" i="19"/>
  <c r="N214" i="19"/>
  <c r="E42" i="19"/>
  <c r="H42" i="19"/>
  <c r="S42" i="19"/>
  <c r="C42" i="19"/>
  <c r="F42" i="19"/>
  <c r="U42" i="19"/>
  <c r="D42" i="19"/>
  <c r="O42" i="19"/>
  <c r="A77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3" i="23"/>
  <c r="B143" i="23"/>
  <c r="I143" i="23"/>
  <c r="P143" i="23"/>
  <c r="S143" i="23"/>
  <c r="C143" i="23"/>
  <c r="R143" i="23"/>
  <c r="Y143" i="23"/>
  <c r="E143" i="23"/>
  <c r="H143" i="23"/>
  <c r="O143" i="23"/>
  <c r="J143" i="23"/>
  <c r="U143" i="23"/>
  <c r="X143" i="23"/>
  <c r="D143" i="23"/>
  <c r="K143" i="23"/>
  <c r="F143" i="23"/>
  <c r="Q143" i="23"/>
  <c r="T143" i="23"/>
  <c r="W143" i="23"/>
  <c r="G143" i="23"/>
  <c r="L143" i="23"/>
  <c r="M143" i="23"/>
  <c r="N143" i="23"/>
  <c r="B492" i="19"/>
  <c r="F492" i="19"/>
  <c r="J492" i="19"/>
  <c r="N492" i="19"/>
  <c r="R492" i="19"/>
  <c r="V492" i="19"/>
  <c r="A493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321" i="19"/>
  <c r="F321" i="19"/>
  <c r="J321" i="19"/>
  <c r="N321" i="19"/>
  <c r="R321" i="19"/>
  <c r="V321" i="19"/>
  <c r="C321" i="19"/>
  <c r="G321" i="19"/>
  <c r="K321" i="19"/>
  <c r="O321" i="19"/>
  <c r="S321" i="19"/>
  <c r="W321" i="19"/>
  <c r="A356" i="19"/>
  <c r="D321" i="19"/>
  <c r="H321" i="19"/>
  <c r="L321" i="19"/>
  <c r="P321" i="19"/>
  <c r="T321" i="19"/>
  <c r="X321" i="19"/>
  <c r="A322" i="19"/>
  <c r="E321" i="19"/>
  <c r="I321" i="19"/>
  <c r="M321" i="19"/>
  <c r="Q321" i="19"/>
  <c r="U321" i="19"/>
  <c r="Y321" i="19"/>
  <c r="G181" i="21"/>
  <c r="W181" i="21"/>
  <c r="P181" i="21"/>
  <c r="I181" i="21"/>
  <c r="N181" i="21"/>
  <c r="K181" i="21"/>
  <c r="T181" i="21"/>
  <c r="M181" i="21"/>
  <c r="R181" i="21"/>
  <c r="O181" i="21"/>
  <c r="H181" i="21"/>
  <c r="X181" i="21"/>
  <c r="Q181" i="21"/>
  <c r="F181" i="21"/>
  <c r="V181" i="21"/>
  <c r="S181" i="21"/>
  <c r="L181" i="21"/>
  <c r="E181" i="21"/>
  <c r="U181" i="21"/>
  <c r="J181" i="21"/>
  <c r="A182" i="21"/>
  <c r="B423" i="19"/>
  <c r="F423" i="19"/>
  <c r="J423" i="19"/>
  <c r="N423" i="19"/>
  <c r="R423" i="19"/>
  <c r="V423" i="19"/>
  <c r="C423" i="19"/>
  <c r="G423" i="19"/>
  <c r="K423" i="19"/>
  <c r="O423" i="19"/>
  <c r="S423" i="19"/>
  <c r="W423" i="19"/>
  <c r="D423" i="19"/>
  <c r="H423" i="19"/>
  <c r="L423" i="19"/>
  <c r="P423" i="19"/>
  <c r="T423" i="19"/>
  <c r="X423" i="19"/>
  <c r="E423" i="19"/>
  <c r="I423" i="19"/>
  <c r="M423" i="19"/>
  <c r="Q423" i="19"/>
  <c r="U423" i="19"/>
  <c r="Y423" i="19"/>
  <c r="B560" i="19"/>
  <c r="F560" i="19"/>
  <c r="J560" i="19"/>
  <c r="N560" i="19"/>
  <c r="R560" i="19"/>
  <c r="V560" i="19"/>
  <c r="C560" i="19"/>
  <c r="G560" i="19"/>
  <c r="K560" i="19"/>
  <c r="O560" i="19"/>
  <c r="S560" i="19"/>
  <c r="W560" i="19"/>
  <c r="A561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B389" i="19"/>
  <c r="F389" i="19"/>
  <c r="J389" i="19"/>
  <c r="N389" i="19"/>
  <c r="R389" i="19"/>
  <c r="V389" i="19"/>
  <c r="A424" i="19"/>
  <c r="C389" i="19"/>
  <c r="G389" i="19"/>
  <c r="K389" i="19"/>
  <c r="O389" i="19"/>
  <c r="S389" i="19"/>
  <c r="W389" i="19"/>
  <c r="D389" i="19"/>
  <c r="H389" i="19"/>
  <c r="L389" i="19"/>
  <c r="P389" i="19"/>
  <c r="T389" i="19"/>
  <c r="X389" i="19"/>
  <c r="E389" i="19"/>
  <c r="I389" i="19"/>
  <c r="M389" i="19"/>
  <c r="Q389" i="19"/>
  <c r="U389" i="19"/>
  <c r="Y389" i="19"/>
  <c r="B458" i="19"/>
  <c r="F458" i="19"/>
  <c r="J458" i="19"/>
  <c r="N458" i="19"/>
  <c r="R458" i="19"/>
  <c r="V458" i="19"/>
  <c r="C458" i="19"/>
  <c r="G458" i="19"/>
  <c r="K458" i="19"/>
  <c r="O458" i="19"/>
  <c r="S458" i="19"/>
  <c r="W458" i="19"/>
  <c r="D458" i="19"/>
  <c r="H458" i="19"/>
  <c r="L458" i="19"/>
  <c r="P458" i="19"/>
  <c r="T458" i="19"/>
  <c r="X458" i="19"/>
  <c r="E458" i="19"/>
  <c r="I458" i="19"/>
  <c r="M458" i="19"/>
  <c r="Q458" i="19"/>
  <c r="U458" i="19"/>
  <c r="Y458" i="19"/>
  <c r="A459" i="19"/>
  <c r="B355" i="19"/>
  <c r="F355" i="19"/>
  <c r="J355" i="19"/>
  <c r="N355" i="19"/>
  <c r="R355" i="19"/>
  <c r="V355" i="19"/>
  <c r="C355" i="19"/>
  <c r="G355" i="19"/>
  <c r="K355" i="19"/>
  <c r="O355" i="19"/>
  <c r="S355" i="19"/>
  <c r="W355" i="19"/>
  <c r="D355" i="19"/>
  <c r="H355" i="19"/>
  <c r="L355" i="19"/>
  <c r="P355" i="19"/>
  <c r="T355" i="19"/>
  <c r="X355" i="19"/>
  <c r="E355" i="19"/>
  <c r="I355" i="19"/>
  <c r="M355" i="19"/>
  <c r="Q355" i="19"/>
  <c r="U355" i="19"/>
  <c r="Y355" i="19"/>
  <c r="A390" i="19"/>
  <c r="B526" i="19"/>
  <c r="F526" i="19"/>
  <c r="J526" i="19"/>
  <c r="N526" i="19"/>
  <c r="R526" i="19"/>
  <c r="V526" i="19"/>
  <c r="C526" i="19"/>
  <c r="G526" i="19"/>
  <c r="K526" i="19"/>
  <c r="O526" i="19"/>
  <c r="S526" i="19"/>
  <c r="W526" i="19"/>
  <c r="D526" i="19"/>
  <c r="H526" i="19"/>
  <c r="L526" i="19"/>
  <c r="P526" i="19"/>
  <c r="T526" i="19"/>
  <c r="X526" i="19"/>
  <c r="A527" i="19"/>
  <c r="E526" i="19"/>
  <c r="I526" i="19"/>
  <c r="M526" i="19"/>
  <c r="Q526" i="19"/>
  <c r="U526" i="19"/>
  <c r="Y526" i="19"/>
  <c r="B77" i="24" l="1"/>
  <c r="H77" i="24"/>
  <c r="M77" i="24"/>
  <c r="R77" i="24"/>
  <c r="X77" i="24"/>
  <c r="J77" i="24"/>
  <c r="U77" i="24"/>
  <c r="L77" i="24"/>
  <c r="V77" i="24"/>
  <c r="D77" i="24"/>
  <c r="I77" i="24"/>
  <c r="N77" i="24"/>
  <c r="T77" i="24"/>
  <c r="Y77" i="24"/>
  <c r="E77" i="24"/>
  <c r="P77" i="24"/>
  <c r="C77" i="24"/>
  <c r="F77" i="24"/>
  <c r="Q77" i="24"/>
  <c r="S77" i="24"/>
  <c r="O77" i="24"/>
  <c r="K77" i="24"/>
  <c r="W77" i="24"/>
  <c r="G77" i="24"/>
  <c r="B76" i="24"/>
  <c r="E76" i="24"/>
  <c r="M76" i="24"/>
  <c r="U76" i="24"/>
  <c r="Y76" i="24"/>
  <c r="C76" i="24"/>
  <c r="S76" i="24"/>
  <c r="G76" i="24"/>
  <c r="O76" i="24"/>
  <c r="W76" i="24"/>
  <c r="I76" i="24"/>
  <c r="Q76" i="24"/>
  <c r="K76" i="24"/>
  <c r="X76" i="24"/>
  <c r="H76" i="24"/>
  <c r="N76" i="24"/>
  <c r="T76" i="24"/>
  <c r="D76" i="24"/>
  <c r="P76" i="24"/>
  <c r="V76" i="24"/>
  <c r="F76" i="24"/>
  <c r="L76" i="24"/>
  <c r="R76" i="24"/>
  <c r="J76" i="24"/>
  <c r="E78" i="21"/>
  <c r="I78" i="21"/>
  <c r="M78" i="21"/>
  <c r="Q78" i="21"/>
  <c r="U78" i="21"/>
  <c r="Y78" i="21"/>
  <c r="C78" i="21"/>
  <c r="A113" i="21"/>
  <c r="G78" i="21"/>
  <c r="K78" i="21"/>
  <c r="O78" i="21"/>
  <c r="S78" i="21"/>
  <c r="W78" i="21"/>
  <c r="F78" i="21"/>
  <c r="N78" i="21"/>
  <c r="V78" i="21"/>
  <c r="H78" i="21"/>
  <c r="P78" i="21"/>
  <c r="X78" i="21"/>
  <c r="J78" i="21"/>
  <c r="R78" i="21"/>
  <c r="D78" i="21"/>
  <c r="L78" i="21"/>
  <c r="T78" i="21"/>
  <c r="B78" i="21"/>
  <c r="C112" i="21"/>
  <c r="G112" i="21"/>
  <c r="K112" i="21"/>
  <c r="O112" i="21"/>
  <c r="S112" i="21"/>
  <c r="W112" i="21"/>
  <c r="D112" i="21"/>
  <c r="H112" i="21"/>
  <c r="L112" i="21"/>
  <c r="P112" i="21"/>
  <c r="T112" i="21"/>
  <c r="X112" i="21"/>
  <c r="E112" i="21"/>
  <c r="I112" i="21"/>
  <c r="M112" i="21"/>
  <c r="Q112" i="21"/>
  <c r="U112" i="21"/>
  <c r="Y112" i="21"/>
  <c r="B112" i="21"/>
  <c r="F112" i="21"/>
  <c r="J112" i="21"/>
  <c r="N112" i="21"/>
  <c r="R112" i="21"/>
  <c r="V112" i="21"/>
  <c r="B1393" i="2"/>
  <c r="B216" i="21" s="1"/>
  <c r="B39" i="24"/>
  <c r="Y38" i="21"/>
  <c r="Y73" i="24"/>
  <c r="Y108" i="21"/>
  <c r="Y179" i="21"/>
  <c r="B39" i="21"/>
  <c r="Y214" i="21"/>
  <c r="Y108" i="24"/>
  <c r="B180" i="21"/>
  <c r="Y38" i="24"/>
  <c r="Y73" i="21"/>
  <c r="B74" i="24"/>
  <c r="Y143" i="21"/>
  <c r="B109" i="21"/>
  <c r="X41" i="19"/>
  <c r="X41" i="24"/>
  <c r="W41" i="21"/>
  <c r="X41" i="21"/>
  <c r="W41" i="24"/>
  <c r="W41" i="19"/>
  <c r="R216" i="21"/>
  <c r="V216" i="21"/>
  <c r="W216" i="21"/>
  <c r="U216" i="21"/>
  <c r="X216" i="21"/>
  <c r="T216" i="21"/>
  <c r="Q216" i="21"/>
  <c r="S216" i="21"/>
  <c r="D216" i="21"/>
  <c r="G216" i="21"/>
  <c r="O216" i="21"/>
  <c r="I216" i="21"/>
  <c r="C216" i="21"/>
  <c r="N216" i="21"/>
  <c r="M216" i="21"/>
  <c r="E216" i="21"/>
  <c r="A217" i="21"/>
  <c r="P216" i="21"/>
  <c r="K216" i="21"/>
  <c r="J216" i="21"/>
  <c r="H216" i="21"/>
  <c r="F216" i="21"/>
  <c r="L216" i="21"/>
  <c r="W250" i="21"/>
  <c r="K250" i="21"/>
  <c r="N250" i="21"/>
  <c r="E250" i="21"/>
  <c r="S250" i="21"/>
  <c r="M250" i="21"/>
  <c r="T250" i="21"/>
  <c r="D250" i="21"/>
  <c r="A251" i="21"/>
  <c r="B250" i="21"/>
  <c r="P250" i="21"/>
  <c r="L250" i="21"/>
  <c r="Q250" i="21"/>
  <c r="X250" i="21"/>
  <c r="O250" i="21"/>
  <c r="R250" i="21"/>
  <c r="I250" i="21"/>
  <c r="V250" i="21"/>
  <c r="G250" i="21"/>
  <c r="J250" i="21"/>
  <c r="Y250" i="21"/>
  <c r="H250" i="21"/>
  <c r="C250" i="21"/>
  <c r="F250" i="21"/>
  <c r="U250" i="21"/>
  <c r="P422" i="21"/>
  <c r="E422" i="21"/>
  <c r="B422" i="21"/>
  <c r="R422" i="21"/>
  <c r="O422" i="21"/>
  <c r="T422" i="21"/>
  <c r="I422" i="21"/>
  <c r="F422" i="21"/>
  <c r="C422" i="21"/>
  <c r="S422" i="21"/>
  <c r="D422" i="21"/>
  <c r="X422" i="21"/>
  <c r="Q422" i="21"/>
  <c r="J422" i="21"/>
  <c r="G422" i="21"/>
  <c r="W422" i="21"/>
  <c r="H422" i="21"/>
  <c r="A423" i="21"/>
  <c r="Y422" i="21"/>
  <c r="N422" i="21"/>
  <c r="K422" i="21"/>
  <c r="L422" i="21"/>
  <c r="M422" i="21"/>
  <c r="U422" i="21"/>
  <c r="V422" i="21"/>
  <c r="Y353" i="23"/>
  <c r="G353" i="23"/>
  <c r="A388" i="23"/>
  <c r="B353" i="23"/>
  <c r="S353" i="23"/>
  <c r="F353" i="23"/>
  <c r="D353" i="23"/>
  <c r="E353" i="23"/>
  <c r="C353" i="23"/>
  <c r="H353" i="23"/>
  <c r="L353" i="23"/>
  <c r="I353" i="23"/>
  <c r="M353" i="23"/>
  <c r="Q353" i="23"/>
  <c r="N353" i="23"/>
  <c r="R353" i="23"/>
  <c r="O353" i="23"/>
  <c r="P353" i="23"/>
  <c r="K353" i="23"/>
  <c r="J353" i="23"/>
  <c r="X353" i="23"/>
  <c r="U353" i="23"/>
  <c r="T353" i="23"/>
  <c r="V353" i="23"/>
  <c r="W353" i="23"/>
  <c r="P216" i="23"/>
  <c r="O216" i="23"/>
  <c r="N216" i="23"/>
  <c r="A251" i="23"/>
  <c r="L216" i="23"/>
  <c r="K216" i="23"/>
  <c r="J216" i="23"/>
  <c r="M216" i="23"/>
  <c r="H216" i="23"/>
  <c r="G216" i="23"/>
  <c r="F216" i="23"/>
  <c r="I216" i="23"/>
  <c r="D216" i="23"/>
  <c r="C216" i="23"/>
  <c r="B216" i="23"/>
  <c r="E216" i="23"/>
  <c r="U216" i="23"/>
  <c r="Q216" i="23"/>
  <c r="Y216" i="23"/>
  <c r="X216" i="23"/>
  <c r="T216" i="23"/>
  <c r="W216" i="23"/>
  <c r="V216" i="23"/>
  <c r="R216" i="23"/>
  <c r="S216" i="23"/>
  <c r="D661" i="21"/>
  <c r="E661" i="21"/>
  <c r="Y661" i="21"/>
  <c r="N661" i="21"/>
  <c r="K661" i="21"/>
  <c r="H661" i="21"/>
  <c r="I661" i="21"/>
  <c r="B661" i="21"/>
  <c r="R661" i="21"/>
  <c r="O661" i="21"/>
  <c r="L661" i="21"/>
  <c r="M661" i="21"/>
  <c r="F661" i="21"/>
  <c r="C661" i="21"/>
  <c r="S661" i="21"/>
  <c r="P661" i="21"/>
  <c r="Q661" i="21"/>
  <c r="J661" i="21"/>
  <c r="G661" i="21"/>
  <c r="A662" i="21"/>
  <c r="X661" i="21"/>
  <c r="V661" i="21"/>
  <c r="T661" i="21"/>
  <c r="U661" i="21"/>
  <c r="W661" i="21"/>
  <c r="L695" i="21"/>
  <c r="A696" i="21"/>
  <c r="Q695" i="21"/>
  <c r="J695" i="21"/>
  <c r="G695" i="21"/>
  <c r="W695" i="21"/>
  <c r="P695" i="21"/>
  <c r="E695" i="21"/>
  <c r="Y695" i="21"/>
  <c r="N695" i="21"/>
  <c r="K695" i="21"/>
  <c r="D695" i="21"/>
  <c r="T695" i="21"/>
  <c r="I695" i="21"/>
  <c r="B695" i="21"/>
  <c r="R695" i="21"/>
  <c r="O695" i="21"/>
  <c r="H695" i="21"/>
  <c r="X695" i="21"/>
  <c r="M695" i="21"/>
  <c r="F695" i="21"/>
  <c r="C695" i="21"/>
  <c r="S695" i="21"/>
  <c r="U695" i="21"/>
  <c r="V695" i="21"/>
  <c r="L729" i="21"/>
  <c r="A730" i="21"/>
  <c r="Q729" i="21"/>
  <c r="N729" i="21"/>
  <c r="O729" i="21"/>
  <c r="P729" i="21"/>
  <c r="E729" i="21"/>
  <c r="Y729" i="21"/>
  <c r="R729" i="21"/>
  <c r="S729" i="21"/>
  <c r="D729" i="21"/>
  <c r="T729" i="21"/>
  <c r="I729" i="21"/>
  <c r="F729" i="21"/>
  <c r="G729" i="21"/>
  <c r="H729" i="21"/>
  <c r="X729" i="21"/>
  <c r="M729" i="21"/>
  <c r="J729" i="21"/>
  <c r="K729" i="21"/>
  <c r="B729" i="21"/>
  <c r="C729" i="21"/>
  <c r="W729" i="21"/>
  <c r="V729" i="21"/>
  <c r="U729" i="21"/>
  <c r="D525" i="21"/>
  <c r="B525" i="21"/>
  <c r="G525" i="21"/>
  <c r="H525" i="21"/>
  <c r="F525" i="21"/>
  <c r="K525" i="21"/>
  <c r="E525" i="21"/>
  <c r="J525" i="21"/>
  <c r="A526" i="21"/>
  <c r="I525" i="21"/>
  <c r="C525" i="21"/>
  <c r="Q525" i="21"/>
  <c r="L525" i="21"/>
  <c r="N525" i="21"/>
  <c r="V525" i="21"/>
  <c r="U525" i="21"/>
  <c r="W525" i="21"/>
  <c r="T525" i="21"/>
  <c r="O525" i="21"/>
  <c r="S525" i="21"/>
  <c r="P525" i="21"/>
  <c r="M525" i="21"/>
  <c r="X525" i="21"/>
  <c r="Y525" i="21"/>
  <c r="R525" i="21"/>
  <c r="K725" i="24"/>
  <c r="R725" i="24"/>
  <c r="B725" i="24"/>
  <c r="I725" i="24"/>
  <c r="P725" i="24"/>
  <c r="G725" i="24"/>
  <c r="N725" i="24"/>
  <c r="Y725" i="24"/>
  <c r="E725" i="24"/>
  <c r="L725" i="24"/>
  <c r="S725" i="24"/>
  <c r="C725" i="24"/>
  <c r="J725" i="24"/>
  <c r="Q725" i="24"/>
  <c r="X725" i="24"/>
  <c r="H725" i="24"/>
  <c r="O725" i="24"/>
  <c r="A726" i="24"/>
  <c r="F725" i="24"/>
  <c r="M725" i="24"/>
  <c r="T725" i="24"/>
  <c r="D725" i="24"/>
  <c r="U725" i="24"/>
  <c r="W725" i="24"/>
  <c r="V725" i="24"/>
  <c r="R453" i="24"/>
  <c r="Q453" i="24"/>
  <c r="D453" i="24"/>
  <c r="J453" i="24"/>
  <c r="X453" i="24"/>
  <c r="C453" i="24"/>
  <c r="G453" i="24"/>
  <c r="F453" i="24"/>
  <c r="T453" i="24"/>
  <c r="A454" i="24"/>
  <c r="I453" i="24"/>
  <c r="S453" i="24"/>
  <c r="M453" i="24"/>
  <c r="W453" i="24"/>
  <c r="V453" i="24"/>
  <c r="E453" i="24"/>
  <c r="O453" i="24"/>
  <c r="Y453" i="24"/>
  <c r="L453" i="24"/>
  <c r="B453" i="24"/>
  <c r="P453" i="24"/>
  <c r="K453" i="24"/>
  <c r="U453" i="24"/>
  <c r="H453" i="24"/>
  <c r="N453" i="24"/>
  <c r="D388" i="21"/>
  <c r="B388" i="21"/>
  <c r="S388" i="21"/>
  <c r="H388" i="21"/>
  <c r="F388" i="21"/>
  <c r="A389" i="21"/>
  <c r="E388" i="21"/>
  <c r="C388" i="21"/>
  <c r="Y388" i="21"/>
  <c r="G388" i="21"/>
  <c r="M388" i="21"/>
  <c r="P388" i="21"/>
  <c r="I388" i="21"/>
  <c r="Q388" i="21"/>
  <c r="N388" i="21"/>
  <c r="R388" i="21"/>
  <c r="J388" i="21"/>
  <c r="K388" i="21"/>
  <c r="O388" i="21"/>
  <c r="L388" i="21"/>
  <c r="X388" i="21"/>
  <c r="W388" i="21"/>
  <c r="T388" i="21"/>
  <c r="V388" i="21"/>
  <c r="U388" i="21"/>
  <c r="D285" i="21"/>
  <c r="X285" i="21"/>
  <c r="Y285" i="21"/>
  <c r="N285" i="21"/>
  <c r="K285" i="21"/>
  <c r="H285" i="21"/>
  <c r="E285" i="21"/>
  <c r="B285" i="21"/>
  <c r="R285" i="21"/>
  <c r="O285" i="21"/>
  <c r="P285" i="21"/>
  <c r="I285" i="21"/>
  <c r="F285" i="21"/>
  <c r="C285" i="21"/>
  <c r="S285" i="21"/>
  <c r="A286" i="21"/>
  <c r="T285" i="21"/>
  <c r="Q285" i="21"/>
  <c r="J285" i="21"/>
  <c r="G285" i="21"/>
  <c r="W285" i="21"/>
  <c r="L285" i="21"/>
  <c r="M285" i="21"/>
  <c r="V285" i="21"/>
  <c r="U285" i="21"/>
  <c r="B350" i="24"/>
  <c r="P350" i="24"/>
  <c r="O350" i="24"/>
  <c r="U350" i="24"/>
  <c r="H350" i="24"/>
  <c r="N350" i="24"/>
  <c r="R350" i="24"/>
  <c r="Q350" i="24"/>
  <c r="D350" i="24"/>
  <c r="J350" i="24"/>
  <c r="X350" i="24"/>
  <c r="G350" i="24"/>
  <c r="K350" i="24"/>
  <c r="F350" i="24"/>
  <c r="T350" i="24"/>
  <c r="C350" i="24"/>
  <c r="I350" i="24"/>
  <c r="W350" i="24"/>
  <c r="M350" i="24"/>
  <c r="A351" i="24"/>
  <c r="V350" i="24"/>
  <c r="E350" i="24"/>
  <c r="S350" i="24"/>
  <c r="Y350" i="24"/>
  <c r="L350" i="24"/>
  <c r="E418" i="24"/>
  <c r="O418" i="24"/>
  <c r="Y418" i="24"/>
  <c r="L418" i="24"/>
  <c r="G418" i="24"/>
  <c r="F418" i="24"/>
  <c r="T418" i="24"/>
  <c r="U418" i="24"/>
  <c r="H418" i="24"/>
  <c r="N418" i="24"/>
  <c r="M418" i="24"/>
  <c r="W418" i="24"/>
  <c r="V418" i="24"/>
  <c r="J418" i="24"/>
  <c r="X418" i="24"/>
  <c r="C418" i="24"/>
  <c r="B418" i="24"/>
  <c r="P418" i="24"/>
  <c r="K418" i="24"/>
  <c r="A419" i="24"/>
  <c r="I418" i="24"/>
  <c r="S418" i="24"/>
  <c r="R418" i="24"/>
  <c r="Q418" i="24"/>
  <c r="D418" i="24"/>
  <c r="E487" i="24"/>
  <c r="Y487" i="24"/>
  <c r="J487" i="24"/>
  <c r="G487" i="24"/>
  <c r="D487" i="24"/>
  <c r="I487" i="24"/>
  <c r="A488" i="24"/>
  <c r="N487" i="24"/>
  <c r="K487" i="24"/>
  <c r="H487" i="24"/>
  <c r="M487" i="24"/>
  <c r="B487" i="24"/>
  <c r="R487" i="24"/>
  <c r="O487" i="24"/>
  <c r="L487" i="24"/>
  <c r="Q487" i="24"/>
  <c r="F487" i="24"/>
  <c r="C487" i="24"/>
  <c r="S487" i="24"/>
  <c r="P487" i="24"/>
  <c r="W487" i="24"/>
  <c r="T487" i="24"/>
  <c r="U487" i="24"/>
  <c r="V487" i="24"/>
  <c r="X487" i="24"/>
  <c r="Q421" i="23"/>
  <c r="K421" i="23"/>
  <c r="T421" i="23"/>
  <c r="Y421" i="23"/>
  <c r="O421" i="23"/>
  <c r="X421" i="23"/>
  <c r="J421" i="23"/>
  <c r="S421" i="23"/>
  <c r="R421" i="23"/>
  <c r="P421" i="23"/>
  <c r="L421" i="23"/>
  <c r="M421" i="23"/>
  <c r="N421" i="23"/>
  <c r="I421" i="23"/>
  <c r="E421" i="23"/>
  <c r="B421" i="23"/>
  <c r="F421" i="23"/>
  <c r="G421" i="23"/>
  <c r="D421" i="23"/>
  <c r="H421" i="23"/>
  <c r="C421" i="23"/>
  <c r="V421" i="23"/>
  <c r="U421" i="23"/>
  <c r="W421" i="23"/>
  <c r="O691" i="24"/>
  <c r="A692" i="24"/>
  <c r="F691" i="24"/>
  <c r="M691" i="24"/>
  <c r="T691" i="24"/>
  <c r="D691" i="24"/>
  <c r="K691" i="24"/>
  <c r="R691" i="24"/>
  <c r="B691" i="24"/>
  <c r="I691" i="24"/>
  <c r="P691" i="24"/>
  <c r="W691" i="24"/>
  <c r="G691" i="24"/>
  <c r="N691" i="24"/>
  <c r="Y691" i="24"/>
  <c r="E691" i="24"/>
  <c r="L691" i="24"/>
  <c r="S691" i="24"/>
  <c r="C691" i="24"/>
  <c r="J691" i="24"/>
  <c r="Q691" i="24"/>
  <c r="X691" i="24"/>
  <c r="H691" i="24"/>
  <c r="U691" i="24"/>
  <c r="V691" i="24"/>
  <c r="H623" i="24"/>
  <c r="G623" i="24"/>
  <c r="F623" i="24"/>
  <c r="D623" i="24"/>
  <c r="A624" i="24"/>
  <c r="M623" i="24"/>
  <c r="P623" i="24"/>
  <c r="O623" i="24"/>
  <c r="N623" i="24"/>
  <c r="I623" i="24"/>
  <c r="L623" i="24"/>
  <c r="K623" i="24"/>
  <c r="J623" i="24"/>
  <c r="E623" i="24"/>
  <c r="C623" i="24"/>
  <c r="B623" i="24"/>
  <c r="U623" i="24"/>
  <c r="Q623" i="24"/>
  <c r="W623" i="24"/>
  <c r="R623" i="24"/>
  <c r="S623" i="24"/>
  <c r="T623" i="24"/>
  <c r="Y623" i="24"/>
  <c r="X623" i="24"/>
  <c r="V623" i="24"/>
  <c r="D384" i="24"/>
  <c r="X384" i="24"/>
  <c r="R384" i="24"/>
  <c r="Y384" i="24"/>
  <c r="S384" i="24"/>
  <c r="L384" i="24"/>
  <c r="M384" i="24"/>
  <c r="Q384" i="24"/>
  <c r="H384" i="24"/>
  <c r="B384" i="24"/>
  <c r="V384" i="24"/>
  <c r="A385" i="24"/>
  <c r="O384" i="24"/>
  <c r="C384" i="24"/>
  <c r="J384" i="24"/>
  <c r="W384" i="24"/>
  <c r="P384" i="24"/>
  <c r="F384" i="24"/>
  <c r="E384" i="24"/>
  <c r="N384" i="24"/>
  <c r="I384" i="24"/>
  <c r="K384" i="24"/>
  <c r="T384" i="24"/>
  <c r="G384" i="24"/>
  <c r="U384" i="24"/>
  <c r="P457" i="21"/>
  <c r="Y457" i="21"/>
  <c r="K457" i="21"/>
  <c r="T457" i="21"/>
  <c r="J457" i="21"/>
  <c r="O457" i="21"/>
  <c r="X457" i="21"/>
  <c r="R457" i="21"/>
  <c r="S457" i="21"/>
  <c r="Q457" i="21"/>
  <c r="A458" i="21"/>
  <c r="L457" i="21"/>
  <c r="M457" i="21"/>
  <c r="N457" i="21"/>
  <c r="D457" i="21"/>
  <c r="I457" i="21"/>
  <c r="B457" i="21"/>
  <c r="H457" i="21"/>
  <c r="C457" i="21"/>
  <c r="G457" i="21"/>
  <c r="F457" i="21"/>
  <c r="E457" i="21"/>
  <c r="V457" i="21"/>
  <c r="W457" i="21"/>
  <c r="U457" i="21"/>
  <c r="P797" i="21"/>
  <c r="Q797" i="21"/>
  <c r="J797" i="21"/>
  <c r="K797" i="21"/>
  <c r="D797" i="21"/>
  <c r="E797" i="21"/>
  <c r="A798" i="21"/>
  <c r="N797" i="21"/>
  <c r="O797" i="21"/>
  <c r="H797" i="21"/>
  <c r="I797" i="21"/>
  <c r="B797" i="21"/>
  <c r="C797" i="21"/>
  <c r="L797" i="21"/>
  <c r="M797" i="21"/>
  <c r="F797" i="21"/>
  <c r="G797" i="21"/>
  <c r="S797" i="21"/>
  <c r="R797" i="21"/>
  <c r="U797" i="21"/>
  <c r="T797" i="21"/>
  <c r="V797" i="21"/>
  <c r="Y797" i="21"/>
  <c r="W797" i="21"/>
  <c r="X797" i="21"/>
  <c r="H593" i="21"/>
  <c r="X593" i="21"/>
  <c r="Q593" i="21"/>
  <c r="J593" i="21"/>
  <c r="C593" i="21"/>
  <c r="S593" i="21"/>
  <c r="L593" i="21"/>
  <c r="E593" i="21"/>
  <c r="Y593" i="21"/>
  <c r="N593" i="21"/>
  <c r="G593" i="21"/>
  <c r="P593" i="21"/>
  <c r="I593" i="21"/>
  <c r="B593" i="21"/>
  <c r="R593" i="21"/>
  <c r="K593" i="21"/>
  <c r="D593" i="21"/>
  <c r="T593" i="21"/>
  <c r="M593" i="21"/>
  <c r="F593" i="21"/>
  <c r="A594" i="21"/>
  <c r="O593" i="21"/>
  <c r="U593" i="21"/>
  <c r="V593" i="21"/>
  <c r="W593" i="21"/>
  <c r="E555" i="24"/>
  <c r="Y555" i="24"/>
  <c r="N555" i="24"/>
  <c r="K555" i="24"/>
  <c r="D555" i="24"/>
  <c r="T555" i="24"/>
  <c r="I555" i="24"/>
  <c r="B555" i="24"/>
  <c r="R555" i="24"/>
  <c r="O555" i="24"/>
  <c r="H555" i="24"/>
  <c r="X555" i="24"/>
  <c r="M555" i="24"/>
  <c r="F555" i="24"/>
  <c r="C555" i="24"/>
  <c r="S555" i="24"/>
  <c r="L555" i="24"/>
  <c r="A556" i="24"/>
  <c r="Q555" i="24"/>
  <c r="J555" i="24"/>
  <c r="G555" i="24"/>
  <c r="W555" i="24"/>
  <c r="P555" i="24"/>
  <c r="U555" i="24"/>
  <c r="V555" i="24"/>
  <c r="P559" i="21"/>
  <c r="E559" i="21"/>
  <c r="B559" i="21"/>
  <c r="R559" i="21"/>
  <c r="O559" i="21"/>
  <c r="T559" i="21"/>
  <c r="I559" i="21"/>
  <c r="F559" i="21"/>
  <c r="C559" i="21"/>
  <c r="S559" i="21"/>
  <c r="D559" i="21"/>
  <c r="X559" i="21"/>
  <c r="Q559" i="21"/>
  <c r="J559" i="21"/>
  <c r="G559" i="21"/>
  <c r="W559" i="21"/>
  <c r="H559" i="21"/>
  <c r="A560" i="21"/>
  <c r="Y559" i="21"/>
  <c r="N559" i="21"/>
  <c r="K559" i="21"/>
  <c r="L559" i="21"/>
  <c r="M559" i="21"/>
  <c r="U559" i="21"/>
  <c r="V559" i="21"/>
  <c r="N759" i="24"/>
  <c r="Y759" i="24"/>
  <c r="E759" i="24"/>
  <c r="D759" i="24"/>
  <c r="G759" i="24"/>
  <c r="J759" i="24"/>
  <c r="Q759" i="24"/>
  <c r="P759" i="24"/>
  <c r="S759" i="24"/>
  <c r="C759" i="24"/>
  <c r="A760" i="24"/>
  <c r="F759" i="24"/>
  <c r="M759" i="24"/>
  <c r="L759" i="24"/>
  <c r="O759" i="24"/>
  <c r="R759" i="24"/>
  <c r="B759" i="24"/>
  <c r="I759" i="24"/>
  <c r="H759" i="24"/>
  <c r="K759" i="24"/>
  <c r="T759" i="24"/>
  <c r="W759" i="24"/>
  <c r="U759" i="24"/>
  <c r="V759" i="24"/>
  <c r="X759" i="24"/>
  <c r="S490" i="23"/>
  <c r="P490" i="23"/>
  <c r="F490" i="23"/>
  <c r="Y490" i="23"/>
  <c r="L490" i="23"/>
  <c r="G490" i="23"/>
  <c r="E490" i="23"/>
  <c r="C490" i="23"/>
  <c r="X490" i="23"/>
  <c r="B490" i="23"/>
  <c r="K490" i="23"/>
  <c r="T490" i="23"/>
  <c r="N490" i="23"/>
  <c r="M490" i="23"/>
  <c r="J490" i="23"/>
  <c r="O490" i="23"/>
  <c r="I490" i="23"/>
  <c r="R490" i="23"/>
  <c r="A491" i="23"/>
  <c r="U490" i="23"/>
  <c r="H490" i="23"/>
  <c r="V490" i="23"/>
  <c r="Q490" i="23"/>
  <c r="D490" i="23"/>
  <c r="W490" i="23"/>
  <c r="Q316" i="24"/>
  <c r="H316" i="24"/>
  <c r="J316" i="24"/>
  <c r="A317" i="24"/>
  <c r="G316" i="24"/>
  <c r="B316" i="24"/>
  <c r="T316" i="24"/>
  <c r="U316" i="24"/>
  <c r="F316" i="24"/>
  <c r="X316" i="24"/>
  <c r="C316" i="24"/>
  <c r="I316" i="24"/>
  <c r="W316" i="24"/>
  <c r="R316" i="24"/>
  <c r="V316" i="24"/>
  <c r="E316" i="24"/>
  <c r="S316" i="24"/>
  <c r="Y316" i="24"/>
  <c r="P316" i="24"/>
  <c r="K316" i="24"/>
  <c r="O316" i="24"/>
  <c r="L316" i="24"/>
  <c r="N316" i="24"/>
  <c r="M316" i="24"/>
  <c r="D316" i="24"/>
  <c r="G42" i="24"/>
  <c r="I42" i="24"/>
  <c r="A43" i="24"/>
  <c r="A78" i="24" s="1"/>
  <c r="A113" i="24" s="1"/>
  <c r="A148" i="24" s="1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19" i="23"/>
  <c r="G319" i="23"/>
  <c r="F319" i="23"/>
  <c r="S319" i="23"/>
  <c r="E319" i="23"/>
  <c r="A354" i="23"/>
  <c r="A320" i="23"/>
  <c r="Y319" i="23"/>
  <c r="C319" i="23"/>
  <c r="D319" i="23"/>
  <c r="H319" i="23"/>
  <c r="M319" i="23"/>
  <c r="O319" i="23"/>
  <c r="R319" i="23"/>
  <c r="Q319" i="23"/>
  <c r="I319" i="23"/>
  <c r="L319" i="23"/>
  <c r="K319" i="23"/>
  <c r="N319" i="23"/>
  <c r="P319" i="23"/>
  <c r="J319" i="23"/>
  <c r="W319" i="23"/>
  <c r="U319" i="23"/>
  <c r="X319" i="23"/>
  <c r="V319" i="23"/>
  <c r="T319" i="23"/>
  <c r="G284" i="23"/>
  <c r="W284" i="23"/>
  <c r="P284" i="23"/>
  <c r="I284" i="23"/>
  <c r="Y284" i="23"/>
  <c r="N284" i="23"/>
  <c r="K284" i="23"/>
  <c r="D284" i="23"/>
  <c r="T284" i="23"/>
  <c r="M284" i="23"/>
  <c r="B284" i="23"/>
  <c r="R284" i="23"/>
  <c r="O284" i="23"/>
  <c r="H284" i="23"/>
  <c r="X284" i="23"/>
  <c r="Q284" i="23"/>
  <c r="F284" i="23"/>
  <c r="V284" i="23"/>
  <c r="C284" i="23"/>
  <c r="S284" i="23"/>
  <c r="L284" i="23"/>
  <c r="E284" i="23"/>
  <c r="U284" i="23"/>
  <c r="J284" i="23"/>
  <c r="M827" i="24"/>
  <c r="T827" i="24"/>
  <c r="D827" i="24"/>
  <c r="K827" i="24"/>
  <c r="R827" i="24"/>
  <c r="B827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V827" i="24"/>
  <c r="U827" i="24"/>
  <c r="A355" i="21"/>
  <c r="G354" i="21"/>
  <c r="D354" i="21"/>
  <c r="B354" i="21"/>
  <c r="S354" i="21"/>
  <c r="E354" i="21"/>
  <c r="F354" i="21"/>
  <c r="Y354" i="21"/>
  <c r="C354" i="21"/>
  <c r="I354" i="21"/>
  <c r="R354" i="21"/>
  <c r="J354" i="21"/>
  <c r="N354" i="21"/>
  <c r="O354" i="21"/>
  <c r="P354" i="21"/>
  <c r="K354" i="21"/>
  <c r="L354" i="21"/>
  <c r="Q354" i="21"/>
  <c r="H354" i="21"/>
  <c r="M354" i="21"/>
  <c r="U354" i="21"/>
  <c r="T354" i="21"/>
  <c r="V354" i="21"/>
  <c r="W354" i="21"/>
  <c r="X354" i="21"/>
  <c r="I179" i="24"/>
  <c r="F179" i="24"/>
  <c r="C179" i="24"/>
  <c r="S179" i="24"/>
  <c r="T179" i="24"/>
  <c r="Q179" i="24"/>
  <c r="J179" i="24"/>
  <c r="G179" i="24"/>
  <c r="D179" i="24"/>
  <c r="X179" i="24"/>
  <c r="Y179" i="24"/>
  <c r="R179" i="24"/>
  <c r="K179" i="24"/>
  <c r="H179" i="24"/>
  <c r="E179" i="24"/>
  <c r="B179" i="24"/>
  <c r="A180" i="24"/>
  <c r="O179" i="24"/>
  <c r="P179" i="24"/>
  <c r="M179" i="24"/>
  <c r="L179" i="24"/>
  <c r="N179" i="24"/>
  <c r="U179" i="24"/>
  <c r="W179" i="24"/>
  <c r="V179" i="24"/>
  <c r="T320" i="21"/>
  <c r="Q320" i="21"/>
  <c r="J320" i="21"/>
  <c r="G320" i="21"/>
  <c r="D320" i="21"/>
  <c r="X320" i="21"/>
  <c r="Y320" i="21"/>
  <c r="R320" i="21"/>
  <c r="K320" i="21"/>
  <c r="H320" i="21"/>
  <c r="E320" i="21"/>
  <c r="B320" i="21"/>
  <c r="A321" i="21"/>
  <c r="O320" i="21"/>
  <c r="P320" i="21"/>
  <c r="I320" i="21"/>
  <c r="F320" i="21"/>
  <c r="C320" i="21"/>
  <c r="S320" i="21"/>
  <c r="M320" i="21"/>
  <c r="L320" i="21"/>
  <c r="N320" i="21"/>
  <c r="V320" i="21"/>
  <c r="U320" i="21"/>
  <c r="W320" i="21"/>
  <c r="C456" i="23"/>
  <c r="S456" i="23"/>
  <c r="L456" i="23"/>
  <c r="E456" i="23"/>
  <c r="U456" i="23"/>
  <c r="F456" i="23"/>
  <c r="V456" i="23"/>
  <c r="G456" i="23"/>
  <c r="W456" i="23"/>
  <c r="P456" i="23"/>
  <c r="I456" i="23"/>
  <c r="Y456" i="23"/>
  <c r="J456" i="23"/>
  <c r="O456" i="23"/>
  <c r="X456" i="23"/>
  <c r="B456" i="23"/>
  <c r="R456" i="23"/>
  <c r="K456" i="23"/>
  <c r="D456" i="23"/>
  <c r="T456" i="23"/>
  <c r="M456" i="23"/>
  <c r="A457" i="23"/>
  <c r="N456" i="23"/>
  <c r="H456" i="23"/>
  <c r="Q456" i="23"/>
  <c r="A248" i="24"/>
  <c r="I247" i="24"/>
  <c r="M247" i="24"/>
  <c r="Q247" i="24"/>
  <c r="N247" i="24"/>
  <c r="D247" i="24"/>
  <c r="R247" i="24"/>
  <c r="O247" i="24"/>
  <c r="J247" i="24"/>
  <c r="P247" i="24"/>
  <c r="B247" i="24"/>
  <c r="H247" i="24"/>
  <c r="K247" i="24"/>
  <c r="G247" i="24"/>
  <c r="L247" i="24"/>
  <c r="F247" i="24"/>
  <c r="C247" i="24"/>
  <c r="E247" i="24"/>
  <c r="Y247" i="24"/>
  <c r="S247" i="24"/>
  <c r="V247" i="24"/>
  <c r="T247" i="24"/>
  <c r="W247" i="24"/>
  <c r="U247" i="24"/>
  <c r="X247" i="24"/>
  <c r="K524" i="23"/>
  <c r="D524" i="23"/>
  <c r="T524" i="23"/>
  <c r="I524" i="23"/>
  <c r="Y524" i="23"/>
  <c r="N524" i="23"/>
  <c r="O524" i="23"/>
  <c r="H524" i="23"/>
  <c r="X524" i="23"/>
  <c r="M524" i="23"/>
  <c r="B524" i="23"/>
  <c r="R524" i="23"/>
  <c r="C524" i="23"/>
  <c r="S524" i="23"/>
  <c r="L524" i="23"/>
  <c r="A525" i="23"/>
  <c r="Q524" i="23"/>
  <c r="F524" i="23"/>
  <c r="V524" i="23"/>
  <c r="G524" i="23"/>
  <c r="W524" i="23"/>
  <c r="P524" i="23"/>
  <c r="E524" i="23"/>
  <c r="U524" i="23"/>
  <c r="J524" i="23"/>
  <c r="P793" i="24"/>
  <c r="S793" i="24"/>
  <c r="C793" i="24"/>
  <c r="J793" i="24"/>
  <c r="Q793" i="24"/>
  <c r="L793" i="24"/>
  <c r="O793" i="24"/>
  <c r="A794" i="24"/>
  <c r="F793" i="24"/>
  <c r="M793" i="24"/>
  <c r="H793" i="24"/>
  <c r="K793" i="24"/>
  <c r="R793" i="24"/>
  <c r="B793" i="24"/>
  <c r="I793" i="24"/>
  <c r="T793" i="24"/>
  <c r="D793" i="24"/>
  <c r="G793" i="24"/>
  <c r="N793" i="24"/>
  <c r="Y793" i="24"/>
  <c r="E793" i="24"/>
  <c r="X793" i="24"/>
  <c r="U793" i="24"/>
  <c r="V793" i="24"/>
  <c r="W793" i="24"/>
  <c r="A214" i="24"/>
  <c r="G213" i="24"/>
  <c r="B213" i="24"/>
  <c r="S213" i="24"/>
  <c r="E213" i="24"/>
  <c r="F213" i="24"/>
  <c r="D213" i="24"/>
  <c r="Y213" i="24"/>
  <c r="C213" i="24"/>
  <c r="J213" i="24"/>
  <c r="K213" i="24"/>
  <c r="O213" i="24"/>
  <c r="Q213" i="24"/>
  <c r="H213" i="24"/>
  <c r="L213" i="24"/>
  <c r="P213" i="24"/>
  <c r="I213" i="24"/>
  <c r="M213" i="24"/>
  <c r="N213" i="24"/>
  <c r="R213" i="24"/>
  <c r="T213" i="24"/>
  <c r="U213" i="24"/>
  <c r="W213" i="24"/>
  <c r="V213" i="24"/>
  <c r="X213" i="24"/>
  <c r="M521" i="24"/>
  <c r="F521" i="24"/>
  <c r="C521" i="24"/>
  <c r="S521" i="24"/>
  <c r="L521" i="24"/>
  <c r="Q521" i="24"/>
  <c r="J521" i="24"/>
  <c r="G521" i="24"/>
  <c r="A522" i="24"/>
  <c r="P521" i="24"/>
  <c r="E521" i="24"/>
  <c r="Y521" i="24"/>
  <c r="N521" i="24"/>
  <c r="K521" i="24"/>
  <c r="D521" i="24"/>
  <c r="I521" i="24"/>
  <c r="B521" i="24"/>
  <c r="R521" i="24"/>
  <c r="O521" i="24"/>
  <c r="H521" i="24"/>
  <c r="X521" i="24"/>
  <c r="W521" i="24"/>
  <c r="V521" i="24"/>
  <c r="T521" i="24"/>
  <c r="U521" i="24"/>
  <c r="D182" i="23"/>
  <c r="G182" i="23"/>
  <c r="F182" i="23"/>
  <c r="P182" i="23"/>
  <c r="A217" i="23"/>
  <c r="A183" i="23"/>
  <c r="M182" i="23"/>
  <c r="L182" i="23"/>
  <c r="O182" i="23"/>
  <c r="N182" i="23"/>
  <c r="I182" i="23"/>
  <c r="H182" i="23"/>
  <c r="K182" i="23"/>
  <c r="J182" i="23"/>
  <c r="E182" i="23"/>
  <c r="B182" i="23"/>
  <c r="C182" i="23"/>
  <c r="W182" i="23"/>
  <c r="Y182" i="23"/>
  <c r="R182" i="23"/>
  <c r="T182" i="23"/>
  <c r="V182" i="23"/>
  <c r="X182" i="23"/>
  <c r="U182" i="23"/>
  <c r="Q182" i="23"/>
  <c r="S182" i="23"/>
  <c r="A658" i="24"/>
  <c r="B657" i="24"/>
  <c r="E657" i="24"/>
  <c r="D657" i="24"/>
  <c r="C657" i="24"/>
  <c r="N657" i="24"/>
  <c r="Q657" i="24"/>
  <c r="P657" i="24"/>
  <c r="O657" i="24"/>
  <c r="J657" i="24"/>
  <c r="M657" i="24"/>
  <c r="L657" i="24"/>
  <c r="K657" i="24"/>
  <c r="F657" i="24"/>
  <c r="I657" i="24"/>
  <c r="H657" i="24"/>
  <c r="G657" i="24"/>
  <c r="T657" i="24"/>
  <c r="W657" i="24"/>
  <c r="U657" i="24"/>
  <c r="S657" i="24"/>
  <c r="V657" i="24"/>
  <c r="R657" i="24"/>
  <c r="Y657" i="24"/>
  <c r="X657" i="24"/>
  <c r="K250" i="23"/>
  <c r="D250" i="23"/>
  <c r="T250" i="23"/>
  <c r="M250" i="23"/>
  <c r="F250" i="23"/>
  <c r="A285" i="23"/>
  <c r="O250" i="23"/>
  <c r="H250" i="23"/>
  <c r="X250" i="23"/>
  <c r="Q250" i="23"/>
  <c r="J250" i="23"/>
  <c r="C250" i="23"/>
  <c r="S250" i="23"/>
  <c r="L250" i="23"/>
  <c r="E250" i="23"/>
  <c r="Y250" i="23"/>
  <c r="N250" i="23"/>
  <c r="G250" i="23"/>
  <c r="W250" i="23"/>
  <c r="P250" i="23"/>
  <c r="I250" i="23"/>
  <c r="B250" i="23"/>
  <c r="R250" i="23"/>
  <c r="U250" i="23"/>
  <c r="V250" i="23"/>
  <c r="Q387" i="23"/>
  <c r="F387" i="23"/>
  <c r="C387" i="23"/>
  <c r="S387" i="23"/>
  <c r="P387" i="23"/>
  <c r="Y387" i="23"/>
  <c r="J387" i="23"/>
  <c r="G387" i="23"/>
  <c r="W387" i="23"/>
  <c r="T387" i="23"/>
  <c r="E387" i="23"/>
  <c r="A422" i="23"/>
  <c r="N387" i="23"/>
  <c r="K387" i="23"/>
  <c r="D387" i="23"/>
  <c r="X387" i="23"/>
  <c r="I387" i="23"/>
  <c r="B387" i="23"/>
  <c r="R387" i="23"/>
  <c r="O387" i="23"/>
  <c r="H387" i="23"/>
  <c r="L387" i="23"/>
  <c r="M387" i="23"/>
  <c r="V387" i="23"/>
  <c r="U387" i="23"/>
  <c r="Q281" i="24"/>
  <c r="H281" i="24"/>
  <c r="J281" i="24"/>
  <c r="A282" i="24"/>
  <c r="G281" i="24"/>
  <c r="B281" i="24"/>
  <c r="T281" i="24"/>
  <c r="F281" i="24"/>
  <c r="X281" i="24"/>
  <c r="C281" i="24"/>
  <c r="I281" i="24"/>
  <c r="W281" i="24"/>
  <c r="R281" i="24"/>
  <c r="V281" i="24"/>
  <c r="E281" i="24"/>
  <c r="S281" i="24"/>
  <c r="Y281" i="24"/>
  <c r="P281" i="24"/>
  <c r="K281" i="24"/>
  <c r="O281" i="24"/>
  <c r="U281" i="24"/>
  <c r="L281" i="24"/>
  <c r="N281" i="24"/>
  <c r="M281" i="24"/>
  <c r="D281" i="24"/>
  <c r="D627" i="21"/>
  <c r="E627" i="21"/>
  <c r="Y627" i="21"/>
  <c r="J627" i="21"/>
  <c r="G627" i="21"/>
  <c r="H627" i="21"/>
  <c r="I627" i="21"/>
  <c r="A628" i="21"/>
  <c r="N627" i="21"/>
  <c r="K627" i="21"/>
  <c r="L627" i="21"/>
  <c r="M627" i="21"/>
  <c r="B627" i="21"/>
  <c r="R627" i="21"/>
  <c r="O627" i="21"/>
  <c r="P627" i="21"/>
  <c r="Q627" i="21"/>
  <c r="F627" i="21"/>
  <c r="C627" i="21"/>
  <c r="S627" i="21"/>
  <c r="W627" i="21"/>
  <c r="X627" i="21"/>
  <c r="U627" i="21"/>
  <c r="V627" i="21"/>
  <c r="T627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63" i="21"/>
  <c r="I763" i="21"/>
  <c r="N763" i="21"/>
  <c r="A764" i="21"/>
  <c r="L763" i="21"/>
  <c r="M763" i="21"/>
  <c r="G763" i="21"/>
  <c r="P763" i="21"/>
  <c r="F763" i="21"/>
  <c r="K763" i="21"/>
  <c r="D763" i="21"/>
  <c r="E763" i="21"/>
  <c r="J763" i="21"/>
  <c r="O763" i="21"/>
  <c r="B763" i="21"/>
  <c r="C763" i="21"/>
  <c r="R763" i="21"/>
  <c r="V763" i="21"/>
  <c r="S763" i="21"/>
  <c r="X763" i="21"/>
  <c r="Y763" i="21"/>
  <c r="T763" i="21"/>
  <c r="Q763" i="21"/>
  <c r="U763" i="21"/>
  <c r="W763" i="21"/>
  <c r="U558" i="23"/>
  <c r="F558" i="23"/>
  <c r="W558" i="23"/>
  <c r="Q558" i="23"/>
  <c r="N558" i="23"/>
  <c r="O558" i="23"/>
  <c r="B558" i="23"/>
  <c r="A559" i="23"/>
  <c r="H558" i="23"/>
  <c r="G558" i="23"/>
  <c r="Y558" i="23"/>
  <c r="D558" i="23"/>
  <c r="J558" i="23"/>
  <c r="E558" i="23"/>
  <c r="K558" i="23"/>
  <c r="P558" i="23"/>
  <c r="R558" i="23"/>
  <c r="S558" i="23"/>
  <c r="L558" i="23"/>
  <c r="M558" i="23"/>
  <c r="V558" i="23"/>
  <c r="X558" i="23"/>
  <c r="I558" i="23"/>
  <c r="C558" i="23"/>
  <c r="T558" i="23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P831" i="21"/>
  <c r="I831" i="21"/>
  <c r="B831" i="21"/>
  <c r="R831" i="21"/>
  <c r="K831" i="21"/>
  <c r="D831" i="21"/>
  <c r="T831" i="21"/>
  <c r="M831" i="21"/>
  <c r="F831" i="21"/>
  <c r="A832" i="21"/>
  <c r="O831" i="21"/>
  <c r="U831" i="21"/>
  <c r="V831" i="21"/>
  <c r="M589" i="24"/>
  <c r="T589" i="24"/>
  <c r="D589" i="24"/>
  <c r="G589" i="24"/>
  <c r="J589" i="24"/>
  <c r="I589" i="24"/>
  <c r="P589" i="24"/>
  <c r="S589" i="24"/>
  <c r="A590" i="24"/>
  <c r="F589" i="24"/>
  <c r="Y589" i="24"/>
  <c r="E589" i="24"/>
  <c r="L589" i="24"/>
  <c r="O589" i="24"/>
  <c r="R589" i="24"/>
  <c r="Q589" i="24"/>
  <c r="X589" i="24"/>
  <c r="H589" i="24"/>
  <c r="K589" i="24"/>
  <c r="N589" i="24"/>
  <c r="B589" i="24"/>
  <c r="C589" i="24"/>
  <c r="V589" i="24"/>
  <c r="W589" i="24"/>
  <c r="U589" i="24"/>
  <c r="A492" i="21"/>
  <c r="J491" i="21"/>
  <c r="G491" i="21"/>
  <c r="I491" i="21"/>
  <c r="H491" i="21"/>
  <c r="C491" i="21"/>
  <c r="B491" i="21"/>
  <c r="E491" i="21"/>
  <c r="D491" i="21"/>
  <c r="F491" i="21"/>
  <c r="W491" i="21"/>
  <c r="X491" i="21"/>
  <c r="O491" i="21"/>
  <c r="P491" i="21"/>
  <c r="T491" i="21"/>
  <c r="Q491" i="21"/>
  <c r="L491" i="21"/>
  <c r="Y491" i="21"/>
  <c r="M491" i="21"/>
  <c r="R491" i="21"/>
  <c r="U491" i="21"/>
  <c r="S491" i="21"/>
  <c r="N491" i="21"/>
  <c r="K491" i="21"/>
  <c r="V491" i="21"/>
  <c r="P249" i="19"/>
  <c r="E249" i="19"/>
  <c r="U249" i="19"/>
  <c r="J249" i="19"/>
  <c r="C249" i="19"/>
  <c r="S249" i="19"/>
  <c r="D249" i="19"/>
  <c r="T249" i="19"/>
  <c r="I249" i="19"/>
  <c r="A284" i="19"/>
  <c r="N249" i="19"/>
  <c r="G249" i="19"/>
  <c r="W249" i="19"/>
  <c r="H249" i="19"/>
  <c r="X249" i="19"/>
  <c r="M249" i="19"/>
  <c r="B249" i="19"/>
  <c r="R249" i="19"/>
  <c r="K249" i="19"/>
  <c r="L249" i="19"/>
  <c r="Y249" i="19"/>
  <c r="Q249" i="19"/>
  <c r="F249" i="19"/>
  <c r="V249" i="19"/>
  <c r="O249" i="19"/>
  <c r="E283" i="19"/>
  <c r="U283" i="19"/>
  <c r="J283" i="19"/>
  <c r="C283" i="19"/>
  <c r="S283" i="19"/>
  <c r="L283" i="19"/>
  <c r="I283" i="19"/>
  <c r="Y283" i="19"/>
  <c r="N283" i="19"/>
  <c r="G283" i="19"/>
  <c r="W283" i="19"/>
  <c r="P283" i="19"/>
  <c r="M283" i="19"/>
  <c r="B283" i="19"/>
  <c r="R283" i="19"/>
  <c r="K283" i="19"/>
  <c r="D283" i="19"/>
  <c r="T283" i="19"/>
  <c r="Q283" i="19"/>
  <c r="F283" i="19"/>
  <c r="V283" i="19"/>
  <c r="O283" i="19"/>
  <c r="H283" i="19"/>
  <c r="X283" i="19"/>
  <c r="X110" i="23"/>
  <c r="D110" i="23"/>
  <c r="C110" i="23"/>
  <c r="F110" i="23"/>
  <c r="Q110" i="23"/>
  <c r="T110" i="23"/>
  <c r="W110" i="23"/>
  <c r="V110" i="23"/>
  <c r="B110" i="23"/>
  <c r="I110" i="23"/>
  <c r="P110" i="23"/>
  <c r="S110" i="23"/>
  <c r="R110" i="23"/>
  <c r="Y110" i="23"/>
  <c r="E110" i="23"/>
  <c r="H110" i="23"/>
  <c r="G110" i="23"/>
  <c r="J110" i="23"/>
  <c r="U110" i="23"/>
  <c r="A145" i="23"/>
  <c r="M110" i="23"/>
  <c r="L110" i="23"/>
  <c r="N110" i="23"/>
  <c r="O110" i="23"/>
  <c r="K110" i="23"/>
  <c r="T42" i="23"/>
  <c r="W42" i="23"/>
  <c r="G42" i="23"/>
  <c r="J42" i="23"/>
  <c r="U42" i="23"/>
  <c r="A77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15" i="19"/>
  <c r="B215" i="19"/>
  <c r="R215" i="19"/>
  <c r="K215" i="19"/>
  <c r="D215" i="19"/>
  <c r="T215" i="19"/>
  <c r="E215" i="19"/>
  <c r="U215" i="19"/>
  <c r="F215" i="19"/>
  <c r="V215" i="19"/>
  <c r="O215" i="19"/>
  <c r="H215" i="19"/>
  <c r="X215" i="19"/>
  <c r="I215" i="19"/>
  <c r="Y215" i="19"/>
  <c r="J215" i="19"/>
  <c r="C215" i="19"/>
  <c r="S215" i="19"/>
  <c r="L215" i="19"/>
  <c r="M215" i="19"/>
  <c r="A250" i="19"/>
  <c r="N215" i="19"/>
  <c r="G215" i="19"/>
  <c r="W215" i="19"/>
  <c r="P215" i="19"/>
  <c r="P145" i="19"/>
  <c r="S145" i="19"/>
  <c r="R145" i="19"/>
  <c r="U145" i="19"/>
  <c r="B145" i="19"/>
  <c r="H145" i="19"/>
  <c r="G145" i="19"/>
  <c r="J145" i="19"/>
  <c r="Q145" i="19"/>
  <c r="X145" i="19"/>
  <c r="D145" i="19"/>
  <c r="C145" i="19"/>
  <c r="F145" i="19"/>
  <c r="I145" i="19"/>
  <c r="T145" i="19"/>
  <c r="W145" i="19"/>
  <c r="V145" i="19"/>
  <c r="Y145" i="19"/>
  <c r="E145" i="19"/>
  <c r="O145" i="19"/>
  <c r="K145" i="19"/>
  <c r="M145" i="19"/>
  <c r="N145" i="19"/>
  <c r="L145" i="19"/>
  <c r="M181" i="19"/>
  <c r="B181" i="19"/>
  <c r="R181" i="19"/>
  <c r="K181" i="19"/>
  <c r="A216" i="19"/>
  <c r="P181" i="19"/>
  <c r="Q181" i="19"/>
  <c r="F181" i="19"/>
  <c r="V181" i="19"/>
  <c r="O181" i="19"/>
  <c r="D181" i="19"/>
  <c r="T181" i="19"/>
  <c r="E181" i="19"/>
  <c r="U181" i="19"/>
  <c r="J181" i="19"/>
  <c r="C181" i="19"/>
  <c r="S181" i="19"/>
  <c r="H181" i="19"/>
  <c r="X181" i="19"/>
  <c r="I181" i="19"/>
  <c r="Y181" i="19"/>
  <c r="N181" i="19"/>
  <c r="G181" i="19"/>
  <c r="W181" i="19"/>
  <c r="L181" i="19"/>
  <c r="A182" i="19"/>
  <c r="F77" i="19"/>
  <c r="C77" i="19"/>
  <c r="S77" i="19"/>
  <c r="Q77" i="19"/>
  <c r="T77" i="19"/>
  <c r="J77" i="19"/>
  <c r="G77" i="19"/>
  <c r="W77" i="19"/>
  <c r="U77" i="19"/>
  <c r="H77" i="19"/>
  <c r="A112" i="19"/>
  <c r="R77" i="19"/>
  <c r="K77" i="19"/>
  <c r="E77" i="19"/>
  <c r="Y77" i="19"/>
  <c r="X77" i="19"/>
  <c r="B77" i="19"/>
  <c r="V77" i="19"/>
  <c r="O77" i="19"/>
  <c r="I77" i="19"/>
  <c r="D77" i="19"/>
  <c r="P77" i="19"/>
  <c r="M77" i="19"/>
  <c r="L77" i="19"/>
  <c r="N77" i="19"/>
  <c r="B43" i="19"/>
  <c r="K43" i="19"/>
  <c r="D43" i="19"/>
  <c r="U43" i="19"/>
  <c r="F43" i="19"/>
  <c r="O43" i="19"/>
  <c r="H43" i="19"/>
  <c r="E43" i="19"/>
  <c r="J43" i="19"/>
  <c r="C43" i="19"/>
  <c r="S43" i="19"/>
  <c r="P43" i="19"/>
  <c r="I43" i="19"/>
  <c r="A78" i="19"/>
  <c r="R43" i="19"/>
  <c r="G43" i="19"/>
  <c r="T43" i="19"/>
  <c r="Q43" i="19"/>
  <c r="M43" i="19"/>
  <c r="N43" i="19"/>
  <c r="L43" i="19"/>
  <c r="H144" i="23"/>
  <c r="O144" i="23"/>
  <c r="V144" i="23"/>
  <c r="F144" i="23"/>
  <c r="Q144" i="23"/>
  <c r="X144" i="23"/>
  <c r="D144" i="23"/>
  <c r="K144" i="23"/>
  <c r="R144" i="23"/>
  <c r="B144" i="23"/>
  <c r="I144" i="23"/>
  <c r="T144" i="23"/>
  <c r="W144" i="23"/>
  <c r="G144" i="23"/>
  <c r="N144" i="23"/>
  <c r="Y144" i="23"/>
  <c r="E144" i="23"/>
  <c r="P144" i="23"/>
  <c r="S144" i="23"/>
  <c r="C144" i="23"/>
  <c r="J144" i="23"/>
  <c r="U144" i="23"/>
  <c r="L144" i="23"/>
  <c r="M144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6" i="23"/>
  <c r="G76" i="23"/>
  <c r="J76" i="23"/>
  <c r="U76" i="23"/>
  <c r="A111" i="23"/>
  <c r="X76" i="23"/>
  <c r="D76" i="23"/>
  <c r="C76" i="23"/>
  <c r="F76" i="23"/>
  <c r="Q76" i="23"/>
  <c r="T76" i="23"/>
  <c r="W76" i="23"/>
  <c r="V76" i="23"/>
  <c r="B76" i="23"/>
  <c r="I76" i="23"/>
  <c r="P76" i="23"/>
  <c r="S76" i="23"/>
  <c r="R76" i="23"/>
  <c r="Y76" i="23"/>
  <c r="E76" i="23"/>
  <c r="M76" i="23"/>
  <c r="L76" i="23"/>
  <c r="O76" i="23"/>
  <c r="N76" i="23"/>
  <c r="K76" i="23"/>
  <c r="A146" i="19"/>
  <c r="P111" i="19"/>
  <c r="S111" i="19"/>
  <c r="R111" i="19"/>
  <c r="U111" i="19"/>
  <c r="B111" i="19"/>
  <c r="H111" i="19"/>
  <c r="G111" i="19"/>
  <c r="J111" i="19"/>
  <c r="Q111" i="19"/>
  <c r="X111" i="19"/>
  <c r="D111" i="19"/>
  <c r="C111" i="19"/>
  <c r="F111" i="19"/>
  <c r="I111" i="19"/>
  <c r="T111" i="19"/>
  <c r="W111" i="19"/>
  <c r="V111" i="19"/>
  <c r="Y111" i="19"/>
  <c r="E111" i="19"/>
  <c r="O111" i="19"/>
  <c r="N111" i="19"/>
  <c r="L111" i="19"/>
  <c r="M111" i="19"/>
  <c r="K111" i="19"/>
  <c r="B390" i="19"/>
  <c r="F390" i="19"/>
  <c r="J390" i="19"/>
  <c r="N390" i="19"/>
  <c r="R390" i="19"/>
  <c r="V390" i="19"/>
  <c r="C390" i="19"/>
  <c r="G390" i="19"/>
  <c r="K390" i="19"/>
  <c r="O390" i="19"/>
  <c r="S390" i="19"/>
  <c r="W390" i="19"/>
  <c r="D390" i="19"/>
  <c r="E390" i="19"/>
  <c r="I390" i="19"/>
  <c r="M390" i="19"/>
  <c r="Q390" i="19"/>
  <c r="U390" i="19"/>
  <c r="Y390" i="19"/>
  <c r="L390" i="19"/>
  <c r="A425" i="19"/>
  <c r="P390" i="19"/>
  <c r="T390" i="19"/>
  <c r="H390" i="19"/>
  <c r="X390" i="19"/>
  <c r="B527" i="19"/>
  <c r="F527" i="19"/>
  <c r="J527" i="19"/>
  <c r="N527" i="19"/>
  <c r="R527" i="19"/>
  <c r="V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B493" i="19"/>
  <c r="F493" i="19"/>
  <c r="J493" i="19"/>
  <c r="N493" i="19"/>
  <c r="R493" i="19"/>
  <c r="V493" i="19"/>
  <c r="C493" i="19"/>
  <c r="G493" i="19"/>
  <c r="K493" i="19"/>
  <c r="O493" i="19"/>
  <c r="S493" i="19"/>
  <c r="W493" i="19"/>
  <c r="D493" i="19"/>
  <c r="H493" i="19"/>
  <c r="L493" i="19"/>
  <c r="P493" i="19"/>
  <c r="T493" i="19"/>
  <c r="X493" i="19"/>
  <c r="E493" i="19"/>
  <c r="I493" i="19"/>
  <c r="M493" i="19"/>
  <c r="Q493" i="19"/>
  <c r="U493" i="19"/>
  <c r="Y493" i="19"/>
  <c r="A494" i="19"/>
  <c r="B459" i="19"/>
  <c r="F459" i="19"/>
  <c r="J459" i="19"/>
  <c r="N459" i="19"/>
  <c r="R459" i="19"/>
  <c r="V459" i="19"/>
  <c r="A460" i="19"/>
  <c r="C459" i="19"/>
  <c r="G459" i="19"/>
  <c r="K459" i="19"/>
  <c r="O459" i="19"/>
  <c r="S459" i="19"/>
  <c r="W459" i="19"/>
  <c r="D459" i="19"/>
  <c r="H459" i="19"/>
  <c r="L459" i="19"/>
  <c r="P459" i="19"/>
  <c r="T459" i="19"/>
  <c r="X459" i="19"/>
  <c r="E459" i="19"/>
  <c r="I459" i="19"/>
  <c r="M459" i="19"/>
  <c r="Q459" i="19"/>
  <c r="U459" i="19"/>
  <c r="Y459" i="19"/>
  <c r="B561" i="19"/>
  <c r="F561" i="19"/>
  <c r="J561" i="19"/>
  <c r="N561" i="19"/>
  <c r="R561" i="19"/>
  <c r="V561" i="19"/>
  <c r="C561" i="19"/>
  <c r="G561" i="19"/>
  <c r="K561" i="19"/>
  <c r="O561" i="19"/>
  <c r="S561" i="19"/>
  <c r="W561" i="19"/>
  <c r="D561" i="19"/>
  <c r="H561" i="19"/>
  <c r="L561" i="19"/>
  <c r="P561" i="19"/>
  <c r="T561" i="19"/>
  <c r="X561" i="19"/>
  <c r="A562" i="19"/>
  <c r="E561" i="19"/>
  <c r="I561" i="19"/>
  <c r="M561" i="19"/>
  <c r="Q561" i="19"/>
  <c r="U561" i="19"/>
  <c r="Y561" i="19"/>
  <c r="M182" i="21"/>
  <c r="R182" i="21"/>
  <c r="G182" i="21"/>
  <c r="W182" i="21"/>
  <c r="P182" i="21"/>
  <c r="Q182" i="21"/>
  <c r="F182" i="21"/>
  <c r="V182" i="21"/>
  <c r="K182" i="21"/>
  <c r="D182" i="21"/>
  <c r="T182" i="21"/>
  <c r="E182" i="21"/>
  <c r="U182" i="21"/>
  <c r="J182" i="21"/>
  <c r="A183" i="21"/>
  <c r="O182" i="21"/>
  <c r="H182" i="21"/>
  <c r="X182" i="21"/>
  <c r="I182" i="21"/>
  <c r="N182" i="21"/>
  <c r="S182" i="21"/>
  <c r="L182" i="21"/>
  <c r="B356" i="19"/>
  <c r="F356" i="19"/>
  <c r="J356" i="19"/>
  <c r="N356" i="19"/>
  <c r="R356" i="19"/>
  <c r="V356" i="19"/>
  <c r="C356" i="19"/>
  <c r="G356" i="19"/>
  <c r="K356" i="19"/>
  <c r="O356" i="19"/>
  <c r="S356" i="19"/>
  <c r="W356" i="19"/>
  <c r="E356" i="19"/>
  <c r="I356" i="19"/>
  <c r="M356" i="19"/>
  <c r="Q356" i="19"/>
  <c r="U356" i="19"/>
  <c r="Y356" i="19"/>
  <c r="A391" i="19"/>
  <c r="L356" i="19"/>
  <c r="P356" i="19"/>
  <c r="D356" i="19"/>
  <c r="T356" i="19"/>
  <c r="H356" i="19"/>
  <c r="X356" i="19"/>
  <c r="C424" i="19"/>
  <c r="G424" i="19"/>
  <c r="K424" i="19"/>
  <c r="O424" i="19"/>
  <c r="S424" i="19"/>
  <c r="W424" i="19"/>
  <c r="E424" i="19"/>
  <c r="I424" i="19"/>
  <c r="M424" i="19"/>
  <c r="Q424" i="19"/>
  <c r="U424" i="19"/>
  <c r="Y424" i="19"/>
  <c r="B424" i="19"/>
  <c r="J424" i="19"/>
  <c r="R424" i="19"/>
  <c r="D424" i="19"/>
  <c r="L424" i="19"/>
  <c r="T424" i="19"/>
  <c r="F424" i="19"/>
  <c r="N424" i="19"/>
  <c r="V424" i="19"/>
  <c r="H424" i="19"/>
  <c r="P424" i="19"/>
  <c r="X424" i="19"/>
  <c r="B322" i="19"/>
  <c r="F322" i="19"/>
  <c r="J322" i="19"/>
  <c r="N322" i="19"/>
  <c r="R322" i="19"/>
  <c r="V322" i="19"/>
  <c r="C322" i="19"/>
  <c r="G322" i="19"/>
  <c r="K322" i="19"/>
  <c r="O322" i="19"/>
  <c r="S322" i="19"/>
  <c r="W322" i="19"/>
  <c r="A357" i="19"/>
  <c r="E322" i="19"/>
  <c r="I322" i="19"/>
  <c r="M322" i="19"/>
  <c r="Q322" i="19"/>
  <c r="U322" i="19"/>
  <c r="Y322" i="19"/>
  <c r="D322" i="19"/>
  <c r="T322" i="19"/>
  <c r="H322" i="19"/>
  <c r="X322" i="19"/>
  <c r="A323" i="19"/>
  <c r="L322" i="19"/>
  <c r="P322" i="19"/>
  <c r="C148" i="24" l="1"/>
  <c r="G148" i="24"/>
  <c r="K148" i="24"/>
  <c r="O148" i="24"/>
  <c r="S148" i="24"/>
  <c r="W148" i="24"/>
  <c r="D148" i="24"/>
  <c r="H148" i="24"/>
  <c r="L148" i="24"/>
  <c r="P148" i="24"/>
  <c r="T148" i="24"/>
  <c r="X148" i="24"/>
  <c r="E148" i="24"/>
  <c r="I148" i="24"/>
  <c r="M148" i="24"/>
  <c r="Q148" i="24"/>
  <c r="U148" i="24"/>
  <c r="Y148" i="24"/>
  <c r="B148" i="24"/>
  <c r="F148" i="24"/>
  <c r="J148" i="24"/>
  <c r="N148" i="24"/>
  <c r="R148" i="24"/>
  <c r="V148" i="24"/>
  <c r="C113" i="24"/>
  <c r="G113" i="24"/>
  <c r="K113" i="24"/>
  <c r="O113" i="24"/>
  <c r="S113" i="24"/>
  <c r="W113" i="24"/>
  <c r="D113" i="24"/>
  <c r="H113" i="24"/>
  <c r="L113" i="24"/>
  <c r="P113" i="24"/>
  <c r="T113" i="24"/>
  <c r="X113" i="24"/>
  <c r="E113" i="24"/>
  <c r="I113" i="24"/>
  <c r="M113" i="24"/>
  <c r="Q113" i="24"/>
  <c r="U113" i="24"/>
  <c r="Y113" i="24"/>
  <c r="B113" i="24"/>
  <c r="F113" i="24"/>
  <c r="J113" i="24"/>
  <c r="N113" i="24"/>
  <c r="R113" i="24"/>
  <c r="V113" i="24"/>
  <c r="C78" i="24"/>
  <c r="G78" i="24"/>
  <c r="K78" i="24"/>
  <c r="O78" i="24"/>
  <c r="S78" i="24"/>
  <c r="W78" i="24"/>
  <c r="D78" i="24"/>
  <c r="H78" i="24"/>
  <c r="L78" i="24"/>
  <c r="P78" i="24"/>
  <c r="T78" i="24"/>
  <c r="X78" i="24"/>
  <c r="E78" i="24"/>
  <c r="I78" i="24"/>
  <c r="M78" i="24"/>
  <c r="Q78" i="24"/>
  <c r="U78" i="24"/>
  <c r="Y78" i="24"/>
  <c r="B78" i="24"/>
  <c r="F78" i="24"/>
  <c r="J78" i="24"/>
  <c r="N78" i="24"/>
  <c r="R78" i="24"/>
  <c r="V78" i="24"/>
  <c r="C113" i="21"/>
  <c r="G113" i="21"/>
  <c r="K113" i="21"/>
  <c r="O113" i="21"/>
  <c r="S113" i="21"/>
  <c r="W113" i="21"/>
  <c r="D113" i="21"/>
  <c r="H113" i="21"/>
  <c r="L113" i="21"/>
  <c r="P113" i="21"/>
  <c r="T113" i="21"/>
  <c r="X113" i="21"/>
  <c r="E113" i="21"/>
  <c r="I113" i="21"/>
  <c r="M113" i="21"/>
  <c r="Q113" i="21"/>
  <c r="U113" i="21"/>
  <c r="Y113" i="21"/>
  <c r="B113" i="21"/>
  <c r="F113" i="21"/>
  <c r="J113" i="21"/>
  <c r="N113" i="21"/>
  <c r="R113" i="21"/>
  <c r="V113" i="21"/>
  <c r="B1417" i="2"/>
  <c r="B217" i="21" s="1"/>
  <c r="Y39" i="24"/>
  <c r="X39" i="24"/>
  <c r="B40" i="21"/>
  <c r="C40" i="21"/>
  <c r="Y74" i="21"/>
  <c r="D40" i="21"/>
  <c r="X74" i="21"/>
  <c r="B40" i="24"/>
  <c r="X39" i="21"/>
  <c r="Y74" i="24"/>
  <c r="X74" i="24"/>
  <c r="C40" i="24"/>
  <c r="X180" i="21"/>
  <c r="Y109" i="21"/>
  <c r="Y39" i="21"/>
  <c r="D40" i="24"/>
  <c r="X109" i="21"/>
  <c r="Y180" i="21"/>
  <c r="X109" i="24"/>
  <c r="D181" i="21"/>
  <c r="X215" i="21"/>
  <c r="Y109" i="24"/>
  <c r="Y144" i="21"/>
  <c r="X144" i="21"/>
  <c r="Y215" i="21"/>
  <c r="B181" i="21"/>
  <c r="C181" i="21"/>
  <c r="S217" i="21"/>
  <c r="Q217" i="21"/>
  <c r="U217" i="21"/>
  <c r="V217" i="21"/>
  <c r="R217" i="21"/>
  <c r="T217" i="21"/>
  <c r="W217" i="21"/>
  <c r="X217" i="21"/>
  <c r="G217" i="21"/>
  <c r="I217" i="21"/>
  <c r="P217" i="21"/>
  <c r="O217" i="21"/>
  <c r="E217" i="21"/>
  <c r="J217" i="21"/>
  <c r="L217" i="21"/>
  <c r="K217" i="21"/>
  <c r="F217" i="21"/>
  <c r="H217" i="21"/>
  <c r="M217" i="21"/>
  <c r="D217" i="21"/>
  <c r="A218" i="21"/>
  <c r="N217" i="21"/>
  <c r="I251" i="21"/>
  <c r="C251" i="21"/>
  <c r="K251" i="21"/>
  <c r="O251" i="21"/>
  <c r="Y251" i="21"/>
  <c r="S251" i="21"/>
  <c r="E251" i="21"/>
  <c r="A252" i="21"/>
  <c r="P251" i="21"/>
  <c r="L251" i="21"/>
  <c r="R251" i="21"/>
  <c r="W251" i="21"/>
  <c r="Q251" i="21"/>
  <c r="J251" i="21"/>
  <c r="H251" i="21"/>
  <c r="F251" i="21"/>
  <c r="M251" i="21"/>
  <c r="V251" i="21"/>
  <c r="T251" i="21"/>
  <c r="D251" i="21"/>
  <c r="B251" i="21"/>
  <c r="G251" i="21"/>
  <c r="N251" i="21"/>
  <c r="U251" i="21"/>
  <c r="X251" i="21"/>
  <c r="X42" i="21"/>
  <c r="V42" i="21"/>
  <c r="V42" i="19"/>
  <c r="V42" i="24"/>
  <c r="W42" i="21"/>
  <c r="X42" i="19"/>
  <c r="W42" i="24"/>
  <c r="Y42" i="19"/>
  <c r="W42" i="19"/>
  <c r="H628" i="21"/>
  <c r="X628" i="21"/>
  <c r="Q628" i="21"/>
  <c r="J628" i="21"/>
  <c r="C628" i="21"/>
  <c r="S628" i="21"/>
  <c r="L628" i="21"/>
  <c r="E628" i="21"/>
  <c r="Y628" i="21"/>
  <c r="N628" i="21"/>
  <c r="G628" i="21"/>
  <c r="P628" i="21"/>
  <c r="I628" i="21"/>
  <c r="B628" i="21"/>
  <c r="R628" i="21"/>
  <c r="K628" i="21"/>
  <c r="D628" i="21"/>
  <c r="T628" i="21"/>
  <c r="M628" i="21"/>
  <c r="F628" i="21"/>
  <c r="A629" i="21"/>
  <c r="O628" i="21"/>
  <c r="V628" i="21"/>
  <c r="U628" i="21"/>
  <c r="W628" i="21"/>
  <c r="S183" i="23"/>
  <c r="R183" i="23"/>
  <c r="Y183" i="23"/>
  <c r="E183" i="23"/>
  <c r="P183" i="23"/>
  <c r="A184" i="23"/>
  <c r="O183" i="23"/>
  <c r="N183" i="23"/>
  <c r="Q183" i="23"/>
  <c r="A218" i="23"/>
  <c r="L183" i="23"/>
  <c r="K183" i="23"/>
  <c r="J183" i="23"/>
  <c r="M183" i="23"/>
  <c r="X183" i="23"/>
  <c r="H183" i="23"/>
  <c r="G183" i="23"/>
  <c r="F183" i="23"/>
  <c r="I183" i="23"/>
  <c r="T183" i="23"/>
  <c r="D183" i="23"/>
  <c r="C183" i="23"/>
  <c r="B183" i="23"/>
  <c r="V183" i="23"/>
  <c r="W183" i="23"/>
  <c r="U183" i="23"/>
  <c r="G214" i="24"/>
  <c r="E214" i="24"/>
  <c r="B214" i="24"/>
  <c r="P214" i="24"/>
  <c r="X214" i="24"/>
  <c r="K214" i="24"/>
  <c r="I214" i="24"/>
  <c r="F214" i="24"/>
  <c r="D214" i="24"/>
  <c r="A215" i="24"/>
  <c r="O214" i="24"/>
  <c r="Q214" i="24"/>
  <c r="J214" i="24"/>
  <c r="T214" i="24"/>
  <c r="C214" i="24"/>
  <c r="S214" i="24"/>
  <c r="Y214" i="24"/>
  <c r="R214" i="24"/>
  <c r="H214" i="24"/>
  <c r="N214" i="24"/>
  <c r="L214" i="24"/>
  <c r="M214" i="24"/>
  <c r="W214" i="24"/>
  <c r="V214" i="24"/>
  <c r="U214" i="24"/>
  <c r="B320" i="23"/>
  <c r="A321" i="23"/>
  <c r="O320" i="23"/>
  <c r="P320" i="23"/>
  <c r="I320" i="23"/>
  <c r="F320" i="23"/>
  <c r="C320" i="23"/>
  <c r="S320" i="23"/>
  <c r="T320" i="23"/>
  <c r="Q320" i="23"/>
  <c r="J320" i="23"/>
  <c r="G320" i="23"/>
  <c r="D320" i="23"/>
  <c r="X320" i="23"/>
  <c r="Y320" i="23"/>
  <c r="R320" i="23"/>
  <c r="K320" i="23"/>
  <c r="H320" i="23"/>
  <c r="E320" i="23"/>
  <c r="A355" i="23"/>
  <c r="N320" i="23"/>
  <c r="M320" i="23"/>
  <c r="L320" i="23"/>
  <c r="V320" i="23"/>
  <c r="U320" i="23"/>
  <c r="W320" i="23"/>
  <c r="H491" i="23"/>
  <c r="X491" i="23"/>
  <c r="Q491" i="23"/>
  <c r="B491" i="23"/>
  <c r="R491" i="23"/>
  <c r="K491" i="23"/>
  <c r="L491" i="23"/>
  <c r="E491" i="23"/>
  <c r="U491" i="23"/>
  <c r="F491" i="23"/>
  <c r="V491" i="23"/>
  <c r="O491" i="23"/>
  <c r="P491" i="23"/>
  <c r="I491" i="23"/>
  <c r="Y491" i="23"/>
  <c r="J491" i="23"/>
  <c r="C491" i="23"/>
  <c r="S491" i="23"/>
  <c r="D491" i="23"/>
  <c r="T491" i="23"/>
  <c r="M491" i="23"/>
  <c r="A492" i="23"/>
  <c r="N491" i="23"/>
  <c r="G491" i="23"/>
  <c r="W491" i="23"/>
  <c r="Y594" i="21"/>
  <c r="N594" i="21"/>
  <c r="G594" i="21"/>
  <c r="W594" i="21"/>
  <c r="T594" i="21"/>
  <c r="E594" i="21"/>
  <c r="B594" i="21"/>
  <c r="R594" i="21"/>
  <c r="K594" i="21"/>
  <c r="D594" i="21"/>
  <c r="X594" i="21"/>
  <c r="I594" i="21"/>
  <c r="F594" i="21"/>
  <c r="A595" i="21"/>
  <c r="O594" i="21"/>
  <c r="H594" i="21"/>
  <c r="Q594" i="21"/>
  <c r="J594" i="21"/>
  <c r="C594" i="21"/>
  <c r="S594" i="21"/>
  <c r="P594" i="21"/>
  <c r="L594" i="21"/>
  <c r="M594" i="21"/>
  <c r="U594" i="21"/>
  <c r="V594" i="21"/>
  <c r="P458" i="21"/>
  <c r="I458" i="21"/>
  <c r="B458" i="21"/>
  <c r="R458" i="21"/>
  <c r="O458" i="21"/>
  <c r="T458" i="21"/>
  <c r="Q458" i="21"/>
  <c r="F458" i="21"/>
  <c r="C458" i="21"/>
  <c r="S458" i="21"/>
  <c r="D458" i="21"/>
  <c r="X458" i="21"/>
  <c r="Y458" i="21"/>
  <c r="J458" i="21"/>
  <c r="G458" i="21"/>
  <c r="W458" i="21"/>
  <c r="H458" i="21"/>
  <c r="E458" i="21"/>
  <c r="A459" i="21"/>
  <c r="N458" i="21"/>
  <c r="K458" i="21"/>
  <c r="M458" i="21"/>
  <c r="L458" i="21"/>
  <c r="V458" i="21"/>
  <c r="U458" i="21"/>
  <c r="Q385" i="24"/>
  <c r="F385" i="24"/>
  <c r="E385" i="24"/>
  <c r="N385" i="24"/>
  <c r="M385" i="24"/>
  <c r="X385" i="24"/>
  <c r="U385" i="24"/>
  <c r="J385" i="24"/>
  <c r="R385" i="24"/>
  <c r="I385" i="24"/>
  <c r="L385" i="24"/>
  <c r="A386" i="24"/>
  <c r="D385" i="24"/>
  <c r="Y385" i="24"/>
  <c r="S385" i="24"/>
  <c r="G385" i="24"/>
  <c r="V385" i="24"/>
  <c r="C385" i="24"/>
  <c r="O385" i="24"/>
  <c r="H385" i="24"/>
  <c r="B385" i="24"/>
  <c r="W385" i="24"/>
  <c r="T385" i="24"/>
  <c r="K385" i="24"/>
  <c r="P385" i="24"/>
  <c r="J624" i="24"/>
  <c r="M624" i="24"/>
  <c r="G624" i="24"/>
  <c r="S624" i="24"/>
  <c r="H624" i="24"/>
  <c r="A625" i="24"/>
  <c r="F624" i="24"/>
  <c r="I624" i="24"/>
  <c r="T624" i="24"/>
  <c r="K624" i="24"/>
  <c r="R624" i="24"/>
  <c r="Y624" i="24"/>
  <c r="E624" i="24"/>
  <c r="L624" i="24"/>
  <c r="X624" i="24"/>
  <c r="N624" i="24"/>
  <c r="Q624" i="24"/>
  <c r="O624" i="24"/>
  <c r="D624" i="24"/>
  <c r="P624" i="24"/>
  <c r="B624" i="24"/>
  <c r="C624" i="24"/>
  <c r="W624" i="24"/>
  <c r="U624" i="24"/>
  <c r="V624" i="24"/>
  <c r="K692" i="24"/>
  <c r="N692" i="24"/>
  <c r="P692" i="24"/>
  <c r="L692" i="24"/>
  <c r="G692" i="24"/>
  <c r="J692" i="24"/>
  <c r="H692" i="24"/>
  <c r="D692" i="24"/>
  <c r="C692" i="24"/>
  <c r="F692" i="24"/>
  <c r="M692" i="24"/>
  <c r="Q692" i="24"/>
  <c r="O692" i="24"/>
  <c r="A693" i="24"/>
  <c r="B692" i="24"/>
  <c r="E692" i="24"/>
  <c r="I692" i="24"/>
  <c r="R692" i="24"/>
  <c r="U692" i="24"/>
  <c r="S692" i="24"/>
  <c r="Y692" i="24"/>
  <c r="V692" i="24"/>
  <c r="X692" i="24"/>
  <c r="T692" i="24"/>
  <c r="W692" i="24"/>
  <c r="O488" i="24"/>
  <c r="M488" i="24"/>
  <c r="F488" i="24"/>
  <c r="L488" i="24"/>
  <c r="T488" i="24"/>
  <c r="C488" i="24"/>
  <c r="S488" i="24"/>
  <c r="Q488" i="24"/>
  <c r="J488" i="24"/>
  <c r="P488" i="24"/>
  <c r="H488" i="24"/>
  <c r="G488" i="24"/>
  <c r="E488" i="24"/>
  <c r="Y488" i="24"/>
  <c r="N488" i="24"/>
  <c r="A489" i="24"/>
  <c r="X488" i="24"/>
  <c r="K488" i="24"/>
  <c r="I488" i="24"/>
  <c r="B488" i="24"/>
  <c r="R488" i="24"/>
  <c r="D488" i="24"/>
  <c r="W488" i="24"/>
  <c r="V488" i="24"/>
  <c r="U488" i="24"/>
  <c r="K419" i="24"/>
  <c r="A420" i="24"/>
  <c r="Y419" i="24"/>
  <c r="C419" i="24"/>
  <c r="R419" i="24"/>
  <c r="W419" i="24"/>
  <c r="H419" i="24"/>
  <c r="E419" i="24"/>
  <c r="X419" i="24"/>
  <c r="N419" i="24"/>
  <c r="S419" i="24"/>
  <c r="T419" i="24"/>
  <c r="Q419" i="24"/>
  <c r="U419" i="24"/>
  <c r="O419" i="24"/>
  <c r="D419" i="24"/>
  <c r="M419" i="24"/>
  <c r="P419" i="24"/>
  <c r="F419" i="24"/>
  <c r="J419" i="24"/>
  <c r="I419" i="24"/>
  <c r="L419" i="24"/>
  <c r="B419" i="24"/>
  <c r="G419" i="24"/>
  <c r="V419" i="24"/>
  <c r="F388" i="23"/>
  <c r="D388" i="23"/>
  <c r="Y388" i="23"/>
  <c r="C388" i="23"/>
  <c r="H388" i="23"/>
  <c r="G388" i="23"/>
  <c r="A423" i="23"/>
  <c r="B388" i="23"/>
  <c r="S388" i="23"/>
  <c r="E388" i="23"/>
  <c r="J388" i="23"/>
  <c r="N388" i="23"/>
  <c r="K388" i="23"/>
  <c r="L388" i="23"/>
  <c r="P388" i="23"/>
  <c r="I388" i="23"/>
  <c r="O388" i="23"/>
  <c r="Q388" i="23"/>
  <c r="M388" i="23"/>
  <c r="R388" i="23"/>
  <c r="U388" i="23"/>
  <c r="V388" i="23"/>
  <c r="W388" i="23"/>
  <c r="T388" i="23"/>
  <c r="X388" i="23"/>
  <c r="Y282" i="24"/>
  <c r="C282" i="24"/>
  <c r="R282" i="24"/>
  <c r="W282" i="24"/>
  <c r="H282" i="24"/>
  <c r="J282" i="24"/>
  <c r="N282" i="24"/>
  <c r="S282" i="24"/>
  <c r="A283" i="24"/>
  <c r="Q282" i="24"/>
  <c r="K282" i="24"/>
  <c r="D282" i="24"/>
  <c r="O282" i="24"/>
  <c r="T282" i="24"/>
  <c r="M282" i="24"/>
  <c r="P282" i="24"/>
  <c r="F282" i="24"/>
  <c r="E282" i="24"/>
  <c r="X282" i="24"/>
  <c r="I282" i="24"/>
  <c r="L282" i="24"/>
  <c r="B282" i="24"/>
  <c r="G282" i="24"/>
  <c r="V282" i="24"/>
  <c r="U282" i="24"/>
  <c r="D285" i="23"/>
  <c r="T285" i="23"/>
  <c r="M285" i="23"/>
  <c r="B285" i="23"/>
  <c r="R285" i="23"/>
  <c r="K285" i="23"/>
  <c r="H285" i="23"/>
  <c r="X285" i="23"/>
  <c r="Q285" i="23"/>
  <c r="F285" i="23"/>
  <c r="V285" i="23"/>
  <c r="O285" i="23"/>
  <c r="L285" i="23"/>
  <c r="E285" i="23"/>
  <c r="U285" i="23"/>
  <c r="J285" i="23"/>
  <c r="C285" i="23"/>
  <c r="S285" i="23"/>
  <c r="P285" i="23"/>
  <c r="I285" i="23"/>
  <c r="Y285" i="23"/>
  <c r="N285" i="23"/>
  <c r="G285" i="23"/>
  <c r="W285" i="23"/>
  <c r="O217" i="23"/>
  <c r="N217" i="23"/>
  <c r="I217" i="23"/>
  <c r="H217" i="23"/>
  <c r="J217" i="23"/>
  <c r="E217" i="23"/>
  <c r="A252" i="23"/>
  <c r="K217" i="23"/>
  <c r="D217" i="23"/>
  <c r="G217" i="23"/>
  <c r="F217" i="23"/>
  <c r="P217" i="23"/>
  <c r="L217" i="23"/>
  <c r="M217" i="23"/>
  <c r="B217" i="23"/>
  <c r="C217" i="23"/>
  <c r="V217" i="23"/>
  <c r="Y217" i="23"/>
  <c r="S217" i="23"/>
  <c r="Q217" i="23"/>
  <c r="W217" i="23"/>
  <c r="U217" i="23"/>
  <c r="X217" i="23"/>
  <c r="R217" i="23"/>
  <c r="T217" i="23"/>
  <c r="P321" i="21"/>
  <c r="I321" i="21"/>
  <c r="B321" i="21"/>
  <c r="R321" i="21"/>
  <c r="O321" i="21"/>
  <c r="T321" i="21"/>
  <c r="Q321" i="21"/>
  <c r="F321" i="21"/>
  <c r="C321" i="21"/>
  <c r="S321" i="21"/>
  <c r="D321" i="21"/>
  <c r="X321" i="21"/>
  <c r="Y321" i="21"/>
  <c r="J321" i="21"/>
  <c r="G321" i="21"/>
  <c r="W321" i="21"/>
  <c r="H321" i="21"/>
  <c r="E321" i="21"/>
  <c r="A322" i="21"/>
  <c r="N321" i="21"/>
  <c r="K321" i="21"/>
  <c r="L321" i="21"/>
  <c r="M321" i="21"/>
  <c r="U321" i="21"/>
  <c r="V321" i="21"/>
  <c r="F354" i="23"/>
  <c r="A389" i="23"/>
  <c r="C354" i="23"/>
  <c r="D354" i="23"/>
  <c r="G354" i="23"/>
  <c r="E354" i="23"/>
  <c r="B354" i="23"/>
  <c r="S354" i="23"/>
  <c r="Y354" i="23"/>
  <c r="K354" i="23"/>
  <c r="O354" i="23"/>
  <c r="N354" i="23"/>
  <c r="P354" i="23"/>
  <c r="M354" i="23"/>
  <c r="J354" i="23"/>
  <c r="L354" i="23"/>
  <c r="I354" i="23"/>
  <c r="H354" i="23"/>
  <c r="R354" i="23"/>
  <c r="Q354" i="23"/>
  <c r="T354" i="23"/>
  <c r="X354" i="23"/>
  <c r="V354" i="23"/>
  <c r="U354" i="23"/>
  <c r="W354" i="23"/>
  <c r="L760" i="24"/>
  <c r="G760" i="24"/>
  <c r="I760" i="24"/>
  <c r="B760" i="24"/>
  <c r="R760" i="24"/>
  <c r="X760" i="24"/>
  <c r="S760" i="24"/>
  <c r="C760" i="24"/>
  <c r="D760" i="24"/>
  <c r="M760" i="24"/>
  <c r="J760" i="24"/>
  <c r="T760" i="24"/>
  <c r="O760" i="24"/>
  <c r="Y760" i="24"/>
  <c r="N760" i="24"/>
  <c r="F760" i="24"/>
  <c r="E760" i="24"/>
  <c r="P760" i="24"/>
  <c r="K760" i="24"/>
  <c r="Q760" i="24"/>
  <c r="H760" i="24"/>
  <c r="A761" i="24"/>
  <c r="U760" i="24"/>
  <c r="W760" i="24"/>
  <c r="V760" i="24"/>
  <c r="J351" i="24"/>
  <c r="S351" i="24"/>
  <c r="P351" i="24"/>
  <c r="Q351" i="24"/>
  <c r="K351" i="24"/>
  <c r="V351" i="24"/>
  <c r="O351" i="24"/>
  <c r="L351" i="24"/>
  <c r="M351" i="24"/>
  <c r="X351" i="24"/>
  <c r="B351" i="24"/>
  <c r="E351" i="24"/>
  <c r="T351" i="24"/>
  <c r="I351" i="24"/>
  <c r="H351" i="24"/>
  <c r="A352" i="24"/>
  <c r="G351" i="24"/>
  <c r="R351" i="24"/>
  <c r="U351" i="24"/>
  <c r="Y351" i="24"/>
  <c r="C351" i="24"/>
  <c r="N351" i="24"/>
  <c r="W351" i="24"/>
  <c r="D351" i="24"/>
  <c r="F351" i="24"/>
  <c r="E389" i="21"/>
  <c r="C389" i="21"/>
  <c r="Y389" i="21"/>
  <c r="G389" i="21"/>
  <c r="D389" i="21"/>
  <c r="B389" i="21"/>
  <c r="S389" i="21"/>
  <c r="A390" i="21"/>
  <c r="F389" i="21"/>
  <c r="Q389" i="21"/>
  <c r="R389" i="21"/>
  <c r="J389" i="21"/>
  <c r="H389" i="21"/>
  <c r="O389" i="21"/>
  <c r="P389" i="21"/>
  <c r="N389" i="21"/>
  <c r="L389" i="21"/>
  <c r="M389" i="21"/>
  <c r="K389" i="21"/>
  <c r="I389" i="21"/>
  <c r="X389" i="21"/>
  <c r="U389" i="21"/>
  <c r="T389" i="21"/>
  <c r="V389" i="21"/>
  <c r="W389" i="21"/>
  <c r="A527" i="21"/>
  <c r="J526" i="21"/>
  <c r="C526" i="21"/>
  <c r="G526" i="21"/>
  <c r="H526" i="21"/>
  <c r="B526" i="21"/>
  <c r="D526" i="21"/>
  <c r="F526" i="21"/>
  <c r="E526" i="21"/>
  <c r="I526" i="21"/>
  <c r="O526" i="21"/>
  <c r="P526" i="21"/>
  <c r="W526" i="21"/>
  <c r="R526" i="21"/>
  <c r="L526" i="21"/>
  <c r="U526" i="21"/>
  <c r="T526" i="21"/>
  <c r="K526" i="21"/>
  <c r="Q526" i="21"/>
  <c r="S526" i="21"/>
  <c r="Y526" i="21"/>
  <c r="X526" i="21"/>
  <c r="V526" i="21"/>
  <c r="N526" i="21"/>
  <c r="M526" i="21"/>
  <c r="P730" i="21"/>
  <c r="C730" i="21"/>
  <c r="N730" i="21"/>
  <c r="Q730" i="21"/>
  <c r="J730" i="21"/>
  <c r="D730" i="21"/>
  <c r="E730" i="21"/>
  <c r="G730" i="21"/>
  <c r="T730" i="21"/>
  <c r="Y730" i="21"/>
  <c r="S730" i="21"/>
  <c r="H730" i="21"/>
  <c r="I730" i="21"/>
  <c r="K730" i="21"/>
  <c r="X730" i="21"/>
  <c r="F730" i="21"/>
  <c r="W730" i="21"/>
  <c r="L730" i="21"/>
  <c r="M730" i="21"/>
  <c r="O730" i="21"/>
  <c r="B730" i="21"/>
  <c r="R730" i="21"/>
  <c r="A731" i="21"/>
  <c r="V730" i="21"/>
  <c r="U730" i="21"/>
  <c r="L662" i="21"/>
  <c r="I662" i="21"/>
  <c r="B662" i="21"/>
  <c r="R662" i="21"/>
  <c r="O662" i="21"/>
  <c r="P662" i="21"/>
  <c r="M662" i="21"/>
  <c r="F662" i="21"/>
  <c r="C662" i="21"/>
  <c r="S662" i="21"/>
  <c r="D662" i="21"/>
  <c r="A663" i="21"/>
  <c r="Q662" i="21"/>
  <c r="J662" i="21"/>
  <c r="G662" i="21"/>
  <c r="H662" i="21"/>
  <c r="E662" i="21"/>
  <c r="Y662" i="21"/>
  <c r="N662" i="21"/>
  <c r="K662" i="21"/>
  <c r="T662" i="21"/>
  <c r="W662" i="21"/>
  <c r="X662" i="21"/>
  <c r="U662" i="21"/>
  <c r="V662" i="21"/>
  <c r="T492" i="21"/>
  <c r="J492" i="21"/>
  <c r="O492" i="21"/>
  <c r="X492" i="21"/>
  <c r="R492" i="21"/>
  <c r="S492" i="21"/>
  <c r="Q492" i="21"/>
  <c r="A493" i="21"/>
  <c r="P492" i="21"/>
  <c r="Y492" i="21"/>
  <c r="K492" i="21"/>
  <c r="L492" i="21"/>
  <c r="M492" i="21"/>
  <c r="N492" i="21"/>
  <c r="D492" i="21"/>
  <c r="H492" i="21"/>
  <c r="E492" i="21"/>
  <c r="B492" i="21"/>
  <c r="F492" i="21"/>
  <c r="I492" i="21"/>
  <c r="G492" i="21"/>
  <c r="C492" i="21"/>
  <c r="W492" i="21"/>
  <c r="V492" i="21"/>
  <c r="U492" i="21"/>
  <c r="D559" i="23"/>
  <c r="T559" i="23"/>
  <c r="I559" i="23"/>
  <c r="Y559" i="23"/>
  <c r="N559" i="23"/>
  <c r="G559" i="23"/>
  <c r="W559" i="23"/>
  <c r="H559" i="23"/>
  <c r="X559" i="23"/>
  <c r="M559" i="23"/>
  <c r="B559" i="23"/>
  <c r="R559" i="23"/>
  <c r="K559" i="23"/>
  <c r="L559" i="23"/>
  <c r="A560" i="23"/>
  <c r="Q559" i="23"/>
  <c r="F559" i="23"/>
  <c r="V559" i="23"/>
  <c r="O559" i="23"/>
  <c r="P559" i="23"/>
  <c r="E559" i="23"/>
  <c r="U559" i="23"/>
  <c r="J559" i="23"/>
  <c r="C559" i="23"/>
  <c r="S559" i="23"/>
  <c r="F422" i="23"/>
  <c r="C422" i="23"/>
  <c r="S422" i="23"/>
  <c r="P422" i="23"/>
  <c r="I422" i="23"/>
  <c r="J422" i="23"/>
  <c r="G422" i="23"/>
  <c r="W422" i="23"/>
  <c r="T422" i="23"/>
  <c r="Q422" i="23"/>
  <c r="N422" i="23"/>
  <c r="K422" i="23"/>
  <c r="D422" i="23"/>
  <c r="X422" i="23"/>
  <c r="Y422" i="23"/>
  <c r="B422" i="23"/>
  <c r="R422" i="23"/>
  <c r="O422" i="23"/>
  <c r="H422" i="23"/>
  <c r="E422" i="23"/>
  <c r="M422" i="23"/>
  <c r="L422" i="23"/>
  <c r="U422" i="23"/>
  <c r="V422" i="23"/>
  <c r="O522" i="24"/>
  <c r="M522" i="24"/>
  <c r="F522" i="24"/>
  <c r="L522" i="24"/>
  <c r="H522" i="24"/>
  <c r="C522" i="24"/>
  <c r="S522" i="24"/>
  <c r="Q522" i="24"/>
  <c r="J522" i="24"/>
  <c r="P522" i="24"/>
  <c r="G522" i="24"/>
  <c r="E522" i="24"/>
  <c r="Y522" i="24"/>
  <c r="N522" i="24"/>
  <c r="A523" i="24"/>
  <c r="K522" i="24"/>
  <c r="I522" i="24"/>
  <c r="B522" i="24"/>
  <c r="R522" i="24"/>
  <c r="D522" i="24"/>
  <c r="X522" i="24"/>
  <c r="V522" i="24"/>
  <c r="U522" i="24"/>
  <c r="W522" i="24"/>
  <c r="T522" i="24"/>
  <c r="M794" i="24"/>
  <c r="K794" i="24"/>
  <c r="J794" i="24"/>
  <c r="H794" i="24"/>
  <c r="G794" i="24"/>
  <c r="I794" i="24"/>
  <c r="F794" i="24"/>
  <c r="D794" i="24"/>
  <c r="C794" i="24"/>
  <c r="B794" i="24"/>
  <c r="Y794" i="24"/>
  <c r="E794" i="24"/>
  <c r="A795" i="24"/>
  <c r="S794" i="24"/>
  <c r="R794" i="24"/>
  <c r="Q794" i="24"/>
  <c r="P794" i="24"/>
  <c r="O794" i="24"/>
  <c r="N794" i="24"/>
  <c r="L794" i="24"/>
  <c r="X794" i="24"/>
  <c r="W794" i="24"/>
  <c r="U794" i="24"/>
  <c r="T794" i="24"/>
  <c r="V794" i="24"/>
  <c r="Q180" i="24"/>
  <c r="J180" i="24"/>
  <c r="O180" i="24"/>
  <c r="X180" i="24"/>
  <c r="A181" i="24"/>
  <c r="Y180" i="24"/>
  <c r="N180" i="24"/>
  <c r="W180" i="24"/>
  <c r="C180" i="24"/>
  <c r="D180" i="24"/>
  <c r="E180" i="24"/>
  <c r="B180" i="24"/>
  <c r="R180" i="24"/>
  <c r="H180" i="24"/>
  <c r="K180" i="24"/>
  <c r="T180" i="24"/>
  <c r="I180" i="24"/>
  <c r="F180" i="24"/>
  <c r="G180" i="24"/>
  <c r="P180" i="24"/>
  <c r="S180" i="24"/>
  <c r="L180" i="24"/>
  <c r="M180" i="24"/>
  <c r="V180" i="24"/>
  <c r="U180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17" i="24"/>
  <c r="C317" i="24"/>
  <c r="R317" i="24"/>
  <c r="W317" i="24"/>
  <c r="D317" i="24"/>
  <c r="J317" i="24"/>
  <c r="N317" i="24"/>
  <c r="S317" i="24"/>
  <c r="P317" i="24"/>
  <c r="Q317" i="24"/>
  <c r="K317" i="24"/>
  <c r="L317" i="24"/>
  <c r="O317" i="24"/>
  <c r="A318" i="24"/>
  <c r="M317" i="24"/>
  <c r="X317" i="24"/>
  <c r="F317" i="24"/>
  <c r="E317" i="24"/>
  <c r="T317" i="24"/>
  <c r="I317" i="24"/>
  <c r="H317" i="24"/>
  <c r="B317" i="24"/>
  <c r="G317" i="24"/>
  <c r="V317" i="24"/>
  <c r="U317" i="24"/>
  <c r="O556" i="24"/>
  <c r="M556" i="24"/>
  <c r="F556" i="24"/>
  <c r="D556" i="24"/>
  <c r="P556" i="24"/>
  <c r="C556" i="24"/>
  <c r="S556" i="24"/>
  <c r="Q556" i="24"/>
  <c r="J556" i="24"/>
  <c r="H556" i="24"/>
  <c r="G556" i="24"/>
  <c r="E556" i="24"/>
  <c r="Y556" i="24"/>
  <c r="N556" i="24"/>
  <c r="L556" i="24"/>
  <c r="K556" i="24"/>
  <c r="I556" i="24"/>
  <c r="B556" i="24"/>
  <c r="R556" i="24"/>
  <c r="A557" i="24"/>
  <c r="X556" i="24"/>
  <c r="U556" i="24"/>
  <c r="W556" i="24"/>
  <c r="T556" i="24"/>
  <c r="V556" i="24"/>
  <c r="D286" i="21"/>
  <c r="I286" i="21"/>
  <c r="H286" i="21"/>
  <c r="B286" i="21"/>
  <c r="P286" i="21"/>
  <c r="E286" i="21"/>
  <c r="C286" i="21"/>
  <c r="F286" i="21"/>
  <c r="G286" i="21"/>
  <c r="J286" i="21"/>
  <c r="A287" i="21"/>
  <c r="L286" i="21"/>
  <c r="O286" i="21"/>
  <c r="M286" i="21"/>
  <c r="N286" i="21"/>
  <c r="K286" i="21"/>
  <c r="Y286" i="21"/>
  <c r="R286" i="21"/>
  <c r="Q286" i="21"/>
  <c r="S286" i="21"/>
  <c r="W286" i="21"/>
  <c r="V286" i="21"/>
  <c r="U286" i="21"/>
  <c r="T286" i="21"/>
  <c r="X286" i="21"/>
  <c r="K454" i="24"/>
  <c r="D454" i="24"/>
  <c r="Y454" i="24"/>
  <c r="C454" i="24"/>
  <c r="R454" i="24"/>
  <c r="W454" i="24"/>
  <c r="X454" i="24"/>
  <c r="E454" i="24"/>
  <c r="L454" i="24"/>
  <c r="N454" i="24"/>
  <c r="S454" i="24"/>
  <c r="H454" i="24"/>
  <c r="Q454" i="24"/>
  <c r="U454" i="24"/>
  <c r="O454" i="24"/>
  <c r="T454" i="24"/>
  <c r="M454" i="24"/>
  <c r="P454" i="24"/>
  <c r="F454" i="24"/>
  <c r="J454" i="24"/>
  <c r="I454" i="24"/>
  <c r="A455" i="24"/>
  <c r="B454" i="24"/>
  <c r="G454" i="24"/>
  <c r="V454" i="24"/>
  <c r="D696" i="21"/>
  <c r="E696" i="21"/>
  <c r="Y696" i="21"/>
  <c r="N696" i="21"/>
  <c r="K696" i="21"/>
  <c r="H696" i="21"/>
  <c r="I696" i="21"/>
  <c r="B696" i="21"/>
  <c r="R696" i="21"/>
  <c r="O696" i="21"/>
  <c r="L696" i="21"/>
  <c r="M696" i="21"/>
  <c r="F696" i="21"/>
  <c r="C696" i="21"/>
  <c r="S696" i="21"/>
  <c r="P696" i="21"/>
  <c r="Q696" i="21"/>
  <c r="J696" i="21"/>
  <c r="G696" i="21"/>
  <c r="A697" i="21"/>
  <c r="X696" i="21"/>
  <c r="W696" i="21"/>
  <c r="T696" i="21"/>
  <c r="V696" i="21"/>
  <c r="U696" i="21"/>
  <c r="O251" i="23"/>
  <c r="P251" i="23"/>
  <c r="L251" i="23"/>
  <c r="H251" i="23"/>
  <c r="N251" i="23"/>
  <c r="K251" i="23"/>
  <c r="G251" i="23"/>
  <c r="C251" i="23"/>
  <c r="E251" i="23"/>
  <c r="I251" i="23"/>
  <c r="J251" i="23"/>
  <c r="F251" i="23"/>
  <c r="D251" i="23"/>
  <c r="A286" i="23"/>
  <c r="M251" i="23"/>
  <c r="B251" i="23"/>
  <c r="S251" i="23"/>
  <c r="R251" i="23"/>
  <c r="Y251" i="23"/>
  <c r="T251" i="23"/>
  <c r="Q251" i="23"/>
  <c r="V251" i="23"/>
  <c r="U251" i="23"/>
  <c r="W251" i="23"/>
  <c r="X251" i="23"/>
  <c r="H423" i="21"/>
  <c r="F423" i="21"/>
  <c r="A424" i="21"/>
  <c r="E423" i="21"/>
  <c r="C423" i="21"/>
  <c r="Y423" i="21"/>
  <c r="G423" i="21"/>
  <c r="D423" i="21"/>
  <c r="B423" i="21"/>
  <c r="S423" i="21"/>
  <c r="J423" i="21"/>
  <c r="O423" i="21"/>
  <c r="L423" i="21"/>
  <c r="P423" i="21"/>
  <c r="N423" i="21"/>
  <c r="I423" i="21"/>
  <c r="M423" i="21"/>
  <c r="Q423" i="21"/>
  <c r="K423" i="21"/>
  <c r="R423" i="21"/>
  <c r="W423" i="21"/>
  <c r="X423" i="21"/>
  <c r="T423" i="21"/>
  <c r="V423" i="21"/>
  <c r="U423" i="21"/>
  <c r="N590" i="24"/>
  <c r="Y590" i="24"/>
  <c r="E590" i="24"/>
  <c r="L590" i="24"/>
  <c r="S590" i="24"/>
  <c r="C590" i="24"/>
  <c r="J590" i="24"/>
  <c r="Q590" i="24"/>
  <c r="X590" i="24"/>
  <c r="H590" i="24"/>
  <c r="O590" i="24"/>
  <c r="A591" i="24"/>
  <c r="F590" i="24"/>
  <c r="M590" i="24"/>
  <c r="T590" i="24"/>
  <c r="D590" i="24"/>
  <c r="K590" i="24"/>
  <c r="R590" i="24"/>
  <c r="B590" i="24"/>
  <c r="I590" i="24"/>
  <c r="P590" i="24"/>
  <c r="W590" i="24"/>
  <c r="G590" i="24"/>
  <c r="V590" i="24"/>
  <c r="U590" i="24"/>
  <c r="L832" i="21"/>
  <c r="M832" i="21"/>
  <c r="K832" i="21"/>
  <c r="A833" i="21"/>
  <c r="P832" i="21"/>
  <c r="Q832" i="21"/>
  <c r="O832" i="21"/>
  <c r="N832" i="21"/>
  <c r="D832" i="21"/>
  <c r="E832" i="21"/>
  <c r="C832" i="21"/>
  <c r="F832" i="21"/>
  <c r="B832" i="21"/>
  <c r="H832" i="21"/>
  <c r="I832" i="21"/>
  <c r="G832" i="21"/>
  <c r="J832" i="21"/>
  <c r="Y832" i="21"/>
  <c r="X832" i="21"/>
  <c r="T832" i="21"/>
  <c r="R832" i="21"/>
  <c r="W832" i="21"/>
  <c r="U832" i="21"/>
  <c r="S832" i="21"/>
  <c r="V832" i="21"/>
  <c r="L764" i="21"/>
  <c r="E764" i="21"/>
  <c r="Y764" i="21"/>
  <c r="S764" i="21"/>
  <c r="N764" i="21"/>
  <c r="P764" i="21"/>
  <c r="I764" i="21"/>
  <c r="G764" i="21"/>
  <c r="F764" i="21"/>
  <c r="R764" i="21"/>
  <c r="D764" i="21"/>
  <c r="T764" i="21"/>
  <c r="M764" i="21"/>
  <c r="K764" i="21"/>
  <c r="A765" i="21"/>
  <c r="H764" i="21"/>
  <c r="X764" i="21"/>
  <c r="Q764" i="21"/>
  <c r="O764" i="21"/>
  <c r="J764" i="21"/>
  <c r="B764" i="21"/>
  <c r="C764" i="21"/>
  <c r="V764" i="21"/>
  <c r="U764" i="21"/>
  <c r="W764" i="21"/>
  <c r="P658" i="24"/>
  <c r="O658" i="24"/>
  <c r="N658" i="24"/>
  <c r="M658" i="24"/>
  <c r="L658" i="24"/>
  <c r="K658" i="24"/>
  <c r="J658" i="24"/>
  <c r="I658" i="24"/>
  <c r="H658" i="24"/>
  <c r="G658" i="24"/>
  <c r="F658" i="24"/>
  <c r="E658" i="24"/>
  <c r="D658" i="24"/>
  <c r="A659" i="24"/>
  <c r="B658" i="24"/>
  <c r="C658" i="24"/>
  <c r="Y658" i="24"/>
  <c r="S658" i="24"/>
  <c r="X658" i="24"/>
  <c r="T658" i="24"/>
  <c r="W658" i="24"/>
  <c r="V658" i="24"/>
  <c r="R658" i="24"/>
  <c r="U658" i="24"/>
  <c r="Q658" i="24"/>
  <c r="H525" i="23"/>
  <c r="X525" i="23"/>
  <c r="Q525" i="23"/>
  <c r="F525" i="23"/>
  <c r="V525" i="23"/>
  <c r="K525" i="23"/>
  <c r="L525" i="23"/>
  <c r="E525" i="23"/>
  <c r="U525" i="23"/>
  <c r="J525" i="23"/>
  <c r="A526" i="23"/>
  <c r="O525" i="23"/>
  <c r="P525" i="23"/>
  <c r="I525" i="23"/>
  <c r="Y525" i="23"/>
  <c r="N525" i="23"/>
  <c r="C525" i="23"/>
  <c r="S525" i="23"/>
  <c r="D525" i="23"/>
  <c r="T525" i="23"/>
  <c r="M525" i="23"/>
  <c r="B525" i="23"/>
  <c r="R525" i="23"/>
  <c r="G525" i="23"/>
  <c r="W525" i="23"/>
  <c r="G248" i="24"/>
  <c r="D248" i="24"/>
  <c r="H248" i="24"/>
  <c r="Q248" i="24"/>
  <c r="N248" i="24"/>
  <c r="E248" i="24"/>
  <c r="B248" i="24"/>
  <c r="M248" i="24"/>
  <c r="K248" i="24"/>
  <c r="J248" i="24"/>
  <c r="A249" i="24"/>
  <c r="I248" i="24"/>
  <c r="L248" i="24"/>
  <c r="F248" i="24"/>
  <c r="P248" i="24"/>
  <c r="C248" i="24"/>
  <c r="R248" i="24"/>
  <c r="O248" i="24"/>
  <c r="Y248" i="24"/>
  <c r="S248" i="24"/>
  <c r="X248" i="24"/>
  <c r="U248" i="24"/>
  <c r="V248" i="24"/>
  <c r="W248" i="24"/>
  <c r="T248" i="24"/>
  <c r="P457" i="23"/>
  <c r="I457" i="23"/>
  <c r="Y457" i="23"/>
  <c r="J457" i="23"/>
  <c r="C457" i="23"/>
  <c r="S457" i="23"/>
  <c r="D457" i="23"/>
  <c r="T457" i="23"/>
  <c r="M457" i="23"/>
  <c r="A458" i="23"/>
  <c r="N457" i="23"/>
  <c r="G457" i="23"/>
  <c r="W457" i="23"/>
  <c r="H457" i="23"/>
  <c r="X457" i="23"/>
  <c r="Q457" i="23"/>
  <c r="B457" i="23"/>
  <c r="R457" i="23"/>
  <c r="K457" i="23"/>
  <c r="L457" i="23"/>
  <c r="E457" i="23"/>
  <c r="U457" i="23"/>
  <c r="F457" i="23"/>
  <c r="V457" i="23"/>
  <c r="O457" i="23"/>
  <c r="D355" i="21"/>
  <c r="X355" i="21"/>
  <c r="Y355" i="21"/>
  <c r="R355" i="21"/>
  <c r="K355" i="21"/>
  <c r="H355" i="21"/>
  <c r="E355" i="21"/>
  <c r="B355" i="21"/>
  <c r="A356" i="21"/>
  <c r="O355" i="21"/>
  <c r="P355" i="21"/>
  <c r="I355" i="21"/>
  <c r="F355" i="21"/>
  <c r="C355" i="21"/>
  <c r="S355" i="21"/>
  <c r="T355" i="21"/>
  <c r="Q355" i="21"/>
  <c r="J355" i="21"/>
  <c r="G355" i="21"/>
  <c r="L355" i="21"/>
  <c r="M355" i="21"/>
  <c r="N355" i="21"/>
  <c r="V355" i="21"/>
  <c r="W355" i="21"/>
  <c r="U355" i="21"/>
  <c r="H828" i="24"/>
  <c r="G828" i="24"/>
  <c r="F828" i="24"/>
  <c r="E828" i="24"/>
  <c r="I828" i="24"/>
  <c r="T828" i="24"/>
  <c r="D828" i="24"/>
  <c r="B828" i="24"/>
  <c r="A829" i="24"/>
  <c r="Y828" i="24"/>
  <c r="C828" i="24"/>
  <c r="P828" i="24"/>
  <c r="R828" i="24"/>
  <c r="Q828" i="24"/>
  <c r="O828" i="24"/>
  <c r="S828" i="24"/>
  <c r="L828" i="24"/>
  <c r="M828" i="24"/>
  <c r="K828" i="24"/>
  <c r="J828" i="24"/>
  <c r="N828" i="24"/>
  <c r="W828" i="24"/>
  <c r="U828" i="24"/>
  <c r="V828" i="24"/>
  <c r="X828" i="24"/>
  <c r="H560" i="21"/>
  <c r="F560" i="21"/>
  <c r="K560" i="21"/>
  <c r="E560" i="21"/>
  <c r="J560" i="21"/>
  <c r="A561" i="21"/>
  <c r="I560" i="21"/>
  <c r="C560" i="21"/>
  <c r="D560" i="21"/>
  <c r="B560" i="21"/>
  <c r="G560" i="21"/>
  <c r="Q560" i="21"/>
  <c r="Y560" i="21"/>
  <c r="T560" i="21"/>
  <c r="V560" i="21"/>
  <c r="L560" i="21"/>
  <c r="N560" i="21"/>
  <c r="M560" i="21"/>
  <c r="O560" i="21"/>
  <c r="U560" i="21"/>
  <c r="W560" i="21"/>
  <c r="R560" i="21"/>
  <c r="X560" i="21"/>
  <c r="S560" i="21"/>
  <c r="P560" i="21"/>
  <c r="L798" i="21"/>
  <c r="M798" i="21"/>
  <c r="N798" i="21"/>
  <c r="P798" i="21"/>
  <c r="G798" i="21"/>
  <c r="F798" i="21"/>
  <c r="D798" i="21"/>
  <c r="E798" i="21"/>
  <c r="K798" i="21"/>
  <c r="A799" i="21"/>
  <c r="H798" i="21"/>
  <c r="I798" i="21"/>
  <c r="O798" i="21"/>
  <c r="J798" i="21"/>
  <c r="B798" i="21"/>
  <c r="C798" i="21"/>
  <c r="X798" i="21"/>
  <c r="U798" i="21"/>
  <c r="Y798" i="21"/>
  <c r="T798" i="21"/>
  <c r="Q798" i="21"/>
  <c r="V798" i="21"/>
  <c r="S798" i="21"/>
  <c r="W798" i="21"/>
  <c r="R798" i="21"/>
  <c r="T726" i="24"/>
  <c r="D726" i="24"/>
  <c r="K726" i="24"/>
  <c r="R726" i="24"/>
  <c r="B726" i="24"/>
  <c r="E726" i="24"/>
  <c r="P726" i="24"/>
  <c r="X726" i="24"/>
  <c r="G726" i="24"/>
  <c r="N726" i="24"/>
  <c r="Q726" i="24"/>
  <c r="A727" i="24"/>
  <c r="L726" i="24"/>
  <c r="S726" i="24"/>
  <c r="C726" i="24"/>
  <c r="J726" i="24"/>
  <c r="M726" i="24"/>
  <c r="Y726" i="24"/>
  <c r="H726" i="24"/>
  <c r="O726" i="24"/>
  <c r="W726" i="24"/>
  <c r="F726" i="24"/>
  <c r="I726" i="24"/>
  <c r="U726" i="24"/>
  <c r="V726" i="24"/>
  <c r="F78" i="19"/>
  <c r="C78" i="19"/>
  <c r="S78" i="19"/>
  <c r="P78" i="19"/>
  <c r="I78" i="19"/>
  <c r="J78" i="19"/>
  <c r="G78" i="19"/>
  <c r="W78" i="19"/>
  <c r="T78" i="19"/>
  <c r="Q78" i="19"/>
  <c r="A113" i="19"/>
  <c r="R78" i="19"/>
  <c r="K78" i="19"/>
  <c r="D78" i="19"/>
  <c r="X78" i="19"/>
  <c r="U78" i="19"/>
  <c r="B78" i="19"/>
  <c r="V78" i="19"/>
  <c r="O78" i="19"/>
  <c r="H78" i="19"/>
  <c r="E78" i="19"/>
  <c r="Y78" i="19"/>
  <c r="L78" i="19"/>
  <c r="M78" i="19"/>
  <c r="N78" i="19"/>
  <c r="M182" i="19"/>
  <c r="B182" i="19"/>
  <c r="R182" i="19"/>
  <c r="K182" i="19"/>
  <c r="A217" i="19"/>
  <c r="P182" i="19"/>
  <c r="Q182" i="19"/>
  <c r="F182" i="19"/>
  <c r="V182" i="19"/>
  <c r="O182" i="19"/>
  <c r="D182" i="19"/>
  <c r="T182" i="19"/>
  <c r="E182" i="19"/>
  <c r="U182" i="19"/>
  <c r="J182" i="19"/>
  <c r="C182" i="19"/>
  <c r="S182" i="19"/>
  <c r="H182" i="19"/>
  <c r="X182" i="19"/>
  <c r="I182" i="19"/>
  <c r="Y182" i="19"/>
  <c r="N182" i="19"/>
  <c r="G182" i="19"/>
  <c r="W182" i="19"/>
  <c r="L182" i="19"/>
  <c r="A183" i="19"/>
  <c r="U112" i="19"/>
  <c r="X112" i="19"/>
  <c r="D112" i="19"/>
  <c r="K112" i="19"/>
  <c r="R112" i="19"/>
  <c r="B112" i="19"/>
  <c r="Q112" i="19"/>
  <c r="T112" i="19"/>
  <c r="W112" i="19"/>
  <c r="G112" i="19"/>
  <c r="J112" i="19"/>
  <c r="A147" i="19"/>
  <c r="I112" i="19"/>
  <c r="P112" i="19"/>
  <c r="S112" i="19"/>
  <c r="C112" i="19"/>
  <c r="F112" i="19"/>
  <c r="Y112" i="19"/>
  <c r="E112" i="19"/>
  <c r="H112" i="19"/>
  <c r="O112" i="19"/>
  <c r="V112" i="19"/>
  <c r="M112" i="19"/>
  <c r="N112" i="19"/>
  <c r="L112" i="19"/>
  <c r="M216" i="19"/>
  <c r="A251" i="19"/>
  <c r="N216" i="19"/>
  <c r="G216" i="19"/>
  <c r="W216" i="19"/>
  <c r="P216" i="19"/>
  <c r="Q216" i="19"/>
  <c r="B216" i="19"/>
  <c r="R216" i="19"/>
  <c r="K216" i="19"/>
  <c r="D216" i="19"/>
  <c r="T216" i="19"/>
  <c r="E216" i="19"/>
  <c r="U216" i="19"/>
  <c r="F216" i="19"/>
  <c r="V216" i="19"/>
  <c r="O216" i="19"/>
  <c r="H216" i="19"/>
  <c r="X216" i="19"/>
  <c r="I216" i="19"/>
  <c r="Y216" i="19"/>
  <c r="J216" i="19"/>
  <c r="C216" i="19"/>
  <c r="S216" i="19"/>
  <c r="L216" i="19"/>
  <c r="X43" i="23"/>
  <c r="D43" i="23"/>
  <c r="K43" i="23"/>
  <c r="R43" i="23"/>
  <c r="A78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84" i="19"/>
  <c r="U284" i="19"/>
  <c r="J284" i="19"/>
  <c r="C284" i="19"/>
  <c r="S284" i="19"/>
  <c r="L284" i="19"/>
  <c r="I284" i="19"/>
  <c r="Y284" i="19"/>
  <c r="N284" i="19"/>
  <c r="G284" i="19"/>
  <c r="W284" i="19"/>
  <c r="P284" i="19"/>
  <c r="M284" i="19"/>
  <c r="B284" i="19"/>
  <c r="R284" i="19"/>
  <c r="K284" i="19"/>
  <c r="D284" i="19"/>
  <c r="T284" i="19"/>
  <c r="Q284" i="19"/>
  <c r="F284" i="19"/>
  <c r="V284" i="19"/>
  <c r="O284" i="19"/>
  <c r="H284" i="19"/>
  <c r="X284" i="19"/>
  <c r="U146" i="19"/>
  <c r="X146" i="19"/>
  <c r="D146" i="19"/>
  <c r="C146" i="19"/>
  <c r="F146" i="19"/>
  <c r="Q146" i="19"/>
  <c r="T146" i="19"/>
  <c r="W146" i="19"/>
  <c r="V146" i="19"/>
  <c r="B146" i="19"/>
  <c r="I146" i="19"/>
  <c r="P146" i="19"/>
  <c r="S146" i="19"/>
  <c r="R146" i="19"/>
  <c r="Y146" i="19"/>
  <c r="E146" i="19"/>
  <c r="H146" i="19"/>
  <c r="G146" i="19"/>
  <c r="J146" i="19"/>
  <c r="O146" i="19"/>
  <c r="L146" i="19"/>
  <c r="M146" i="19"/>
  <c r="N146" i="19"/>
  <c r="K146" i="19"/>
  <c r="D250" i="19"/>
  <c r="T250" i="19"/>
  <c r="I250" i="19"/>
  <c r="A285" i="19"/>
  <c r="N250" i="19"/>
  <c r="G250" i="19"/>
  <c r="W250" i="19"/>
  <c r="H250" i="19"/>
  <c r="X250" i="19"/>
  <c r="M250" i="19"/>
  <c r="B250" i="19"/>
  <c r="R250" i="19"/>
  <c r="K250" i="19"/>
  <c r="L250" i="19"/>
  <c r="Y250" i="19"/>
  <c r="Q250" i="19"/>
  <c r="F250" i="19"/>
  <c r="V250" i="19"/>
  <c r="O250" i="19"/>
  <c r="P250" i="19"/>
  <c r="E250" i="19"/>
  <c r="U250" i="19"/>
  <c r="J250" i="19"/>
  <c r="C250" i="19"/>
  <c r="S250" i="19"/>
  <c r="H145" i="23"/>
  <c r="G145" i="23"/>
  <c r="J145" i="23"/>
  <c r="U145" i="23"/>
  <c r="X145" i="23"/>
  <c r="D145" i="23"/>
  <c r="C145" i="23"/>
  <c r="F145" i="23"/>
  <c r="Q145" i="23"/>
  <c r="T145" i="23"/>
  <c r="W145" i="23"/>
  <c r="V145" i="23"/>
  <c r="B145" i="23"/>
  <c r="I145" i="23"/>
  <c r="P145" i="23"/>
  <c r="S145" i="23"/>
  <c r="R145" i="23"/>
  <c r="Y145" i="23"/>
  <c r="E145" i="23"/>
  <c r="O145" i="23"/>
  <c r="N145" i="23"/>
  <c r="K145" i="23"/>
  <c r="L145" i="23"/>
  <c r="M145" i="23"/>
  <c r="H111" i="23"/>
  <c r="G111" i="23"/>
  <c r="R111" i="23"/>
  <c r="Y111" i="23"/>
  <c r="E111" i="23"/>
  <c r="X111" i="23"/>
  <c r="D111" i="23"/>
  <c r="C111" i="23"/>
  <c r="J111" i="23"/>
  <c r="U111" i="23"/>
  <c r="T111" i="23"/>
  <c r="W111" i="23"/>
  <c r="A146" i="23"/>
  <c r="F111" i="23"/>
  <c r="Q111" i="23"/>
  <c r="P111" i="23"/>
  <c r="S111" i="23"/>
  <c r="V111" i="23"/>
  <c r="B111" i="23"/>
  <c r="I111" i="23"/>
  <c r="N111" i="23"/>
  <c r="M111" i="23"/>
  <c r="O111" i="23"/>
  <c r="K111" i="23"/>
  <c r="L111" i="23"/>
  <c r="T77" i="23"/>
  <c r="A112" i="23"/>
  <c r="K77" i="23"/>
  <c r="R77" i="23"/>
  <c r="Y77" i="23"/>
  <c r="E77" i="23"/>
  <c r="P77" i="23"/>
  <c r="W77" i="23"/>
  <c r="G77" i="23"/>
  <c r="J77" i="23"/>
  <c r="U77" i="23"/>
  <c r="H77" i="23"/>
  <c r="S77" i="23"/>
  <c r="C77" i="23"/>
  <c r="F77" i="23"/>
  <c r="Q77" i="23"/>
  <c r="X77" i="23"/>
  <c r="D77" i="23"/>
  <c r="O77" i="23"/>
  <c r="V77" i="23"/>
  <c r="B77" i="23"/>
  <c r="I77" i="23"/>
  <c r="L77" i="23"/>
  <c r="N77" i="23"/>
  <c r="M77" i="23"/>
  <c r="E357" i="19"/>
  <c r="I357" i="19"/>
  <c r="M357" i="19"/>
  <c r="Q357" i="19"/>
  <c r="U357" i="19"/>
  <c r="Y357" i="19"/>
  <c r="A392" i="19"/>
  <c r="B357" i="19"/>
  <c r="F357" i="19"/>
  <c r="J357" i="19"/>
  <c r="N357" i="19"/>
  <c r="R357" i="19"/>
  <c r="V357" i="19"/>
  <c r="C357" i="19"/>
  <c r="G357" i="19"/>
  <c r="K357" i="19"/>
  <c r="O357" i="19"/>
  <c r="S357" i="19"/>
  <c r="W357" i="19"/>
  <c r="D357" i="19"/>
  <c r="H357" i="19"/>
  <c r="L357" i="19"/>
  <c r="P357" i="19"/>
  <c r="T357" i="19"/>
  <c r="X357" i="19"/>
  <c r="B460" i="19"/>
  <c r="F460" i="19"/>
  <c r="J460" i="19"/>
  <c r="N460" i="19"/>
  <c r="R460" i="19"/>
  <c r="V460" i="19"/>
  <c r="C460" i="19"/>
  <c r="G460" i="19"/>
  <c r="K460" i="19"/>
  <c r="O460" i="19"/>
  <c r="S460" i="19"/>
  <c r="W460" i="19"/>
  <c r="D460" i="19"/>
  <c r="H460" i="19"/>
  <c r="L460" i="19"/>
  <c r="P460" i="19"/>
  <c r="T460" i="19"/>
  <c r="X460" i="19"/>
  <c r="E460" i="19"/>
  <c r="I460" i="19"/>
  <c r="M460" i="19"/>
  <c r="Q460" i="19"/>
  <c r="U460" i="19"/>
  <c r="Y460" i="19"/>
  <c r="A461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58" i="19"/>
  <c r="D323" i="19"/>
  <c r="H323" i="19"/>
  <c r="L323" i="19"/>
  <c r="P323" i="19"/>
  <c r="T323" i="19"/>
  <c r="X323" i="19"/>
  <c r="A324" i="19"/>
  <c r="B528" i="19"/>
  <c r="F528" i="19"/>
  <c r="J528" i="19"/>
  <c r="N528" i="19"/>
  <c r="R528" i="19"/>
  <c r="V528" i="19"/>
  <c r="C528" i="19"/>
  <c r="G528" i="19"/>
  <c r="K528" i="19"/>
  <c r="O528" i="19"/>
  <c r="S528" i="19"/>
  <c r="W528" i="19"/>
  <c r="D528" i="19"/>
  <c r="H528" i="19"/>
  <c r="L528" i="19"/>
  <c r="P528" i="19"/>
  <c r="T528" i="19"/>
  <c r="X528" i="19"/>
  <c r="A529" i="19"/>
  <c r="E528" i="19"/>
  <c r="I528" i="19"/>
  <c r="M528" i="19"/>
  <c r="Q528" i="19"/>
  <c r="U528" i="19"/>
  <c r="Y528" i="19"/>
  <c r="E425" i="19"/>
  <c r="I425" i="19"/>
  <c r="M425" i="19"/>
  <c r="Q425" i="19"/>
  <c r="U425" i="19"/>
  <c r="Y425" i="19"/>
  <c r="B425" i="19"/>
  <c r="F425" i="19"/>
  <c r="J425" i="19"/>
  <c r="N425" i="19"/>
  <c r="R425" i="19"/>
  <c r="V425" i="19"/>
  <c r="C425" i="19"/>
  <c r="G425" i="19"/>
  <c r="K425" i="19"/>
  <c r="O425" i="19"/>
  <c r="S425" i="19"/>
  <c r="W425" i="19"/>
  <c r="D425" i="19"/>
  <c r="H425" i="19"/>
  <c r="L425" i="19"/>
  <c r="P425" i="19"/>
  <c r="T425" i="19"/>
  <c r="X425" i="19"/>
  <c r="E391" i="19"/>
  <c r="I391" i="19"/>
  <c r="M391" i="19"/>
  <c r="Q391" i="19"/>
  <c r="U391" i="19"/>
  <c r="Y391" i="19"/>
  <c r="B391" i="19"/>
  <c r="F391" i="19"/>
  <c r="J391" i="19"/>
  <c r="N391" i="19"/>
  <c r="R391" i="19"/>
  <c r="V391" i="19"/>
  <c r="A426" i="19"/>
  <c r="C391" i="19"/>
  <c r="G391" i="19"/>
  <c r="K391" i="19"/>
  <c r="O391" i="19"/>
  <c r="S391" i="19"/>
  <c r="W391" i="19"/>
  <c r="D391" i="19"/>
  <c r="H391" i="19"/>
  <c r="L391" i="19"/>
  <c r="P391" i="19"/>
  <c r="T391" i="19"/>
  <c r="X391" i="19"/>
  <c r="D183" i="21"/>
  <c r="T183" i="21"/>
  <c r="M183" i="21"/>
  <c r="R183" i="21"/>
  <c r="G183" i="21"/>
  <c r="W183" i="21"/>
  <c r="H183" i="21"/>
  <c r="X183" i="21"/>
  <c r="Q183" i="21"/>
  <c r="F183" i="21"/>
  <c r="V183" i="21"/>
  <c r="K183" i="21"/>
  <c r="L183" i="21"/>
  <c r="E183" i="21"/>
  <c r="U183" i="21"/>
  <c r="J183" i="21"/>
  <c r="A184" i="21"/>
  <c r="O183" i="21"/>
  <c r="P183" i="21"/>
  <c r="I183" i="21"/>
  <c r="N183" i="21"/>
  <c r="S183" i="21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A563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B494" i="19"/>
  <c r="F494" i="19"/>
  <c r="J494" i="19"/>
  <c r="N494" i="19"/>
  <c r="R494" i="19"/>
  <c r="V494" i="19"/>
  <c r="A495" i="19"/>
  <c r="C494" i="19"/>
  <c r="G494" i="19"/>
  <c r="K494" i="19"/>
  <c r="O494" i="19"/>
  <c r="S494" i="19"/>
  <c r="W494" i="19"/>
  <c r="D494" i="19"/>
  <c r="H494" i="19"/>
  <c r="L494" i="19"/>
  <c r="P494" i="19"/>
  <c r="T494" i="19"/>
  <c r="X494" i="19"/>
  <c r="E494" i="19"/>
  <c r="I494" i="19"/>
  <c r="M494" i="19"/>
  <c r="Q494" i="19"/>
  <c r="U494" i="19"/>
  <c r="Y494" i="19"/>
  <c r="C217" i="21" l="1"/>
  <c r="B1441" i="2"/>
  <c r="C218" i="21" s="1"/>
  <c r="Y40" i="21"/>
  <c r="Y40" i="24"/>
  <c r="C41" i="21"/>
  <c r="B41" i="21"/>
  <c r="B41" i="24"/>
  <c r="Y181" i="21"/>
  <c r="C41" i="24"/>
  <c r="B182" i="21"/>
  <c r="C182" i="21"/>
  <c r="Y216" i="21"/>
  <c r="V43" i="19"/>
  <c r="X43" i="21"/>
  <c r="V43" i="21"/>
  <c r="W43" i="24"/>
  <c r="Y43" i="19"/>
  <c r="X43" i="19"/>
  <c r="W43" i="19"/>
  <c r="W43" i="21"/>
  <c r="V43" i="24"/>
  <c r="W218" i="21"/>
  <c r="V218" i="21"/>
  <c r="U218" i="21"/>
  <c r="O218" i="21"/>
  <c r="S218" i="21"/>
  <c r="G218" i="21"/>
  <c r="J218" i="21"/>
  <c r="M218" i="21"/>
  <c r="P218" i="21"/>
  <c r="T218" i="21"/>
  <c r="D218" i="21"/>
  <c r="K218" i="21"/>
  <c r="N218" i="21"/>
  <c r="Q218" i="21"/>
  <c r="E218" i="21"/>
  <c r="X218" i="21"/>
  <c r="H218" i="21"/>
  <c r="R218" i="21"/>
  <c r="A219" i="21"/>
  <c r="F218" i="21"/>
  <c r="I218" i="21"/>
  <c r="L218" i="21"/>
  <c r="J252" i="21"/>
  <c r="D252" i="21"/>
  <c r="K252" i="21"/>
  <c r="B252" i="21"/>
  <c r="Y252" i="21"/>
  <c r="R252" i="21"/>
  <c r="H252" i="21"/>
  <c r="G252" i="21"/>
  <c r="I252" i="21"/>
  <c r="L252" i="21"/>
  <c r="V252" i="21"/>
  <c r="X252" i="21"/>
  <c r="S252" i="21"/>
  <c r="F252" i="21"/>
  <c r="E252" i="21"/>
  <c r="M252" i="21"/>
  <c r="O252" i="21"/>
  <c r="W252" i="21"/>
  <c r="T252" i="21"/>
  <c r="P252" i="21"/>
  <c r="A253" i="21"/>
  <c r="N252" i="21"/>
  <c r="C252" i="21"/>
  <c r="U252" i="21"/>
  <c r="Q252" i="21"/>
  <c r="S829" i="24"/>
  <c r="C829" i="24"/>
  <c r="J829" i="24"/>
  <c r="Q829" i="24"/>
  <c r="P829" i="24"/>
  <c r="O829" i="24"/>
  <c r="A830" i="24"/>
  <c r="F829" i="24"/>
  <c r="M829" i="24"/>
  <c r="L829" i="24"/>
  <c r="K829" i="24"/>
  <c r="R829" i="24"/>
  <c r="B829" i="24"/>
  <c r="I829" i="24"/>
  <c r="H829" i="24"/>
  <c r="G829" i="24"/>
  <c r="N829" i="24"/>
  <c r="Y829" i="24"/>
  <c r="E829" i="24"/>
  <c r="D829" i="24"/>
  <c r="U829" i="24"/>
  <c r="T829" i="24"/>
  <c r="V829" i="24"/>
  <c r="X829" i="24"/>
  <c r="W829" i="24"/>
  <c r="P659" i="24"/>
  <c r="S659" i="24"/>
  <c r="A660" i="24"/>
  <c r="F659" i="24"/>
  <c r="I659" i="24"/>
  <c r="L659" i="24"/>
  <c r="O659" i="24"/>
  <c r="R659" i="24"/>
  <c r="Y659" i="24"/>
  <c r="E659" i="24"/>
  <c r="X659" i="24"/>
  <c r="H659" i="24"/>
  <c r="K659" i="24"/>
  <c r="N659" i="24"/>
  <c r="Q659" i="24"/>
  <c r="T659" i="24"/>
  <c r="D659" i="24"/>
  <c r="G659" i="24"/>
  <c r="J659" i="24"/>
  <c r="M659" i="24"/>
  <c r="B659" i="24"/>
  <c r="C659" i="24"/>
  <c r="V659" i="24"/>
  <c r="U659" i="24"/>
  <c r="W659" i="24"/>
  <c r="H765" i="21"/>
  <c r="X765" i="21"/>
  <c r="Q765" i="21"/>
  <c r="J765" i="21"/>
  <c r="G765" i="21"/>
  <c r="W765" i="21"/>
  <c r="L765" i="21"/>
  <c r="E765" i="21"/>
  <c r="Y765" i="21"/>
  <c r="N765" i="21"/>
  <c r="K765" i="21"/>
  <c r="A766" i="21"/>
  <c r="P765" i="21"/>
  <c r="I765" i="21"/>
  <c r="B765" i="21"/>
  <c r="R765" i="21"/>
  <c r="O765" i="21"/>
  <c r="D765" i="21"/>
  <c r="T765" i="21"/>
  <c r="M765" i="21"/>
  <c r="F765" i="21"/>
  <c r="C765" i="21"/>
  <c r="S765" i="21"/>
  <c r="V765" i="21"/>
  <c r="U765" i="21"/>
  <c r="H833" i="21"/>
  <c r="I833" i="21"/>
  <c r="N833" i="21"/>
  <c r="O833" i="21"/>
  <c r="L833" i="21"/>
  <c r="M833" i="21"/>
  <c r="A834" i="21"/>
  <c r="P833" i="21"/>
  <c r="F833" i="21"/>
  <c r="G833" i="21"/>
  <c r="D833" i="21"/>
  <c r="E833" i="21"/>
  <c r="J833" i="21"/>
  <c r="K833" i="21"/>
  <c r="B833" i="21"/>
  <c r="C833" i="21"/>
  <c r="Q833" i="21"/>
  <c r="S833" i="21"/>
  <c r="V833" i="21"/>
  <c r="T833" i="21"/>
  <c r="R833" i="21"/>
  <c r="X833" i="21"/>
  <c r="U833" i="21"/>
  <c r="Y833" i="21"/>
  <c r="W833" i="21"/>
  <c r="L697" i="21"/>
  <c r="I697" i="21"/>
  <c r="B697" i="21"/>
  <c r="R697" i="21"/>
  <c r="O697" i="21"/>
  <c r="P697" i="21"/>
  <c r="M697" i="21"/>
  <c r="F697" i="21"/>
  <c r="C697" i="21"/>
  <c r="S697" i="21"/>
  <c r="D697" i="21"/>
  <c r="A698" i="21"/>
  <c r="Q697" i="21"/>
  <c r="J697" i="21"/>
  <c r="G697" i="21"/>
  <c r="H697" i="21"/>
  <c r="E697" i="21"/>
  <c r="Y697" i="21"/>
  <c r="N697" i="21"/>
  <c r="K697" i="21"/>
  <c r="U697" i="21"/>
  <c r="T697" i="21"/>
  <c r="V697" i="21"/>
  <c r="W697" i="21"/>
  <c r="X697" i="21"/>
  <c r="A796" i="24"/>
  <c r="F795" i="24"/>
  <c r="M795" i="24"/>
  <c r="T795" i="24"/>
  <c r="D795" i="24"/>
  <c r="G795" i="24"/>
  <c r="R795" i="24"/>
  <c r="B795" i="24"/>
  <c r="I795" i="24"/>
  <c r="P795" i="24"/>
  <c r="S795" i="24"/>
  <c r="C795" i="24"/>
  <c r="N795" i="24"/>
  <c r="Y795" i="24"/>
  <c r="E795" i="24"/>
  <c r="L795" i="24"/>
  <c r="O795" i="24"/>
  <c r="J795" i="24"/>
  <c r="Q795" i="24"/>
  <c r="X795" i="24"/>
  <c r="H795" i="24"/>
  <c r="K795" i="24"/>
  <c r="W795" i="24"/>
  <c r="V795" i="24"/>
  <c r="U795" i="24"/>
  <c r="L560" i="23"/>
  <c r="A561" i="23"/>
  <c r="Q560" i="23"/>
  <c r="F560" i="23"/>
  <c r="V560" i="23"/>
  <c r="O560" i="23"/>
  <c r="P560" i="23"/>
  <c r="E560" i="23"/>
  <c r="U560" i="23"/>
  <c r="J560" i="23"/>
  <c r="C560" i="23"/>
  <c r="S560" i="23"/>
  <c r="D560" i="23"/>
  <c r="T560" i="23"/>
  <c r="I560" i="23"/>
  <c r="Y560" i="23"/>
  <c r="N560" i="23"/>
  <c r="G560" i="23"/>
  <c r="W560" i="23"/>
  <c r="H560" i="23"/>
  <c r="X560" i="23"/>
  <c r="M560" i="23"/>
  <c r="B560" i="23"/>
  <c r="R560" i="23"/>
  <c r="K560" i="23"/>
  <c r="P493" i="21"/>
  <c r="I493" i="21"/>
  <c r="B493" i="21"/>
  <c r="R493" i="21"/>
  <c r="O493" i="21"/>
  <c r="T493" i="21"/>
  <c r="Q493" i="21"/>
  <c r="F493" i="21"/>
  <c r="C493" i="21"/>
  <c r="S493" i="21"/>
  <c r="D493" i="21"/>
  <c r="X493" i="21"/>
  <c r="Y493" i="21"/>
  <c r="J493" i="21"/>
  <c r="G493" i="21"/>
  <c r="W493" i="21"/>
  <c r="H493" i="21"/>
  <c r="E493" i="21"/>
  <c r="A494" i="21"/>
  <c r="N493" i="21"/>
  <c r="K493" i="21"/>
  <c r="L493" i="21"/>
  <c r="M493" i="21"/>
  <c r="U493" i="21"/>
  <c r="V493" i="21"/>
  <c r="E390" i="21"/>
  <c r="B390" i="21"/>
  <c r="C390" i="21"/>
  <c r="S390" i="21"/>
  <c r="P390" i="21"/>
  <c r="I390" i="21"/>
  <c r="F390" i="21"/>
  <c r="G390" i="21"/>
  <c r="A391" i="21"/>
  <c r="T390" i="21"/>
  <c r="Q390" i="21"/>
  <c r="J390" i="21"/>
  <c r="K390" i="21"/>
  <c r="D390" i="21"/>
  <c r="X390" i="21"/>
  <c r="Y390" i="21"/>
  <c r="R390" i="21"/>
  <c r="O390" i="21"/>
  <c r="H390" i="21"/>
  <c r="M390" i="21"/>
  <c r="L390" i="21"/>
  <c r="N390" i="21"/>
  <c r="V390" i="21"/>
  <c r="W390" i="21"/>
  <c r="U390" i="21"/>
  <c r="S283" i="24"/>
  <c r="P283" i="24"/>
  <c r="X283" i="24"/>
  <c r="N283" i="24"/>
  <c r="M283" i="24"/>
  <c r="A284" i="24"/>
  <c r="G283" i="24"/>
  <c r="U283" i="24"/>
  <c r="T283" i="24"/>
  <c r="O283" i="24"/>
  <c r="B283" i="24"/>
  <c r="L283" i="24"/>
  <c r="V283" i="24"/>
  <c r="D283" i="24"/>
  <c r="C283" i="24"/>
  <c r="Q283" i="24"/>
  <c r="W283" i="24"/>
  <c r="J283" i="24"/>
  <c r="I283" i="24"/>
  <c r="H283" i="24"/>
  <c r="R283" i="24"/>
  <c r="F283" i="24"/>
  <c r="K283" i="24"/>
  <c r="Y283" i="24"/>
  <c r="E283" i="24"/>
  <c r="O489" i="24"/>
  <c r="H489" i="24"/>
  <c r="E489" i="24"/>
  <c r="A490" i="24"/>
  <c r="N489" i="24"/>
  <c r="C489" i="24"/>
  <c r="S489" i="24"/>
  <c r="P489" i="24"/>
  <c r="I489" i="24"/>
  <c r="B489" i="24"/>
  <c r="R489" i="24"/>
  <c r="G489" i="24"/>
  <c r="W489" i="24"/>
  <c r="T489" i="24"/>
  <c r="Q489" i="24"/>
  <c r="F489" i="24"/>
  <c r="K489" i="24"/>
  <c r="D489" i="24"/>
  <c r="X489" i="24"/>
  <c r="Y489" i="24"/>
  <c r="J489" i="24"/>
  <c r="L489" i="24"/>
  <c r="M489" i="24"/>
  <c r="U489" i="24"/>
  <c r="V489" i="24"/>
  <c r="A626" i="24"/>
  <c r="F625" i="24"/>
  <c r="M625" i="24"/>
  <c r="T625" i="24"/>
  <c r="D625" i="24"/>
  <c r="K625" i="24"/>
  <c r="R625" i="24"/>
  <c r="B625" i="24"/>
  <c r="I625" i="24"/>
  <c r="P625" i="24"/>
  <c r="W625" i="24"/>
  <c r="G625" i="24"/>
  <c r="N625" i="24"/>
  <c r="Y625" i="24"/>
  <c r="E625" i="24"/>
  <c r="L625" i="24"/>
  <c r="S625" i="24"/>
  <c r="C625" i="24"/>
  <c r="J625" i="24"/>
  <c r="Q625" i="24"/>
  <c r="X625" i="24"/>
  <c r="H625" i="24"/>
  <c r="O625" i="24"/>
  <c r="V625" i="24"/>
  <c r="U625" i="24"/>
  <c r="P492" i="23"/>
  <c r="I492" i="23"/>
  <c r="Y492" i="23"/>
  <c r="N492" i="23"/>
  <c r="G492" i="23"/>
  <c r="W492" i="23"/>
  <c r="D492" i="23"/>
  <c r="T492" i="23"/>
  <c r="M492" i="23"/>
  <c r="B492" i="23"/>
  <c r="R492" i="23"/>
  <c r="K492" i="23"/>
  <c r="A493" i="23"/>
  <c r="H492" i="23"/>
  <c r="X492" i="23"/>
  <c r="Q492" i="23"/>
  <c r="F492" i="23"/>
  <c r="V492" i="23"/>
  <c r="O492" i="23"/>
  <c r="L492" i="23"/>
  <c r="E492" i="23"/>
  <c r="U492" i="23"/>
  <c r="J492" i="23"/>
  <c r="C492" i="23"/>
  <c r="S492" i="23"/>
  <c r="E355" i="23"/>
  <c r="B355" i="23"/>
  <c r="C355" i="23"/>
  <c r="S355" i="23"/>
  <c r="P355" i="23"/>
  <c r="I355" i="23"/>
  <c r="F355" i="23"/>
  <c r="G355" i="23"/>
  <c r="A390" i="23"/>
  <c r="T355" i="23"/>
  <c r="Q355" i="23"/>
  <c r="J355" i="23"/>
  <c r="K355" i="23"/>
  <c r="D355" i="23"/>
  <c r="X355" i="23"/>
  <c r="Y355" i="23"/>
  <c r="R355" i="23"/>
  <c r="O355" i="23"/>
  <c r="H355" i="23"/>
  <c r="N355" i="23"/>
  <c r="M355" i="23"/>
  <c r="L355" i="23"/>
  <c r="U355" i="23"/>
  <c r="V355" i="23"/>
  <c r="W355" i="23"/>
  <c r="H799" i="21"/>
  <c r="X799" i="21"/>
  <c r="Q799" i="21"/>
  <c r="J799" i="21"/>
  <c r="K799" i="21"/>
  <c r="L799" i="21"/>
  <c r="E799" i="21"/>
  <c r="Y799" i="21"/>
  <c r="N799" i="21"/>
  <c r="O799" i="21"/>
  <c r="P799" i="21"/>
  <c r="I799" i="21"/>
  <c r="A800" i="21"/>
  <c r="R799" i="21"/>
  <c r="S799" i="21"/>
  <c r="D799" i="21"/>
  <c r="T799" i="21"/>
  <c r="M799" i="21"/>
  <c r="F799" i="21"/>
  <c r="G799" i="21"/>
  <c r="C799" i="21"/>
  <c r="B799" i="21"/>
  <c r="U799" i="21"/>
  <c r="V799" i="21"/>
  <c r="W799" i="21"/>
  <c r="I356" i="21"/>
  <c r="B356" i="21"/>
  <c r="R356" i="21"/>
  <c r="O356" i="21"/>
  <c r="H356" i="21"/>
  <c r="Q356" i="21"/>
  <c r="F356" i="21"/>
  <c r="C356" i="21"/>
  <c r="S356" i="21"/>
  <c r="P356" i="21"/>
  <c r="Y356" i="21"/>
  <c r="J356" i="21"/>
  <c r="G356" i="21"/>
  <c r="W356" i="21"/>
  <c r="T356" i="21"/>
  <c r="E356" i="21"/>
  <c r="A357" i="21"/>
  <c r="N356" i="21"/>
  <c r="K356" i="21"/>
  <c r="D356" i="21"/>
  <c r="X356" i="21"/>
  <c r="L356" i="21"/>
  <c r="M356" i="21"/>
  <c r="U356" i="21"/>
  <c r="V356" i="21"/>
  <c r="P458" i="23"/>
  <c r="I458" i="23"/>
  <c r="Y458" i="23"/>
  <c r="N458" i="23"/>
  <c r="C458" i="23"/>
  <c r="S458" i="23"/>
  <c r="D458" i="23"/>
  <c r="T458" i="23"/>
  <c r="M458" i="23"/>
  <c r="B458" i="23"/>
  <c r="R458" i="23"/>
  <c r="G458" i="23"/>
  <c r="W458" i="23"/>
  <c r="H458" i="23"/>
  <c r="X458" i="23"/>
  <c r="Q458" i="23"/>
  <c r="F458" i="23"/>
  <c r="V458" i="23"/>
  <c r="K458" i="23"/>
  <c r="L458" i="23"/>
  <c r="E458" i="23"/>
  <c r="U458" i="23"/>
  <c r="J458" i="23"/>
  <c r="A459" i="23"/>
  <c r="O458" i="23"/>
  <c r="O249" i="24"/>
  <c r="P249" i="24"/>
  <c r="M249" i="24"/>
  <c r="Q249" i="24"/>
  <c r="K249" i="24"/>
  <c r="S249" i="24"/>
  <c r="T249" i="24"/>
  <c r="B249" i="24"/>
  <c r="Y249" i="24"/>
  <c r="R249" i="24"/>
  <c r="D249" i="24"/>
  <c r="E249" i="24"/>
  <c r="X249" i="24"/>
  <c r="F249" i="24"/>
  <c r="C249" i="24"/>
  <c r="L249" i="24"/>
  <c r="H249" i="24"/>
  <c r="I249" i="24"/>
  <c r="A250" i="24"/>
  <c r="J249" i="24"/>
  <c r="G249" i="24"/>
  <c r="N249" i="24"/>
  <c r="V249" i="24"/>
  <c r="W249" i="24"/>
  <c r="U249" i="24"/>
  <c r="G591" i="24"/>
  <c r="N591" i="24"/>
  <c r="Y591" i="24"/>
  <c r="E591" i="24"/>
  <c r="D591" i="24"/>
  <c r="S591" i="24"/>
  <c r="C591" i="24"/>
  <c r="J591" i="24"/>
  <c r="Q591" i="24"/>
  <c r="P591" i="24"/>
  <c r="O591" i="24"/>
  <c r="A592" i="24"/>
  <c r="F591" i="24"/>
  <c r="M591" i="24"/>
  <c r="L591" i="24"/>
  <c r="K591" i="24"/>
  <c r="R591" i="24"/>
  <c r="B591" i="24"/>
  <c r="I591" i="24"/>
  <c r="H591" i="24"/>
  <c r="U591" i="24"/>
  <c r="X591" i="24"/>
  <c r="W591" i="24"/>
  <c r="T591" i="24"/>
  <c r="V591" i="24"/>
  <c r="L286" i="23"/>
  <c r="E286" i="23"/>
  <c r="U286" i="23"/>
  <c r="J286" i="23"/>
  <c r="C286" i="23"/>
  <c r="S286" i="23"/>
  <c r="P286" i="23"/>
  <c r="I286" i="23"/>
  <c r="Y286" i="23"/>
  <c r="N286" i="23"/>
  <c r="G286" i="23"/>
  <c r="W286" i="23"/>
  <c r="D286" i="23"/>
  <c r="T286" i="23"/>
  <c r="M286" i="23"/>
  <c r="B286" i="23"/>
  <c r="R286" i="23"/>
  <c r="K286" i="23"/>
  <c r="H286" i="23"/>
  <c r="X286" i="23"/>
  <c r="Q286" i="23"/>
  <c r="F286" i="23"/>
  <c r="V286" i="23"/>
  <c r="O286" i="23"/>
  <c r="L663" i="21"/>
  <c r="E663" i="21"/>
  <c r="Y663" i="21"/>
  <c r="N663" i="21"/>
  <c r="K663" i="21"/>
  <c r="P663" i="21"/>
  <c r="I663" i="21"/>
  <c r="B663" i="21"/>
  <c r="R663" i="21"/>
  <c r="O663" i="21"/>
  <c r="D663" i="21"/>
  <c r="T663" i="21"/>
  <c r="M663" i="21"/>
  <c r="F663" i="21"/>
  <c r="C663" i="21"/>
  <c r="S663" i="21"/>
  <c r="H663" i="21"/>
  <c r="X663" i="21"/>
  <c r="Q663" i="21"/>
  <c r="J663" i="21"/>
  <c r="G663" i="21"/>
  <c r="A664" i="21"/>
  <c r="W663" i="21"/>
  <c r="U663" i="21"/>
  <c r="V663" i="21"/>
  <c r="L352" i="24"/>
  <c r="K352" i="24"/>
  <c r="Y352" i="24"/>
  <c r="T352" i="24"/>
  <c r="C352" i="24"/>
  <c r="Q352" i="24"/>
  <c r="E352" i="24"/>
  <c r="A353" i="24"/>
  <c r="N352" i="24"/>
  <c r="M352" i="24"/>
  <c r="S352" i="24"/>
  <c r="F352" i="24"/>
  <c r="G352" i="24"/>
  <c r="U352" i="24"/>
  <c r="P352" i="24"/>
  <c r="O352" i="24"/>
  <c r="B352" i="24"/>
  <c r="H352" i="24"/>
  <c r="V352" i="24"/>
  <c r="W352" i="24"/>
  <c r="J352" i="24"/>
  <c r="I352" i="24"/>
  <c r="D352" i="24"/>
  <c r="R352" i="24"/>
  <c r="X352" i="24"/>
  <c r="P252" i="23"/>
  <c r="B252" i="23"/>
  <c r="C252" i="23"/>
  <c r="A287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V252" i="23"/>
  <c r="U252" i="23"/>
  <c r="Y252" i="23"/>
  <c r="S252" i="23"/>
  <c r="W252" i="23"/>
  <c r="T252" i="23"/>
  <c r="X252" i="23"/>
  <c r="R252" i="23"/>
  <c r="Q252" i="23"/>
  <c r="L420" i="24"/>
  <c r="A421" i="24"/>
  <c r="I420" i="24"/>
  <c r="D420" i="24"/>
  <c r="R420" i="24"/>
  <c r="Q420" i="24"/>
  <c r="E420" i="24"/>
  <c r="G420" i="24"/>
  <c r="Y420" i="24"/>
  <c r="T420" i="24"/>
  <c r="O420" i="24"/>
  <c r="F420" i="24"/>
  <c r="C420" i="24"/>
  <c r="U420" i="24"/>
  <c r="W420" i="24"/>
  <c r="N420" i="24"/>
  <c r="M420" i="24"/>
  <c r="H420" i="24"/>
  <c r="V420" i="24"/>
  <c r="S420" i="24"/>
  <c r="J420" i="24"/>
  <c r="P420" i="24"/>
  <c r="K420" i="24"/>
  <c r="B420" i="24"/>
  <c r="X420" i="24"/>
  <c r="H459" i="21"/>
  <c r="F459" i="21"/>
  <c r="S459" i="21"/>
  <c r="E459" i="21"/>
  <c r="A460" i="21"/>
  <c r="Y459" i="21"/>
  <c r="C459" i="21"/>
  <c r="D459" i="21"/>
  <c r="B459" i="21"/>
  <c r="G459" i="21"/>
  <c r="J459" i="21"/>
  <c r="K459" i="21"/>
  <c r="M459" i="21"/>
  <c r="O459" i="21"/>
  <c r="P459" i="21"/>
  <c r="I459" i="21"/>
  <c r="Q459" i="21"/>
  <c r="N459" i="21"/>
  <c r="R459" i="21"/>
  <c r="L459" i="21"/>
  <c r="T459" i="21"/>
  <c r="V459" i="21"/>
  <c r="W459" i="21"/>
  <c r="X459" i="21"/>
  <c r="U459" i="21"/>
  <c r="K218" i="23"/>
  <c r="J218" i="23"/>
  <c r="M218" i="23"/>
  <c r="X218" i="23"/>
  <c r="H218" i="23"/>
  <c r="G218" i="23"/>
  <c r="F218" i="23"/>
  <c r="I218" i="23"/>
  <c r="T218" i="23"/>
  <c r="D218" i="23"/>
  <c r="S218" i="23"/>
  <c r="R218" i="23"/>
  <c r="Y218" i="23"/>
  <c r="E218" i="23"/>
  <c r="P218" i="23"/>
  <c r="O218" i="23"/>
  <c r="N218" i="23"/>
  <c r="Q218" i="23"/>
  <c r="A253" i="23"/>
  <c r="L218" i="23"/>
  <c r="B218" i="23"/>
  <c r="C218" i="23"/>
  <c r="V218" i="23"/>
  <c r="W218" i="23"/>
  <c r="U218" i="23"/>
  <c r="G184" i="23"/>
  <c r="N184" i="23"/>
  <c r="I184" i="23"/>
  <c r="P184" i="23"/>
  <c r="S184" i="23"/>
  <c r="C184" i="23"/>
  <c r="Y184" i="23"/>
  <c r="E184" i="23"/>
  <c r="J184" i="23"/>
  <c r="L184" i="23"/>
  <c r="O184" i="23"/>
  <c r="A219" i="23"/>
  <c r="F184" i="23"/>
  <c r="Q184" i="23"/>
  <c r="X184" i="23"/>
  <c r="H184" i="23"/>
  <c r="K184" i="23"/>
  <c r="R184" i="23"/>
  <c r="B184" i="23"/>
  <c r="M184" i="23"/>
  <c r="T184" i="23"/>
  <c r="D184" i="23"/>
  <c r="W184" i="23"/>
  <c r="V184" i="23"/>
  <c r="U184" i="23"/>
  <c r="M727" i="24"/>
  <c r="L727" i="24"/>
  <c r="K727" i="24"/>
  <c r="N727" i="24"/>
  <c r="I727" i="24"/>
  <c r="H727" i="24"/>
  <c r="G727" i="24"/>
  <c r="J727" i="24"/>
  <c r="E727" i="24"/>
  <c r="D727" i="24"/>
  <c r="C727" i="24"/>
  <c r="F727" i="24"/>
  <c r="Q727" i="24"/>
  <c r="P727" i="24"/>
  <c r="O727" i="24"/>
  <c r="A728" i="24"/>
  <c r="B727" i="24"/>
  <c r="X727" i="24"/>
  <c r="W727" i="24"/>
  <c r="R727" i="24"/>
  <c r="T727" i="24"/>
  <c r="U727" i="24"/>
  <c r="V727" i="24"/>
  <c r="Y727" i="24"/>
  <c r="S727" i="24"/>
  <c r="A562" i="21"/>
  <c r="J561" i="21"/>
  <c r="F561" i="21"/>
  <c r="I561" i="21"/>
  <c r="B561" i="21"/>
  <c r="G561" i="21"/>
  <c r="E561" i="21"/>
  <c r="C561" i="21"/>
  <c r="D561" i="21"/>
  <c r="H561" i="21"/>
  <c r="Q561" i="21"/>
  <c r="S561" i="21"/>
  <c r="W561" i="21"/>
  <c r="M561" i="21"/>
  <c r="V561" i="21"/>
  <c r="T561" i="21"/>
  <c r="R561" i="21"/>
  <c r="O561" i="21"/>
  <c r="P561" i="21"/>
  <c r="Y561" i="21"/>
  <c r="K561" i="21"/>
  <c r="L561" i="21"/>
  <c r="U561" i="21"/>
  <c r="N561" i="21"/>
  <c r="X561" i="21"/>
  <c r="P526" i="23"/>
  <c r="I526" i="23"/>
  <c r="W526" i="23"/>
  <c r="D526" i="23"/>
  <c r="C526" i="23"/>
  <c r="M526" i="23"/>
  <c r="Q526" i="23"/>
  <c r="G526" i="23"/>
  <c r="R526" i="23"/>
  <c r="U526" i="23"/>
  <c r="J526" i="23"/>
  <c r="F526" i="23"/>
  <c r="X526" i="23"/>
  <c r="L526" i="23"/>
  <c r="N526" i="23"/>
  <c r="K526" i="23"/>
  <c r="Y526" i="23"/>
  <c r="V526" i="23"/>
  <c r="T526" i="23"/>
  <c r="B526" i="23"/>
  <c r="O526" i="23"/>
  <c r="A527" i="23"/>
  <c r="E526" i="23"/>
  <c r="H526" i="23"/>
  <c r="S526" i="23"/>
  <c r="O318" i="24"/>
  <c r="B318" i="24"/>
  <c r="L318" i="24"/>
  <c r="V318" i="24"/>
  <c r="E318" i="24"/>
  <c r="D318" i="24"/>
  <c r="N318" i="24"/>
  <c r="H318" i="24"/>
  <c r="R318" i="24"/>
  <c r="A319" i="24"/>
  <c r="G318" i="24"/>
  <c r="U318" i="24"/>
  <c r="T318" i="24"/>
  <c r="X318" i="24"/>
  <c r="C318" i="24"/>
  <c r="Q318" i="24"/>
  <c r="W318" i="24"/>
  <c r="J318" i="24"/>
  <c r="I318" i="24"/>
  <c r="M318" i="24"/>
  <c r="S318" i="24"/>
  <c r="F318" i="24"/>
  <c r="P318" i="24"/>
  <c r="K318" i="24"/>
  <c r="Y318" i="24"/>
  <c r="I75" i="24"/>
  <c r="A110" i="24"/>
  <c r="Q75" i="24"/>
  <c r="K75" i="24"/>
  <c r="O75" i="24"/>
  <c r="L75" i="24"/>
  <c r="T75" i="24"/>
  <c r="C75" i="24"/>
  <c r="M75" i="24"/>
  <c r="P75" i="24"/>
  <c r="R75" i="24"/>
  <c r="S75" i="24"/>
  <c r="F75" i="24"/>
  <c r="D75" i="24"/>
  <c r="E75" i="24"/>
  <c r="X75" i="24"/>
  <c r="J75" i="24"/>
  <c r="G75" i="24"/>
  <c r="H75" i="24"/>
  <c r="N75" i="24"/>
  <c r="V75" i="24"/>
  <c r="W75" i="24"/>
  <c r="U75" i="24"/>
  <c r="X527" i="21"/>
  <c r="R527" i="21"/>
  <c r="A528" i="21"/>
  <c r="Q527" i="21"/>
  <c r="K527" i="21"/>
  <c r="P527" i="21"/>
  <c r="Y527" i="21"/>
  <c r="O527" i="21"/>
  <c r="T527" i="21"/>
  <c r="J527" i="21"/>
  <c r="S527" i="21"/>
  <c r="L527" i="21"/>
  <c r="M527" i="21"/>
  <c r="N527" i="21"/>
  <c r="C527" i="21"/>
  <c r="D527" i="21"/>
  <c r="B527" i="21"/>
  <c r="H527" i="21"/>
  <c r="I527" i="21"/>
  <c r="F527" i="21"/>
  <c r="E527" i="21"/>
  <c r="G527" i="21"/>
  <c r="U527" i="21"/>
  <c r="W527" i="21"/>
  <c r="V527" i="21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L761" i="24"/>
  <c r="S761" i="24"/>
  <c r="C761" i="24"/>
  <c r="J761" i="24"/>
  <c r="Q761" i="24"/>
  <c r="U761" i="24"/>
  <c r="V761" i="24"/>
  <c r="I321" i="23"/>
  <c r="B321" i="23"/>
  <c r="R321" i="23"/>
  <c r="K321" i="23"/>
  <c r="D321" i="23"/>
  <c r="X321" i="23"/>
  <c r="Q321" i="23"/>
  <c r="F321" i="23"/>
  <c r="A322" i="23"/>
  <c r="O321" i="23"/>
  <c r="H321" i="23"/>
  <c r="Y321" i="23"/>
  <c r="J321" i="23"/>
  <c r="C321" i="23"/>
  <c r="S321" i="23"/>
  <c r="P321" i="23"/>
  <c r="E321" i="23"/>
  <c r="A356" i="23"/>
  <c r="N321" i="23"/>
  <c r="G321" i="23"/>
  <c r="W321" i="23"/>
  <c r="T321" i="23"/>
  <c r="M321" i="23"/>
  <c r="L321" i="23"/>
  <c r="U321" i="23"/>
  <c r="V321" i="23"/>
  <c r="Y424" i="21"/>
  <c r="G424" i="21"/>
  <c r="B424" i="21"/>
  <c r="S424" i="21"/>
  <c r="F424" i="21"/>
  <c r="D424" i="21"/>
  <c r="E424" i="21"/>
  <c r="C424" i="21"/>
  <c r="A425" i="21"/>
  <c r="J424" i="21"/>
  <c r="K424" i="21"/>
  <c r="L424" i="21"/>
  <c r="P424" i="21"/>
  <c r="H424" i="21"/>
  <c r="I424" i="21"/>
  <c r="R424" i="21"/>
  <c r="Q424" i="21"/>
  <c r="N424" i="21"/>
  <c r="O424" i="21"/>
  <c r="M424" i="21"/>
  <c r="V424" i="21"/>
  <c r="W424" i="21"/>
  <c r="X424" i="21"/>
  <c r="T424" i="21"/>
  <c r="U424" i="21"/>
  <c r="H455" i="24"/>
  <c r="V455" i="24"/>
  <c r="E455" i="24"/>
  <c r="G455" i="24"/>
  <c r="Y455" i="24"/>
  <c r="T455" i="24"/>
  <c r="X455" i="24"/>
  <c r="C455" i="24"/>
  <c r="U455" i="24"/>
  <c r="W455" i="24"/>
  <c r="N455" i="24"/>
  <c r="M455" i="24"/>
  <c r="Q455" i="24"/>
  <c r="S455" i="24"/>
  <c r="J455" i="24"/>
  <c r="P455" i="24"/>
  <c r="K455" i="24"/>
  <c r="B455" i="24"/>
  <c r="O455" i="24"/>
  <c r="F455" i="24"/>
  <c r="L455" i="24"/>
  <c r="A456" i="24"/>
  <c r="I455" i="24"/>
  <c r="D455" i="24"/>
  <c r="R455" i="24"/>
  <c r="P287" i="21"/>
  <c r="J287" i="21"/>
  <c r="E287" i="21"/>
  <c r="A288" i="21"/>
  <c r="D287" i="21"/>
  <c r="I287" i="21"/>
  <c r="G287" i="21"/>
  <c r="H287" i="21"/>
  <c r="F287" i="21"/>
  <c r="L287" i="21"/>
  <c r="K287" i="21"/>
  <c r="N287" i="21"/>
  <c r="M287" i="21"/>
  <c r="O287" i="21"/>
  <c r="B287" i="21"/>
  <c r="C287" i="21"/>
  <c r="W287" i="21"/>
  <c r="X287" i="21"/>
  <c r="U287" i="21"/>
  <c r="Q287" i="21"/>
  <c r="Y287" i="21"/>
  <c r="T287" i="21"/>
  <c r="V287" i="21"/>
  <c r="S287" i="21"/>
  <c r="R287" i="21"/>
  <c r="C557" i="24"/>
  <c r="S557" i="24"/>
  <c r="P557" i="24"/>
  <c r="M557" i="24"/>
  <c r="F557" i="24"/>
  <c r="G557" i="24"/>
  <c r="D557" i="24"/>
  <c r="A558" i="24"/>
  <c r="Q557" i="24"/>
  <c r="J557" i="24"/>
  <c r="K557" i="24"/>
  <c r="H557" i="24"/>
  <c r="E557" i="24"/>
  <c r="Y557" i="24"/>
  <c r="N557" i="24"/>
  <c r="O557" i="24"/>
  <c r="L557" i="24"/>
  <c r="I557" i="24"/>
  <c r="B557" i="24"/>
  <c r="R557" i="24"/>
  <c r="V557" i="24"/>
  <c r="W557" i="24"/>
  <c r="T557" i="24"/>
  <c r="U557" i="24"/>
  <c r="X557" i="24"/>
  <c r="D181" i="24"/>
  <c r="I181" i="24"/>
  <c r="A182" i="24"/>
  <c r="H181" i="24"/>
  <c r="B181" i="24"/>
  <c r="C181" i="24"/>
  <c r="P181" i="24"/>
  <c r="F181" i="24"/>
  <c r="G181" i="24"/>
  <c r="E181" i="24"/>
  <c r="J181" i="24"/>
  <c r="M181" i="24"/>
  <c r="N181" i="24"/>
  <c r="K181" i="24"/>
  <c r="L181" i="24"/>
  <c r="O181" i="24"/>
  <c r="V181" i="24"/>
  <c r="S181" i="24"/>
  <c r="Y181" i="24"/>
  <c r="R181" i="24"/>
  <c r="U181" i="24"/>
  <c r="X181" i="24"/>
  <c r="Q181" i="24"/>
  <c r="W181" i="24"/>
  <c r="T181" i="24"/>
  <c r="K523" i="24"/>
  <c r="D523" i="24"/>
  <c r="T523" i="24"/>
  <c r="M523" i="24"/>
  <c r="F523" i="24"/>
  <c r="O523" i="24"/>
  <c r="H523" i="24"/>
  <c r="X523" i="24"/>
  <c r="Q523" i="24"/>
  <c r="J523" i="24"/>
  <c r="C523" i="24"/>
  <c r="S523" i="24"/>
  <c r="L523" i="24"/>
  <c r="E523" i="24"/>
  <c r="Y523" i="24"/>
  <c r="N523" i="24"/>
  <c r="G523" i="24"/>
  <c r="A524" i="24"/>
  <c r="P523" i="24"/>
  <c r="I523" i="24"/>
  <c r="B523" i="24"/>
  <c r="R523" i="24"/>
  <c r="V523" i="24"/>
  <c r="W523" i="24"/>
  <c r="U523" i="24"/>
  <c r="H731" i="21"/>
  <c r="E731" i="21"/>
  <c r="Y731" i="21"/>
  <c r="N731" i="21"/>
  <c r="K731" i="21"/>
  <c r="L731" i="21"/>
  <c r="I731" i="21"/>
  <c r="B731" i="21"/>
  <c r="R731" i="21"/>
  <c r="O731" i="21"/>
  <c r="P731" i="21"/>
  <c r="M731" i="21"/>
  <c r="F731" i="21"/>
  <c r="C731" i="21"/>
  <c r="S731" i="21"/>
  <c r="D731" i="21"/>
  <c r="A732" i="21"/>
  <c r="Q731" i="21"/>
  <c r="J731" i="21"/>
  <c r="G731" i="21"/>
  <c r="V731" i="21"/>
  <c r="T731" i="21"/>
  <c r="X731" i="21"/>
  <c r="W731" i="21"/>
  <c r="U731" i="21"/>
  <c r="F389" i="23"/>
  <c r="D389" i="23"/>
  <c r="E389" i="23"/>
  <c r="C389" i="23"/>
  <c r="A424" i="23"/>
  <c r="Y389" i="23"/>
  <c r="G389" i="23"/>
  <c r="B389" i="23"/>
  <c r="S389" i="23"/>
  <c r="R389" i="23"/>
  <c r="O389" i="23"/>
  <c r="I389" i="23"/>
  <c r="K389" i="23"/>
  <c r="H389" i="23"/>
  <c r="N389" i="23"/>
  <c r="J389" i="23"/>
  <c r="P389" i="23"/>
  <c r="M389" i="23"/>
  <c r="Q389" i="23"/>
  <c r="L389" i="23"/>
  <c r="X389" i="23"/>
  <c r="V389" i="23"/>
  <c r="T389" i="23"/>
  <c r="W389" i="23"/>
  <c r="U389" i="23"/>
  <c r="F322" i="21"/>
  <c r="G322" i="21"/>
  <c r="E322" i="21"/>
  <c r="J322" i="21"/>
  <c r="D322" i="21"/>
  <c r="I322" i="21"/>
  <c r="A323" i="21"/>
  <c r="H322" i="21"/>
  <c r="B322" i="21"/>
  <c r="C322" i="21"/>
  <c r="P322" i="21"/>
  <c r="M322" i="21"/>
  <c r="N322" i="21"/>
  <c r="K322" i="21"/>
  <c r="O322" i="21"/>
  <c r="L322" i="21"/>
  <c r="R322" i="21"/>
  <c r="W322" i="21"/>
  <c r="Q322" i="21"/>
  <c r="U322" i="21"/>
  <c r="V322" i="21"/>
  <c r="X322" i="21"/>
  <c r="Y322" i="21"/>
  <c r="T322" i="21"/>
  <c r="S322" i="21"/>
  <c r="E423" i="23"/>
  <c r="C423" i="23"/>
  <c r="H423" i="23"/>
  <c r="Y423" i="23"/>
  <c r="G423" i="23"/>
  <c r="B423" i="23"/>
  <c r="S423" i="23"/>
  <c r="F423" i="23"/>
  <c r="D423" i="23"/>
  <c r="R423" i="23"/>
  <c r="N423" i="23"/>
  <c r="K423" i="23"/>
  <c r="P423" i="23"/>
  <c r="Q423" i="23"/>
  <c r="J423" i="23"/>
  <c r="M423" i="23"/>
  <c r="O423" i="23"/>
  <c r="L423" i="23"/>
  <c r="I423" i="23"/>
  <c r="U423" i="23"/>
  <c r="V423" i="23"/>
  <c r="W423" i="23"/>
  <c r="T423" i="23"/>
  <c r="X423" i="23"/>
  <c r="E693" i="24"/>
  <c r="D693" i="24"/>
  <c r="A694" i="24"/>
  <c r="P693" i="24"/>
  <c r="O693" i="24"/>
  <c r="N693" i="24"/>
  <c r="M693" i="24"/>
  <c r="L693" i="24"/>
  <c r="K693" i="24"/>
  <c r="J693" i="24"/>
  <c r="I693" i="24"/>
  <c r="H693" i="24"/>
  <c r="G693" i="24"/>
  <c r="F693" i="24"/>
  <c r="B693" i="24"/>
  <c r="C693" i="24"/>
  <c r="Y693" i="24"/>
  <c r="T693" i="24"/>
  <c r="W693" i="24"/>
  <c r="Q693" i="24"/>
  <c r="V693" i="24"/>
  <c r="R693" i="24"/>
  <c r="U693" i="24"/>
  <c r="X693" i="24"/>
  <c r="S693" i="24"/>
  <c r="K386" i="24"/>
  <c r="D386" i="24"/>
  <c r="W386" i="24"/>
  <c r="T386" i="24"/>
  <c r="B386" i="24"/>
  <c r="U386" i="24"/>
  <c r="R386" i="24"/>
  <c r="H386" i="24"/>
  <c r="E386" i="24"/>
  <c r="X386" i="24"/>
  <c r="F386" i="24"/>
  <c r="Y386" i="24"/>
  <c r="C386" i="24"/>
  <c r="V386" i="24"/>
  <c r="O386" i="24"/>
  <c r="I386" i="24"/>
  <c r="A387" i="24"/>
  <c r="J386" i="24"/>
  <c r="M386" i="24"/>
  <c r="G386" i="24"/>
  <c r="N386" i="24"/>
  <c r="S386" i="24"/>
  <c r="P386" i="24"/>
  <c r="L386" i="24"/>
  <c r="Q386" i="24"/>
  <c r="H595" i="21"/>
  <c r="F595" i="21"/>
  <c r="G595" i="21"/>
  <c r="E595" i="21"/>
  <c r="J595" i="21"/>
  <c r="K595" i="21"/>
  <c r="I595" i="21"/>
  <c r="A596" i="21"/>
  <c r="D595" i="21"/>
  <c r="B595" i="21"/>
  <c r="C595" i="21"/>
  <c r="U595" i="21"/>
  <c r="N595" i="21"/>
  <c r="T595" i="21"/>
  <c r="X595" i="21"/>
  <c r="O595" i="21"/>
  <c r="S595" i="21"/>
  <c r="M595" i="21"/>
  <c r="Q595" i="21"/>
  <c r="P595" i="21"/>
  <c r="R595" i="21"/>
  <c r="V595" i="21"/>
  <c r="L595" i="21"/>
  <c r="Y595" i="21"/>
  <c r="W595" i="21"/>
  <c r="G215" i="24"/>
  <c r="W215" i="24"/>
  <c r="T215" i="24"/>
  <c r="Q215" i="24"/>
  <c r="F215" i="24"/>
  <c r="K215" i="24"/>
  <c r="D215" i="24"/>
  <c r="X215" i="24"/>
  <c r="Y215" i="24"/>
  <c r="J215" i="24"/>
  <c r="O215" i="24"/>
  <c r="H215" i="24"/>
  <c r="E215" i="24"/>
  <c r="A216" i="24"/>
  <c r="N215" i="24"/>
  <c r="C215" i="24"/>
  <c r="S215" i="24"/>
  <c r="P215" i="24"/>
  <c r="I215" i="24"/>
  <c r="B215" i="24"/>
  <c r="R215" i="24"/>
  <c r="L215" i="24"/>
  <c r="M215" i="24"/>
  <c r="U215" i="24"/>
  <c r="V215" i="24"/>
  <c r="D629" i="21"/>
  <c r="I629" i="21"/>
  <c r="J629" i="21"/>
  <c r="S629" i="21"/>
  <c r="H629" i="21"/>
  <c r="Q629" i="21"/>
  <c r="R629" i="21"/>
  <c r="P629" i="21"/>
  <c r="Y629" i="21"/>
  <c r="C629" i="21"/>
  <c r="X629" i="21"/>
  <c r="B629" i="21"/>
  <c r="K629" i="21"/>
  <c r="E629" i="21"/>
  <c r="N629" i="21"/>
  <c r="L629" i="21"/>
  <c r="A630" i="21"/>
  <c r="O629" i="21"/>
  <c r="W629" i="21"/>
  <c r="M629" i="21"/>
  <c r="F629" i="21"/>
  <c r="G629" i="21"/>
  <c r="T629" i="21"/>
  <c r="V629" i="21"/>
  <c r="U629" i="21"/>
  <c r="N285" i="19"/>
  <c r="G285" i="19"/>
  <c r="W285" i="19"/>
  <c r="P285" i="19"/>
  <c r="I285" i="19"/>
  <c r="Y285" i="19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2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R112" i="23"/>
  <c r="A147" i="23"/>
  <c r="I112" i="23"/>
  <c r="P112" i="23"/>
  <c r="S112" i="23"/>
  <c r="C112" i="23"/>
  <c r="J112" i="23"/>
  <c r="Y112" i="23"/>
  <c r="E112" i="23"/>
  <c r="H112" i="23"/>
  <c r="O112" i="23"/>
  <c r="F112" i="23"/>
  <c r="U112" i="23"/>
  <c r="X112" i="23"/>
  <c r="D112" i="23"/>
  <c r="K112" i="23"/>
  <c r="V112" i="23"/>
  <c r="B112" i="23"/>
  <c r="Q112" i="23"/>
  <c r="T112" i="23"/>
  <c r="W112" i="23"/>
  <c r="G112" i="23"/>
  <c r="M112" i="23"/>
  <c r="L112" i="23"/>
  <c r="N112" i="23"/>
  <c r="J146" i="23"/>
  <c r="U146" i="23"/>
  <c r="X146" i="23"/>
  <c r="D146" i="23"/>
  <c r="C146" i="23"/>
  <c r="F146" i="23"/>
  <c r="Q146" i="23"/>
  <c r="T146" i="23"/>
  <c r="W146" i="23"/>
  <c r="V146" i="23"/>
  <c r="B146" i="23"/>
  <c r="I146" i="23"/>
  <c r="P146" i="23"/>
  <c r="S146" i="23"/>
  <c r="R146" i="23"/>
  <c r="Y146" i="23"/>
  <c r="E146" i="23"/>
  <c r="H146" i="23"/>
  <c r="G146" i="23"/>
  <c r="K146" i="23"/>
  <c r="L146" i="23"/>
  <c r="N146" i="23"/>
  <c r="O146" i="23"/>
  <c r="M146" i="23"/>
  <c r="J147" i="19"/>
  <c r="Q147" i="19"/>
  <c r="T147" i="19"/>
  <c r="W147" i="19"/>
  <c r="G147" i="19"/>
  <c r="B147" i="19"/>
  <c r="F147" i="19"/>
  <c r="I147" i="19"/>
  <c r="P147" i="19"/>
  <c r="S147" i="19"/>
  <c r="C147" i="19"/>
  <c r="V147" i="19"/>
  <c r="Y147" i="19"/>
  <c r="E147" i="19"/>
  <c r="H147" i="19"/>
  <c r="O147" i="19"/>
  <c r="R147" i="19"/>
  <c r="U147" i="19"/>
  <c r="X147" i="19"/>
  <c r="D147" i="19"/>
  <c r="K147" i="19"/>
  <c r="M147" i="19"/>
  <c r="L147" i="19"/>
  <c r="N147" i="19"/>
  <c r="V78" i="23"/>
  <c r="B78" i="23"/>
  <c r="I78" i="23"/>
  <c r="P78" i="23"/>
  <c r="S78" i="23"/>
  <c r="C78" i="23"/>
  <c r="R78" i="23"/>
  <c r="Y78" i="23"/>
  <c r="E78" i="23"/>
  <c r="H78" i="23"/>
  <c r="O78" i="23"/>
  <c r="A113" i="23"/>
  <c r="J78" i="23"/>
  <c r="U78" i="23"/>
  <c r="X78" i="23"/>
  <c r="D78" i="23"/>
  <c r="K78" i="23"/>
  <c r="F78" i="23"/>
  <c r="Q78" i="23"/>
  <c r="T78" i="23"/>
  <c r="W78" i="23"/>
  <c r="G78" i="23"/>
  <c r="L78" i="23"/>
  <c r="M78" i="23"/>
  <c r="N78" i="23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6" i="19"/>
  <c r="N251" i="19"/>
  <c r="G251" i="19"/>
  <c r="W251" i="19"/>
  <c r="P251" i="19"/>
  <c r="M251" i="19"/>
  <c r="B251" i="19"/>
  <c r="R251" i="19"/>
  <c r="K251" i="19"/>
  <c r="D251" i="19"/>
  <c r="T251" i="19"/>
  <c r="B183" i="19"/>
  <c r="R183" i="19"/>
  <c r="K183" i="19"/>
  <c r="A218" i="19"/>
  <c r="P183" i="19"/>
  <c r="E183" i="19"/>
  <c r="U183" i="19"/>
  <c r="F183" i="19"/>
  <c r="V183" i="19"/>
  <c r="O183" i="19"/>
  <c r="D183" i="19"/>
  <c r="T183" i="19"/>
  <c r="I183" i="19"/>
  <c r="Y183" i="19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J113" i="19"/>
  <c r="G113" i="19"/>
  <c r="W113" i="19"/>
  <c r="T113" i="19"/>
  <c r="Q113" i="19"/>
  <c r="A148" i="19"/>
  <c r="R113" i="19"/>
  <c r="K113" i="19"/>
  <c r="D113" i="19"/>
  <c r="X113" i="19"/>
  <c r="U113" i="19"/>
  <c r="B113" i="19"/>
  <c r="V113" i="19"/>
  <c r="O113" i="19"/>
  <c r="H113" i="19"/>
  <c r="E113" i="19"/>
  <c r="Y113" i="19"/>
  <c r="F113" i="19"/>
  <c r="C113" i="19"/>
  <c r="S113" i="19"/>
  <c r="P113" i="19"/>
  <c r="I113" i="19"/>
  <c r="L113" i="19"/>
  <c r="N113" i="19"/>
  <c r="M113" i="19"/>
  <c r="B358" i="19"/>
  <c r="F358" i="19"/>
  <c r="J358" i="19"/>
  <c r="N358" i="19"/>
  <c r="R358" i="19"/>
  <c r="V358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E358" i="19"/>
  <c r="I358" i="19"/>
  <c r="M358" i="19"/>
  <c r="Q358" i="19"/>
  <c r="U358" i="19"/>
  <c r="Y358" i="19"/>
  <c r="A393" i="19"/>
  <c r="C563" i="19"/>
  <c r="G563" i="19"/>
  <c r="K563" i="19"/>
  <c r="O563" i="19"/>
  <c r="S563" i="19"/>
  <c r="W563" i="19"/>
  <c r="E563" i="19"/>
  <c r="I563" i="19"/>
  <c r="M563" i="19"/>
  <c r="Q563" i="19"/>
  <c r="U563" i="19"/>
  <c r="Y563" i="19"/>
  <c r="B563" i="19"/>
  <c r="J563" i="19"/>
  <c r="R563" i="19"/>
  <c r="D563" i="19"/>
  <c r="L563" i="19"/>
  <c r="T563" i="19"/>
  <c r="F563" i="19"/>
  <c r="N563" i="19"/>
  <c r="V563" i="19"/>
  <c r="H563" i="19"/>
  <c r="P563" i="19"/>
  <c r="X563" i="19"/>
  <c r="A564" i="19"/>
  <c r="G184" i="21"/>
  <c r="W184" i="21"/>
  <c r="P184" i="21"/>
  <c r="I184" i="21"/>
  <c r="N184" i="21"/>
  <c r="K184" i="21"/>
  <c r="D184" i="21"/>
  <c r="T184" i="21"/>
  <c r="M184" i="21"/>
  <c r="R184" i="21"/>
  <c r="O184" i="21"/>
  <c r="H184" i="21"/>
  <c r="X184" i="21"/>
  <c r="Q184" i="21"/>
  <c r="F184" i="21"/>
  <c r="V184" i="21"/>
  <c r="C184" i="21"/>
  <c r="S184" i="21"/>
  <c r="L184" i="21"/>
  <c r="E184" i="21"/>
  <c r="U184" i="21"/>
  <c r="J184" i="21"/>
  <c r="C529" i="19"/>
  <c r="G529" i="19"/>
  <c r="K529" i="19"/>
  <c r="O529" i="19"/>
  <c r="S529" i="19"/>
  <c r="W529" i="19"/>
  <c r="E529" i="19"/>
  <c r="I529" i="19"/>
  <c r="M529" i="19"/>
  <c r="Q529" i="19"/>
  <c r="U529" i="19"/>
  <c r="Y529" i="19"/>
  <c r="B529" i="19"/>
  <c r="J529" i="19"/>
  <c r="R529" i="19"/>
  <c r="D529" i="19"/>
  <c r="L529" i="19"/>
  <c r="T529" i="19"/>
  <c r="F529" i="19"/>
  <c r="N529" i="19"/>
  <c r="V529" i="19"/>
  <c r="A530" i="19"/>
  <c r="H529" i="19"/>
  <c r="P529" i="19"/>
  <c r="X529" i="19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59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C461" i="19"/>
  <c r="G461" i="19"/>
  <c r="K461" i="19"/>
  <c r="O461" i="19"/>
  <c r="S461" i="19"/>
  <c r="W461" i="19"/>
  <c r="E461" i="19"/>
  <c r="I461" i="19"/>
  <c r="M461" i="19"/>
  <c r="Q461" i="19"/>
  <c r="U461" i="19"/>
  <c r="B461" i="19"/>
  <c r="J461" i="19"/>
  <c r="R461" i="19"/>
  <c r="Y461" i="19"/>
  <c r="D461" i="19"/>
  <c r="L461" i="19"/>
  <c r="T461" i="19"/>
  <c r="A462" i="19"/>
  <c r="F461" i="19"/>
  <c r="N461" i="19"/>
  <c r="V461" i="19"/>
  <c r="H461" i="19"/>
  <c r="P461" i="19"/>
  <c r="X461" i="19"/>
  <c r="B392" i="19"/>
  <c r="F392" i="19"/>
  <c r="J392" i="19"/>
  <c r="N392" i="19"/>
  <c r="R392" i="19"/>
  <c r="V392" i="19"/>
  <c r="A427" i="19"/>
  <c r="C392" i="19"/>
  <c r="G392" i="19"/>
  <c r="K392" i="19"/>
  <c r="O392" i="19"/>
  <c r="S392" i="19"/>
  <c r="W392" i="19"/>
  <c r="D392" i="19"/>
  <c r="H392" i="19"/>
  <c r="L392" i="19"/>
  <c r="P392" i="19"/>
  <c r="T392" i="19"/>
  <c r="X392" i="19"/>
  <c r="E392" i="19"/>
  <c r="I392" i="19"/>
  <c r="M392" i="19"/>
  <c r="Q392" i="19"/>
  <c r="U392" i="19"/>
  <c r="Y392" i="19"/>
  <c r="E495" i="19"/>
  <c r="I495" i="19"/>
  <c r="M495" i="19"/>
  <c r="Q495" i="19"/>
  <c r="U495" i="19"/>
  <c r="Y495" i="19"/>
  <c r="A496" i="19"/>
  <c r="B495" i="19"/>
  <c r="F495" i="19"/>
  <c r="J495" i="19"/>
  <c r="N495" i="19"/>
  <c r="R495" i="19"/>
  <c r="V495" i="19"/>
  <c r="C495" i="19"/>
  <c r="G495" i="19"/>
  <c r="K495" i="19"/>
  <c r="O495" i="19"/>
  <c r="S495" i="19"/>
  <c r="W495" i="19"/>
  <c r="D495" i="19"/>
  <c r="H495" i="19"/>
  <c r="L495" i="19"/>
  <c r="P495" i="19"/>
  <c r="T495" i="19"/>
  <c r="X495" i="19"/>
  <c r="B426" i="19"/>
  <c r="F426" i="19"/>
  <c r="J426" i="19"/>
  <c r="N426" i="19"/>
  <c r="R426" i="19"/>
  <c r="V426" i="19"/>
  <c r="C426" i="19"/>
  <c r="G426" i="19"/>
  <c r="K426" i="19"/>
  <c r="O426" i="19"/>
  <c r="S426" i="19"/>
  <c r="W426" i="19"/>
  <c r="D426" i="19"/>
  <c r="H426" i="19"/>
  <c r="L426" i="19"/>
  <c r="P426" i="19"/>
  <c r="T426" i="19"/>
  <c r="X426" i="19"/>
  <c r="E426" i="19"/>
  <c r="I426" i="19"/>
  <c r="M426" i="19"/>
  <c r="Q426" i="19"/>
  <c r="U426" i="19"/>
  <c r="Y426" i="19"/>
  <c r="B218" i="21" l="1"/>
  <c r="B1465" i="2"/>
  <c r="Y41" i="21"/>
  <c r="Y41" i="24"/>
  <c r="C42" i="21"/>
  <c r="B42" i="21"/>
  <c r="C42" i="24"/>
  <c r="B42" i="24"/>
  <c r="Y182" i="21"/>
  <c r="B183" i="21"/>
  <c r="C183" i="21"/>
  <c r="Y217" i="21"/>
  <c r="W219" i="21"/>
  <c r="V219" i="21"/>
  <c r="U219" i="21"/>
  <c r="J219" i="21"/>
  <c r="E219" i="21"/>
  <c r="P219" i="21"/>
  <c r="S219" i="21"/>
  <c r="G219" i="21"/>
  <c r="R219" i="21"/>
  <c r="B219" i="21"/>
  <c r="I219" i="21"/>
  <c r="N219" i="21"/>
  <c r="T219" i="21"/>
  <c r="D219" i="21"/>
  <c r="K219" i="21"/>
  <c r="F219" i="21"/>
  <c r="M219" i="21"/>
  <c r="Q219" i="21"/>
  <c r="X219" i="21"/>
  <c r="H219" i="21"/>
  <c r="O219" i="21"/>
  <c r="C219" i="21"/>
  <c r="L219" i="21"/>
  <c r="P253" i="21"/>
  <c r="T253" i="21"/>
  <c r="D253" i="21"/>
  <c r="K253" i="21"/>
  <c r="L253" i="21"/>
  <c r="V253" i="21"/>
  <c r="I253" i="21"/>
  <c r="Q253" i="21"/>
  <c r="X253" i="21"/>
  <c r="H253" i="21"/>
  <c r="N253" i="21"/>
  <c r="U253" i="21"/>
  <c r="R253" i="21"/>
  <c r="A254" i="21"/>
  <c r="F253" i="21"/>
  <c r="Y253" i="21"/>
  <c r="E253" i="21"/>
  <c r="C253" i="21"/>
  <c r="W253" i="21"/>
  <c r="O253" i="21"/>
  <c r="S253" i="21"/>
  <c r="G253" i="21"/>
  <c r="J253" i="21"/>
  <c r="M253" i="21"/>
  <c r="B253" i="21"/>
  <c r="Q694" i="24"/>
  <c r="X694" i="24"/>
  <c r="H694" i="24"/>
  <c r="K694" i="24"/>
  <c r="N694" i="24"/>
  <c r="M694" i="24"/>
  <c r="T694" i="24"/>
  <c r="D694" i="24"/>
  <c r="G694" i="24"/>
  <c r="J694" i="24"/>
  <c r="I694" i="24"/>
  <c r="P694" i="24"/>
  <c r="S694" i="24"/>
  <c r="A695" i="24"/>
  <c r="F694" i="24"/>
  <c r="Y694" i="24"/>
  <c r="E694" i="24"/>
  <c r="L694" i="24"/>
  <c r="O694" i="24"/>
  <c r="R694" i="24"/>
  <c r="B694" i="24"/>
  <c r="C694" i="24"/>
  <c r="W694" i="24"/>
  <c r="U694" i="24"/>
  <c r="V694" i="24"/>
  <c r="S424" i="23"/>
  <c r="B424" i="23"/>
  <c r="D424" i="23"/>
  <c r="F424" i="23"/>
  <c r="C424" i="23"/>
  <c r="E424" i="23"/>
  <c r="G424" i="23"/>
  <c r="Y424" i="23"/>
  <c r="N424" i="23"/>
  <c r="K424" i="23"/>
  <c r="H424" i="23"/>
  <c r="M424" i="23"/>
  <c r="Q424" i="23"/>
  <c r="L424" i="23"/>
  <c r="P424" i="23"/>
  <c r="R424" i="23"/>
  <c r="J424" i="23"/>
  <c r="I424" i="23"/>
  <c r="O424" i="23"/>
  <c r="W424" i="23"/>
  <c r="T424" i="23"/>
  <c r="U424" i="23"/>
  <c r="X424" i="23"/>
  <c r="V424" i="23"/>
  <c r="C356" i="23"/>
  <c r="S356" i="23"/>
  <c r="P356" i="23"/>
  <c r="I356" i="23"/>
  <c r="F356" i="23"/>
  <c r="A391" i="23"/>
  <c r="G356" i="23"/>
  <c r="W356" i="23"/>
  <c r="T356" i="23"/>
  <c r="Q356" i="23"/>
  <c r="J356" i="23"/>
  <c r="K356" i="23"/>
  <c r="D356" i="23"/>
  <c r="X356" i="23"/>
  <c r="Y356" i="23"/>
  <c r="N356" i="23"/>
  <c r="O356" i="23"/>
  <c r="H356" i="23"/>
  <c r="E356" i="23"/>
  <c r="B356" i="23"/>
  <c r="R356" i="23"/>
  <c r="M356" i="23"/>
  <c r="L356" i="23"/>
  <c r="V356" i="23"/>
  <c r="U356" i="23"/>
  <c r="F762" i="24"/>
  <c r="I762" i="24"/>
  <c r="H762" i="24"/>
  <c r="G762" i="24"/>
  <c r="A763" i="24"/>
  <c r="B762" i="24"/>
  <c r="E762" i="24"/>
  <c r="D762" i="24"/>
  <c r="C762" i="24"/>
  <c r="N762" i="24"/>
  <c r="Q762" i="24"/>
  <c r="P762" i="24"/>
  <c r="O762" i="24"/>
  <c r="J762" i="24"/>
  <c r="M762" i="24"/>
  <c r="L762" i="24"/>
  <c r="K762" i="24"/>
  <c r="U762" i="24"/>
  <c r="R762" i="24"/>
  <c r="S762" i="24"/>
  <c r="V762" i="24"/>
  <c r="T762" i="24"/>
  <c r="Y762" i="24"/>
  <c r="X762" i="24"/>
  <c r="W762" i="24"/>
  <c r="G319" i="24"/>
  <c r="F319" i="24"/>
  <c r="T319" i="24"/>
  <c r="A320" i="24"/>
  <c r="I319" i="24"/>
  <c r="S319" i="24"/>
  <c r="M319" i="24"/>
  <c r="W319" i="24"/>
  <c r="V319" i="24"/>
  <c r="E319" i="24"/>
  <c r="O319" i="24"/>
  <c r="Y319" i="24"/>
  <c r="L319" i="24"/>
  <c r="B319" i="24"/>
  <c r="P319" i="24"/>
  <c r="K319" i="24"/>
  <c r="U319" i="24"/>
  <c r="H319" i="24"/>
  <c r="N319" i="24"/>
  <c r="R319" i="24"/>
  <c r="Q319" i="24"/>
  <c r="J319" i="24"/>
  <c r="C319" i="24"/>
  <c r="D319" i="24"/>
  <c r="X319" i="24"/>
  <c r="A461" i="21"/>
  <c r="G460" i="21"/>
  <c r="B460" i="21"/>
  <c r="S460" i="21"/>
  <c r="E460" i="21"/>
  <c r="F460" i="21"/>
  <c r="D460" i="21"/>
  <c r="Y460" i="21"/>
  <c r="C460" i="21"/>
  <c r="H460" i="21"/>
  <c r="L460" i="21"/>
  <c r="Q460" i="21"/>
  <c r="I460" i="21"/>
  <c r="M460" i="21"/>
  <c r="P460" i="21"/>
  <c r="J460" i="21"/>
  <c r="N460" i="21"/>
  <c r="R460" i="21"/>
  <c r="K460" i="21"/>
  <c r="O460" i="21"/>
  <c r="T460" i="21"/>
  <c r="X460" i="21"/>
  <c r="W460" i="21"/>
  <c r="U460" i="21"/>
  <c r="V460" i="21"/>
  <c r="M421" i="24"/>
  <c r="D421" i="24"/>
  <c r="V421" i="24"/>
  <c r="E421" i="24"/>
  <c r="S421" i="24"/>
  <c r="Y421" i="24"/>
  <c r="P421" i="24"/>
  <c r="B421" i="24"/>
  <c r="T421" i="24"/>
  <c r="O421" i="24"/>
  <c r="U421" i="24"/>
  <c r="L421" i="24"/>
  <c r="N421" i="24"/>
  <c r="R421" i="24"/>
  <c r="Q421" i="24"/>
  <c r="H421" i="24"/>
  <c r="J421" i="24"/>
  <c r="A422" i="24"/>
  <c r="G421" i="24"/>
  <c r="K421" i="24"/>
  <c r="F421" i="24"/>
  <c r="X421" i="24"/>
  <c r="C421" i="24"/>
  <c r="I421" i="24"/>
  <c r="W421" i="24"/>
  <c r="G353" i="24"/>
  <c r="B353" i="24"/>
  <c r="P353" i="24"/>
  <c r="O353" i="24"/>
  <c r="U353" i="24"/>
  <c r="H353" i="24"/>
  <c r="I353" i="24"/>
  <c r="W353" i="24"/>
  <c r="R353" i="24"/>
  <c r="Q353" i="24"/>
  <c r="D353" i="24"/>
  <c r="J353" i="24"/>
  <c r="X353" i="24"/>
  <c r="Y353" i="24"/>
  <c r="L353" i="24"/>
  <c r="K353" i="24"/>
  <c r="F353" i="24"/>
  <c r="T353" i="24"/>
  <c r="C353" i="24"/>
  <c r="N353" i="24"/>
  <c r="M353" i="24"/>
  <c r="A354" i="24"/>
  <c r="V353" i="24"/>
  <c r="E353" i="24"/>
  <c r="S353" i="24"/>
  <c r="A111" i="24"/>
  <c r="J250" i="24"/>
  <c r="L250" i="24"/>
  <c r="Q250" i="24"/>
  <c r="N250" i="24"/>
  <c r="E250" i="24"/>
  <c r="W250" i="24"/>
  <c r="P250" i="24"/>
  <c r="C250" i="24"/>
  <c r="Y250" i="24"/>
  <c r="R250" i="24"/>
  <c r="I250" i="24"/>
  <c r="B250" i="24"/>
  <c r="T250" i="24"/>
  <c r="G250" i="24"/>
  <c r="D250" i="24"/>
  <c r="A251" i="24"/>
  <c r="O250" i="24"/>
  <c r="F250" i="24"/>
  <c r="X250" i="24"/>
  <c r="K250" i="24"/>
  <c r="H250" i="24"/>
  <c r="M250" i="24"/>
  <c r="S250" i="24"/>
  <c r="U250" i="24"/>
  <c r="V250" i="24"/>
  <c r="C459" i="23"/>
  <c r="S459" i="23"/>
  <c r="H459" i="23"/>
  <c r="X459" i="23"/>
  <c r="Q459" i="23"/>
  <c r="F459" i="23"/>
  <c r="V459" i="23"/>
  <c r="G459" i="23"/>
  <c r="W459" i="23"/>
  <c r="L459" i="23"/>
  <c r="E459" i="23"/>
  <c r="U459" i="23"/>
  <c r="J459" i="23"/>
  <c r="K459" i="23"/>
  <c r="A460" i="23"/>
  <c r="P459" i="23"/>
  <c r="I459" i="23"/>
  <c r="Y459" i="23"/>
  <c r="N459" i="23"/>
  <c r="O459" i="23"/>
  <c r="D459" i="23"/>
  <c r="T459" i="23"/>
  <c r="M459" i="23"/>
  <c r="B459" i="23"/>
  <c r="R459" i="23"/>
  <c r="G357" i="21"/>
  <c r="E357" i="21"/>
  <c r="J357" i="21"/>
  <c r="D357" i="21"/>
  <c r="I357" i="21"/>
  <c r="A358" i="21"/>
  <c r="H357" i="21"/>
  <c r="B357" i="21"/>
  <c r="C357" i="21"/>
  <c r="P357" i="21"/>
  <c r="F357" i="21"/>
  <c r="L357" i="21"/>
  <c r="M357" i="21"/>
  <c r="N357" i="21"/>
  <c r="O357" i="21"/>
  <c r="K357" i="21"/>
  <c r="U357" i="21"/>
  <c r="V357" i="21"/>
  <c r="W357" i="21"/>
  <c r="T357" i="21"/>
  <c r="X357" i="21"/>
  <c r="S357" i="21"/>
  <c r="Y357" i="21"/>
  <c r="R357" i="21"/>
  <c r="Q357" i="21"/>
  <c r="P626" i="24"/>
  <c r="S626" i="24"/>
  <c r="C626" i="24"/>
  <c r="J626" i="24"/>
  <c r="Q626" i="24"/>
  <c r="L626" i="24"/>
  <c r="O626" i="24"/>
  <c r="A627" i="24"/>
  <c r="F626" i="24"/>
  <c r="M626" i="24"/>
  <c r="H626" i="24"/>
  <c r="K626" i="24"/>
  <c r="R626" i="24"/>
  <c r="B626" i="24"/>
  <c r="I626" i="24"/>
  <c r="D626" i="24"/>
  <c r="G626" i="24"/>
  <c r="N626" i="24"/>
  <c r="Y626" i="24"/>
  <c r="E626" i="24"/>
  <c r="W626" i="24"/>
  <c r="X626" i="24"/>
  <c r="U626" i="24"/>
  <c r="T626" i="24"/>
  <c r="V626" i="24"/>
  <c r="G561" i="23"/>
  <c r="W561" i="23"/>
  <c r="P561" i="23"/>
  <c r="I561" i="23"/>
  <c r="Y561" i="23"/>
  <c r="J561" i="23"/>
  <c r="K561" i="23"/>
  <c r="D561" i="23"/>
  <c r="T561" i="23"/>
  <c r="M561" i="23"/>
  <c r="A562" i="23"/>
  <c r="N561" i="23"/>
  <c r="O561" i="23"/>
  <c r="H561" i="23"/>
  <c r="X561" i="23"/>
  <c r="Q561" i="23"/>
  <c r="B561" i="23"/>
  <c r="R561" i="23"/>
  <c r="C561" i="23"/>
  <c r="S561" i="23"/>
  <c r="L561" i="23"/>
  <c r="E561" i="23"/>
  <c r="U561" i="23"/>
  <c r="F561" i="23"/>
  <c r="V561" i="23"/>
  <c r="P698" i="21"/>
  <c r="I698" i="21"/>
  <c r="B698" i="21"/>
  <c r="R698" i="21"/>
  <c r="O698" i="21"/>
  <c r="D698" i="21"/>
  <c r="T698" i="21"/>
  <c r="M698" i="21"/>
  <c r="F698" i="21"/>
  <c r="C698" i="21"/>
  <c r="S698" i="21"/>
  <c r="H698" i="21"/>
  <c r="X698" i="21"/>
  <c r="Q698" i="21"/>
  <c r="J698" i="21"/>
  <c r="G698" i="21"/>
  <c r="A699" i="21"/>
  <c r="L698" i="21"/>
  <c r="E698" i="21"/>
  <c r="Y698" i="21"/>
  <c r="N698" i="21"/>
  <c r="K698" i="21"/>
  <c r="V698" i="21"/>
  <c r="W698" i="21"/>
  <c r="U698" i="21"/>
  <c r="J660" i="24"/>
  <c r="Q660" i="24"/>
  <c r="X660" i="24"/>
  <c r="H660" i="24"/>
  <c r="O660" i="24"/>
  <c r="A661" i="24"/>
  <c r="F660" i="24"/>
  <c r="M660" i="24"/>
  <c r="T660" i="24"/>
  <c r="D660" i="24"/>
  <c r="K660" i="24"/>
  <c r="R660" i="24"/>
  <c r="B660" i="24"/>
  <c r="I660" i="24"/>
  <c r="P660" i="24"/>
  <c r="W660" i="24"/>
  <c r="G660" i="24"/>
  <c r="N660" i="24"/>
  <c r="Y660" i="24"/>
  <c r="E660" i="24"/>
  <c r="L660" i="24"/>
  <c r="S660" i="24"/>
  <c r="C660" i="24"/>
  <c r="V660" i="24"/>
  <c r="U660" i="24"/>
  <c r="J596" i="21"/>
  <c r="A597" i="21"/>
  <c r="B596" i="21"/>
  <c r="G596" i="21"/>
  <c r="F596" i="21"/>
  <c r="E596" i="21"/>
  <c r="I596" i="21"/>
  <c r="D596" i="21"/>
  <c r="H596" i="21"/>
  <c r="C596" i="21"/>
  <c r="M596" i="21"/>
  <c r="Q596" i="21"/>
  <c r="U596" i="21"/>
  <c r="S596" i="21"/>
  <c r="R596" i="21"/>
  <c r="V596" i="21"/>
  <c r="O596" i="21"/>
  <c r="L596" i="21"/>
  <c r="W596" i="21"/>
  <c r="K596" i="21"/>
  <c r="X596" i="21"/>
  <c r="Y596" i="21"/>
  <c r="P596" i="21"/>
  <c r="T596" i="21"/>
  <c r="N596" i="21"/>
  <c r="H387" i="24"/>
  <c r="M387" i="24"/>
  <c r="S387" i="24"/>
  <c r="B387" i="24"/>
  <c r="T387" i="24"/>
  <c r="K387" i="24"/>
  <c r="N387" i="24"/>
  <c r="E387" i="24"/>
  <c r="W387" i="24"/>
  <c r="F387" i="24"/>
  <c r="X387" i="24"/>
  <c r="Q387" i="24"/>
  <c r="R387" i="24"/>
  <c r="I387" i="24"/>
  <c r="A388" i="24"/>
  <c r="J387" i="24"/>
  <c r="C387" i="24"/>
  <c r="U387" i="24"/>
  <c r="D387" i="24"/>
  <c r="V387" i="24"/>
  <c r="O387" i="24"/>
  <c r="L387" i="24"/>
  <c r="P387" i="24"/>
  <c r="G387" i="24"/>
  <c r="Y387" i="24"/>
  <c r="G323" i="21"/>
  <c r="E323" i="21"/>
  <c r="J323" i="21"/>
  <c r="D323" i="21"/>
  <c r="I323" i="21"/>
  <c r="H323" i="21"/>
  <c r="A324" i="21"/>
  <c r="P323" i="21"/>
  <c r="F323" i="21"/>
  <c r="M323" i="21"/>
  <c r="N323" i="21"/>
  <c r="O323" i="21"/>
  <c r="K323" i="21"/>
  <c r="L323" i="21"/>
  <c r="B323" i="21"/>
  <c r="C323" i="21"/>
  <c r="W323" i="21"/>
  <c r="R323" i="21"/>
  <c r="U323" i="21"/>
  <c r="Y323" i="21"/>
  <c r="V323" i="21"/>
  <c r="X323" i="21"/>
  <c r="T323" i="21"/>
  <c r="Q323" i="21"/>
  <c r="S323" i="21"/>
  <c r="H732" i="21"/>
  <c r="I732" i="21"/>
  <c r="B732" i="21"/>
  <c r="R732" i="21"/>
  <c r="O732" i="21"/>
  <c r="L732" i="21"/>
  <c r="M732" i="21"/>
  <c r="F732" i="21"/>
  <c r="C732" i="21"/>
  <c r="S732" i="21"/>
  <c r="P732" i="21"/>
  <c r="Q732" i="21"/>
  <c r="J732" i="21"/>
  <c r="G732" i="21"/>
  <c r="A733" i="21"/>
  <c r="D732" i="21"/>
  <c r="E732" i="21"/>
  <c r="Y732" i="21"/>
  <c r="N732" i="21"/>
  <c r="K732" i="21"/>
  <c r="X732" i="21"/>
  <c r="W732" i="21"/>
  <c r="T732" i="21"/>
  <c r="V732" i="21"/>
  <c r="U732" i="21"/>
  <c r="I524" i="24"/>
  <c r="F524" i="24"/>
  <c r="C524" i="24"/>
  <c r="S524" i="24"/>
  <c r="H524" i="24"/>
  <c r="Q524" i="24"/>
  <c r="J524" i="24"/>
  <c r="G524" i="24"/>
  <c r="W524" i="24"/>
  <c r="P524" i="24"/>
  <c r="Y524" i="24"/>
  <c r="N524" i="24"/>
  <c r="K524" i="24"/>
  <c r="A525" i="24"/>
  <c r="T524" i="24"/>
  <c r="E524" i="24"/>
  <c r="B524" i="24"/>
  <c r="R524" i="24"/>
  <c r="O524" i="24"/>
  <c r="D524" i="24"/>
  <c r="X524" i="24"/>
  <c r="M524" i="24"/>
  <c r="L524" i="24"/>
  <c r="U524" i="24"/>
  <c r="V524" i="24"/>
  <c r="I182" i="24"/>
  <c r="D182" i="24"/>
  <c r="F182" i="24"/>
  <c r="H182" i="24"/>
  <c r="J182" i="24"/>
  <c r="P182" i="24"/>
  <c r="E182" i="24"/>
  <c r="G182" i="24"/>
  <c r="A183" i="24"/>
  <c r="M182" i="24"/>
  <c r="N182" i="24"/>
  <c r="K182" i="24"/>
  <c r="L182" i="24"/>
  <c r="O182" i="24"/>
  <c r="C182" i="24"/>
  <c r="B182" i="24"/>
  <c r="S182" i="24"/>
  <c r="T182" i="24"/>
  <c r="Y182" i="24"/>
  <c r="Q182" i="24"/>
  <c r="W182" i="24"/>
  <c r="V182" i="24"/>
  <c r="U182" i="24"/>
  <c r="R182" i="24"/>
  <c r="X182" i="24"/>
  <c r="Q558" i="24"/>
  <c r="J558" i="24"/>
  <c r="C558" i="24"/>
  <c r="S558" i="24"/>
  <c r="P558" i="24"/>
  <c r="E558" i="24"/>
  <c r="Y558" i="24"/>
  <c r="N558" i="24"/>
  <c r="G558" i="24"/>
  <c r="D558" i="24"/>
  <c r="T558" i="24"/>
  <c r="I558" i="24"/>
  <c r="B558" i="24"/>
  <c r="R558" i="24"/>
  <c r="K558" i="24"/>
  <c r="H558" i="24"/>
  <c r="X558" i="24"/>
  <c r="M558" i="24"/>
  <c r="F558" i="24"/>
  <c r="A559" i="24"/>
  <c r="O558" i="24"/>
  <c r="L558" i="24"/>
  <c r="W558" i="24"/>
  <c r="V558" i="24"/>
  <c r="U558" i="24"/>
  <c r="F456" i="24"/>
  <c r="X456" i="24"/>
  <c r="C456" i="24"/>
  <c r="I456" i="24"/>
  <c r="W456" i="24"/>
  <c r="R456" i="24"/>
  <c r="V456" i="24"/>
  <c r="E456" i="24"/>
  <c r="S456" i="24"/>
  <c r="Y456" i="24"/>
  <c r="P456" i="24"/>
  <c r="K456" i="24"/>
  <c r="O456" i="24"/>
  <c r="U456" i="24"/>
  <c r="L456" i="24"/>
  <c r="N456" i="24"/>
  <c r="M456" i="24"/>
  <c r="D456" i="24"/>
  <c r="Q456" i="24"/>
  <c r="H456" i="24"/>
  <c r="J456" i="24"/>
  <c r="A457" i="24"/>
  <c r="G456" i="24"/>
  <c r="B456" i="24"/>
  <c r="T456" i="24"/>
  <c r="H322" i="23"/>
  <c r="B322" i="23"/>
  <c r="A323" i="23"/>
  <c r="C322" i="23"/>
  <c r="P322" i="23"/>
  <c r="F322" i="23"/>
  <c r="G322" i="23"/>
  <c r="E322" i="23"/>
  <c r="J322" i="23"/>
  <c r="D322" i="23"/>
  <c r="I322" i="23"/>
  <c r="A357" i="23"/>
  <c r="N322" i="23"/>
  <c r="K322" i="23"/>
  <c r="M322" i="23"/>
  <c r="O322" i="23"/>
  <c r="L322" i="23"/>
  <c r="Q322" i="23"/>
  <c r="W322" i="23"/>
  <c r="X322" i="23"/>
  <c r="Y322" i="23"/>
  <c r="S322" i="23"/>
  <c r="T322" i="23"/>
  <c r="U322" i="23"/>
  <c r="R322" i="23"/>
  <c r="V322" i="23"/>
  <c r="I528" i="21"/>
  <c r="F528" i="21"/>
  <c r="C528" i="21"/>
  <c r="S528" i="21"/>
  <c r="P528" i="21"/>
  <c r="Q528" i="21"/>
  <c r="J528" i="21"/>
  <c r="G528" i="21"/>
  <c r="W528" i="21"/>
  <c r="T528" i="21"/>
  <c r="Y528" i="21"/>
  <c r="N528" i="21"/>
  <c r="K528" i="21"/>
  <c r="D528" i="21"/>
  <c r="X528" i="21"/>
  <c r="E528" i="21"/>
  <c r="B528" i="21"/>
  <c r="R528" i="21"/>
  <c r="O528" i="21"/>
  <c r="H528" i="21"/>
  <c r="A529" i="21"/>
  <c r="M528" i="21"/>
  <c r="L528" i="21"/>
  <c r="V528" i="21"/>
  <c r="U528" i="21"/>
  <c r="O527" i="23"/>
  <c r="H527" i="23"/>
  <c r="X527" i="23"/>
  <c r="M527" i="23"/>
  <c r="B527" i="23"/>
  <c r="R527" i="23"/>
  <c r="C527" i="23"/>
  <c r="S527" i="23"/>
  <c r="L527" i="23"/>
  <c r="A528" i="23"/>
  <c r="Q527" i="23"/>
  <c r="F527" i="23"/>
  <c r="V527" i="23"/>
  <c r="G527" i="23"/>
  <c r="W527" i="23"/>
  <c r="P527" i="23"/>
  <c r="E527" i="23"/>
  <c r="U527" i="23"/>
  <c r="J527" i="23"/>
  <c r="K527" i="23"/>
  <c r="D527" i="23"/>
  <c r="T527" i="23"/>
  <c r="I527" i="23"/>
  <c r="Y527" i="23"/>
  <c r="N527" i="23"/>
  <c r="E728" i="24"/>
  <c r="D728" i="24"/>
  <c r="A729" i="24"/>
  <c r="P728" i="24"/>
  <c r="O728" i="24"/>
  <c r="N728" i="24"/>
  <c r="M728" i="24"/>
  <c r="L728" i="24"/>
  <c r="K728" i="24"/>
  <c r="J728" i="24"/>
  <c r="I728" i="24"/>
  <c r="H728" i="24"/>
  <c r="G728" i="24"/>
  <c r="F728" i="24"/>
  <c r="B728" i="24"/>
  <c r="C728" i="24"/>
  <c r="T728" i="24"/>
  <c r="Y728" i="24"/>
  <c r="Q728" i="24"/>
  <c r="V728" i="24"/>
  <c r="W728" i="24"/>
  <c r="U728" i="24"/>
  <c r="X728" i="24"/>
  <c r="R728" i="24"/>
  <c r="S728" i="24"/>
  <c r="O253" i="23"/>
  <c r="H253" i="23"/>
  <c r="X253" i="23"/>
  <c r="Q253" i="23"/>
  <c r="J253" i="23"/>
  <c r="C253" i="23"/>
  <c r="S253" i="23"/>
  <c r="L253" i="23"/>
  <c r="E253" i="23"/>
  <c r="Y253" i="23"/>
  <c r="N253" i="23"/>
  <c r="G253" i="23"/>
  <c r="A288" i="23"/>
  <c r="P253" i="23"/>
  <c r="I253" i="23"/>
  <c r="B253" i="23"/>
  <c r="R253" i="23"/>
  <c r="K253" i="23"/>
  <c r="D253" i="23"/>
  <c r="T253" i="23"/>
  <c r="M253" i="23"/>
  <c r="F253" i="23"/>
  <c r="V253" i="23"/>
  <c r="W253" i="23"/>
  <c r="U253" i="23"/>
  <c r="D800" i="21"/>
  <c r="T800" i="21"/>
  <c r="M800" i="21"/>
  <c r="F800" i="21"/>
  <c r="A801" i="21"/>
  <c r="O800" i="21"/>
  <c r="H800" i="21"/>
  <c r="X800" i="21"/>
  <c r="Q800" i="21"/>
  <c r="J800" i="21"/>
  <c r="C800" i="21"/>
  <c r="S800" i="21"/>
  <c r="L800" i="21"/>
  <c r="E800" i="21"/>
  <c r="Y800" i="21"/>
  <c r="N800" i="21"/>
  <c r="G800" i="21"/>
  <c r="W800" i="21"/>
  <c r="P800" i="21"/>
  <c r="I800" i="21"/>
  <c r="B800" i="21"/>
  <c r="R800" i="21"/>
  <c r="K800" i="21"/>
  <c r="U800" i="21"/>
  <c r="V800" i="21"/>
  <c r="Q284" i="24"/>
  <c r="D284" i="24"/>
  <c r="J284" i="24"/>
  <c r="X284" i="24"/>
  <c r="C284" i="24"/>
  <c r="B284" i="24"/>
  <c r="P284" i="24"/>
  <c r="F284" i="24"/>
  <c r="T284" i="24"/>
  <c r="A285" i="24"/>
  <c r="I284" i="24"/>
  <c r="S284" i="24"/>
  <c r="R284" i="24"/>
  <c r="V284" i="24"/>
  <c r="E284" i="24"/>
  <c r="O284" i="24"/>
  <c r="Y284" i="24"/>
  <c r="L284" i="24"/>
  <c r="G284" i="24"/>
  <c r="K284" i="24"/>
  <c r="U284" i="24"/>
  <c r="H284" i="24"/>
  <c r="N284" i="24"/>
  <c r="M284" i="24"/>
  <c r="W284" i="24"/>
  <c r="K830" i="24"/>
  <c r="R830" i="24"/>
  <c r="B830" i="24"/>
  <c r="I830" i="24"/>
  <c r="P830" i="24"/>
  <c r="G830" i="24"/>
  <c r="N830" i="24"/>
  <c r="Y830" i="24"/>
  <c r="E830" i="24"/>
  <c r="L830" i="24"/>
  <c r="S830" i="24"/>
  <c r="C830" i="24"/>
  <c r="J830" i="24"/>
  <c r="Q830" i="24"/>
  <c r="X830" i="24"/>
  <c r="H830" i="24"/>
  <c r="O830" i="24"/>
  <c r="A831" i="24"/>
  <c r="F830" i="24"/>
  <c r="M830" i="24"/>
  <c r="T830" i="24"/>
  <c r="D830" i="24"/>
  <c r="W830" i="24"/>
  <c r="U830" i="24"/>
  <c r="V830" i="24"/>
  <c r="A631" i="21"/>
  <c r="B630" i="21"/>
  <c r="K630" i="21"/>
  <c r="I630" i="21"/>
  <c r="G630" i="21"/>
  <c r="E630" i="21"/>
  <c r="C630" i="21"/>
  <c r="H630" i="21"/>
  <c r="J630" i="21"/>
  <c r="D630" i="21"/>
  <c r="F630" i="21"/>
  <c r="W630" i="21"/>
  <c r="L630" i="21"/>
  <c r="N630" i="21"/>
  <c r="U630" i="21"/>
  <c r="S630" i="21"/>
  <c r="Y630" i="21"/>
  <c r="T630" i="21"/>
  <c r="P630" i="21"/>
  <c r="V630" i="21"/>
  <c r="R630" i="21"/>
  <c r="Q630" i="21"/>
  <c r="M630" i="21"/>
  <c r="X630" i="21"/>
  <c r="O630" i="21"/>
  <c r="I216" i="24"/>
  <c r="D216" i="24"/>
  <c r="B216" i="24"/>
  <c r="J216" i="24"/>
  <c r="C216" i="24"/>
  <c r="E216" i="24"/>
  <c r="P216" i="24"/>
  <c r="G216" i="24"/>
  <c r="H216" i="24"/>
  <c r="A217" i="24"/>
  <c r="F216" i="24"/>
  <c r="K216" i="24"/>
  <c r="L216" i="24"/>
  <c r="N216" i="24"/>
  <c r="O216" i="24"/>
  <c r="M216" i="24"/>
  <c r="U216" i="24"/>
  <c r="V216" i="24"/>
  <c r="S216" i="24"/>
  <c r="Q216" i="24"/>
  <c r="Y216" i="24"/>
  <c r="T216" i="24"/>
  <c r="W216" i="24"/>
  <c r="R216" i="24"/>
  <c r="X216" i="24"/>
  <c r="P288" i="21"/>
  <c r="I288" i="21"/>
  <c r="J288" i="21"/>
  <c r="K288" i="21"/>
  <c r="T288" i="21"/>
  <c r="Q288" i="21"/>
  <c r="R288" i="21"/>
  <c r="O288" i="21"/>
  <c r="D288" i="21"/>
  <c r="X288" i="21"/>
  <c r="Y288" i="21"/>
  <c r="A289" i="21"/>
  <c r="S288" i="21"/>
  <c r="H288" i="21"/>
  <c r="E288" i="21"/>
  <c r="F288" i="21"/>
  <c r="G288" i="21"/>
  <c r="L288" i="21"/>
  <c r="M288" i="21"/>
  <c r="N288" i="21"/>
  <c r="B288" i="21"/>
  <c r="C288" i="21"/>
  <c r="W288" i="21"/>
  <c r="V288" i="21"/>
  <c r="U288" i="21"/>
  <c r="L219" i="23"/>
  <c r="O219" i="23"/>
  <c r="R219" i="23"/>
  <c r="B219" i="23"/>
  <c r="I219" i="23"/>
  <c r="X219" i="23"/>
  <c r="H219" i="23"/>
  <c r="K219" i="23"/>
  <c r="N219" i="23"/>
  <c r="Y219" i="23"/>
  <c r="E219" i="23"/>
  <c r="T219" i="23"/>
  <c r="D219" i="23"/>
  <c r="G219" i="23"/>
  <c r="J219" i="23"/>
  <c r="Q219" i="23"/>
  <c r="A254" i="23"/>
  <c r="P219" i="23"/>
  <c r="S219" i="23"/>
  <c r="C219" i="23"/>
  <c r="F219" i="23"/>
  <c r="M219" i="23"/>
  <c r="W219" i="23"/>
  <c r="U219" i="23"/>
  <c r="V219" i="23"/>
  <c r="O592" i="24"/>
  <c r="A593" i="24"/>
  <c r="F592" i="24"/>
  <c r="M592" i="24"/>
  <c r="L592" i="24"/>
  <c r="K592" i="24"/>
  <c r="R592" i="24"/>
  <c r="B592" i="24"/>
  <c r="I592" i="24"/>
  <c r="H592" i="24"/>
  <c r="G592" i="24"/>
  <c r="N592" i="24"/>
  <c r="Y592" i="24"/>
  <c r="E592" i="24"/>
  <c r="D592" i="24"/>
  <c r="S592" i="24"/>
  <c r="C592" i="24"/>
  <c r="J592" i="24"/>
  <c r="Q592" i="24"/>
  <c r="P592" i="24"/>
  <c r="W592" i="24"/>
  <c r="T592" i="24"/>
  <c r="V592" i="24"/>
  <c r="U592" i="24"/>
  <c r="X592" i="24"/>
  <c r="K390" i="23"/>
  <c r="H390" i="23"/>
  <c r="E390" i="23"/>
  <c r="B390" i="23"/>
  <c r="A425" i="23"/>
  <c r="O390" i="23"/>
  <c r="P390" i="23"/>
  <c r="I390" i="23"/>
  <c r="F390" i="23"/>
  <c r="C390" i="23"/>
  <c r="S390" i="23"/>
  <c r="T390" i="23"/>
  <c r="Q390" i="23"/>
  <c r="J390" i="23"/>
  <c r="G390" i="23"/>
  <c r="D390" i="23"/>
  <c r="X390" i="23"/>
  <c r="Y390" i="23"/>
  <c r="R390" i="23"/>
  <c r="L390" i="23"/>
  <c r="M390" i="23"/>
  <c r="N390" i="23"/>
  <c r="V390" i="23"/>
  <c r="U390" i="23"/>
  <c r="W390" i="23"/>
  <c r="E490" i="24"/>
  <c r="J490" i="24"/>
  <c r="C490" i="24"/>
  <c r="I490" i="24"/>
  <c r="K490" i="24"/>
  <c r="B490" i="24"/>
  <c r="D490" i="24"/>
  <c r="F490" i="24"/>
  <c r="G490" i="24"/>
  <c r="A491" i="24"/>
  <c r="H490" i="24"/>
  <c r="T490" i="24"/>
  <c r="N490" i="24"/>
  <c r="Q490" i="24"/>
  <c r="U490" i="24"/>
  <c r="S490" i="24"/>
  <c r="R490" i="24"/>
  <c r="P490" i="24"/>
  <c r="W490" i="24"/>
  <c r="Y490" i="24"/>
  <c r="O490" i="24"/>
  <c r="V490" i="24"/>
  <c r="M490" i="24"/>
  <c r="L490" i="24"/>
  <c r="X490" i="24"/>
  <c r="Y494" i="21"/>
  <c r="C494" i="21"/>
  <c r="H494" i="21"/>
  <c r="B494" i="21"/>
  <c r="G494" i="21"/>
  <c r="F494" i="21"/>
  <c r="S494" i="21"/>
  <c r="E494" i="21"/>
  <c r="A495" i="21"/>
  <c r="D494" i="21"/>
  <c r="O494" i="21"/>
  <c r="Q494" i="21"/>
  <c r="N494" i="21"/>
  <c r="I494" i="21"/>
  <c r="L494" i="21"/>
  <c r="J494" i="21"/>
  <c r="R494" i="21"/>
  <c r="P494" i="21"/>
  <c r="K494" i="21"/>
  <c r="M494" i="21"/>
  <c r="V494" i="21"/>
  <c r="U494" i="21"/>
  <c r="T494" i="21"/>
  <c r="X494" i="21"/>
  <c r="W494" i="21"/>
  <c r="X796" i="24"/>
  <c r="H796" i="24"/>
  <c r="O796" i="24"/>
  <c r="A797" i="24"/>
  <c r="F796" i="24"/>
  <c r="M796" i="24"/>
  <c r="T796" i="24"/>
  <c r="D796" i="24"/>
  <c r="K796" i="24"/>
  <c r="R796" i="24"/>
  <c r="B796" i="24"/>
  <c r="I796" i="24"/>
  <c r="P796" i="24"/>
  <c r="W796" i="24"/>
  <c r="G796" i="24"/>
  <c r="N796" i="24"/>
  <c r="Y796" i="24"/>
  <c r="E796" i="24"/>
  <c r="L796" i="24"/>
  <c r="S796" i="24"/>
  <c r="C796" i="24"/>
  <c r="J796" i="24"/>
  <c r="Q796" i="24"/>
  <c r="U796" i="24"/>
  <c r="V796" i="24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W834" i="21"/>
  <c r="V834" i="21"/>
  <c r="P766" i="21"/>
  <c r="M766" i="21"/>
  <c r="F766" i="21"/>
  <c r="C766" i="21"/>
  <c r="S766" i="21"/>
  <c r="D766" i="21"/>
  <c r="A767" i="21"/>
  <c r="Q766" i="21"/>
  <c r="J766" i="21"/>
  <c r="G766" i="21"/>
  <c r="H766" i="21"/>
  <c r="E766" i="21"/>
  <c r="Y766" i="21"/>
  <c r="N766" i="21"/>
  <c r="K766" i="21"/>
  <c r="L766" i="21"/>
  <c r="I766" i="21"/>
  <c r="B766" i="21"/>
  <c r="R766" i="21"/>
  <c r="O766" i="21"/>
  <c r="V766" i="21"/>
  <c r="X766" i="21"/>
  <c r="T766" i="21"/>
  <c r="U766" i="21"/>
  <c r="W766" i="21"/>
  <c r="K425" i="21"/>
  <c r="D425" i="21"/>
  <c r="X425" i="21"/>
  <c r="Y425" i="21"/>
  <c r="R425" i="21"/>
  <c r="O425" i="21"/>
  <c r="H425" i="21"/>
  <c r="E425" i="21"/>
  <c r="B425" i="21"/>
  <c r="C425" i="21"/>
  <c r="S425" i="21"/>
  <c r="P425" i="21"/>
  <c r="I425" i="21"/>
  <c r="F425" i="21"/>
  <c r="G425" i="21"/>
  <c r="A426" i="21"/>
  <c r="T425" i="21"/>
  <c r="Q425" i="21"/>
  <c r="J425" i="21"/>
  <c r="N425" i="21"/>
  <c r="M425" i="21"/>
  <c r="L425" i="21"/>
  <c r="U425" i="21"/>
  <c r="V425" i="21"/>
  <c r="W425" i="21"/>
  <c r="C110" i="24"/>
  <c r="D110" i="24"/>
  <c r="E110" i="24"/>
  <c r="X110" i="24"/>
  <c r="J110" i="24"/>
  <c r="L110" i="24"/>
  <c r="G110" i="24"/>
  <c r="H110" i="24"/>
  <c r="I110" i="24"/>
  <c r="A145" i="24"/>
  <c r="Q110" i="24"/>
  <c r="N110" i="24"/>
  <c r="K110" i="24"/>
  <c r="O110" i="24"/>
  <c r="P110" i="24"/>
  <c r="B110" i="24"/>
  <c r="R110" i="24"/>
  <c r="S110" i="24"/>
  <c r="T110" i="24"/>
  <c r="F110" i="24"/>
  <c r="M110" i="24"/>
  <c r="V110" i="24"/>
  <c r="U110" i="24"/>
  <c r="W110" i="24"/>
  <c r="R562" i="21"/>
  <c r="A563" i="21"/>
  <c r="Q562" i="21"/>
  <c r="K562" i="21"/>
  <c r="P562" i="21"/>
  <c r="Y562" i="21"/>
  <c r="O562" i="21"/>
  <c r="T562" i="21"/>
  <c r="J562" i="21"/>
  <c r="S562" i="21"/>
  <c r="X562" i="21"/>
  <c r="N562" i="21"/>
  <c r="M562" i="21"/>
  <c r="L562" i="21"/>
  <c r="D562" i="21"/>
  <c r="C562" i="21"/>
  <c r="H562" i="21"/>
  <c r="I562" i="21"/>
  <c r="G562" i="21"/>
  <c r="F562" i="21"/>
  <c r="E562" i="21"/>
  <c r="B562" i="21"/>
  <c r="U562" i="21"/>
  <c r="W562" i="21"/>
  <c r="V562" i="21"/>
  <c r="I287" i="23"/>
  <c r="T287" i="23"/>
  <c r="O287" i="23"/>
  <c r="H287" i="23"/>
  <c r="X287" i="23"/>
  <c r="Q287" i="23"/>
  <c r="F287" i="23"/>
  <c r="V287" i="23"/>
  <c r="C287" i="23"/>
  <c r="L287" i="23"/>
  <c r="U287" i="23"/>
  <c r="P287" i="23"/>
  <c r="Y287" i="23"/>
  <c r="D287" i="23"/>
  <c r="B287" i="23"/>
  <c r="S287" i="23"/>
  <c r="E287" i="23"/>
  <c r="J287" i="23"/>
  <c r="G287" i="23"/>
  <c r="W287" i="23"/>
  <c r="N287" i="23"/>
  <c r="K287" i="23"/>
  <c r="M287" i="23"/>
  <c r="R287" i="23"/>
  <c r="H664" i="21"/>
  <c r="A665" i="21"/>
  <c r="Y664" i="21"/>
  <c r="N664" i="21"/>
  <c r="K664" i="21"/>
  <c r="P664" i="21"/>
  <c r="E664" i="21"/>
  <c r="B664" i="21"/>
  <c r="R664" i="21"/>
  <c r="O664" i="21"/>
  <c r="T664" i="21"/>
  <c r="I664" i="21"/>
  <c r="F664" i="21"/>
  <c r="C664" i="21"/>
  <c r="S664" i="21"/>
  <c r="D664" i="21"/>
  <c r="X664" i="21"/>
  <c r="Q664" i="21"/>
  <c r="J664" i="21"/>
  <c r="G664" i="21"/>
  <c r="W664" i="21"/>
  <c r="M664" i="21"/>
  <c r="L664" i="21"/>
  <c r="V664" i="21"/>
  <c r="U664" i="21"/>
  <c r="K493" i="23"/>
  <c r="D493" i="23"/>
  <c r="T493" i="23"/>
  <c r="M493" i="23"/>
  <c r="B493" i="23"/>
  <c r="R493" i="23"/>
  <c r="O493" i="23"/>
  <c r="H493" i="23"/>
  <c r="X493" i="23"/>
  <c r="Q493" i="23"/>
  <c r="F493" i="23"/>
  <c r="V493" i="23"/>
  <c r="C493" i="23"/>
  <c r="S493" i="23"/>
  <c r="L493" i="23"/>
  <c r="E493" i="23"/>
  <c r="U493" i="23"/>
  <c r="J493" i="23"/>
  <c r="A494" i="23"/>
  <c r="G493" i="23"/>
  <c r="W493" i="23"/>
  <c r="P493" i="23"/>
  <c r="I493" i="23"/>
  <c r="Y493" i="23"/>
  <c r="N493" i="23"/>
  <c r="C391" i="21"/>
  <c r="S391" i="21"/>
  <c r="P391" i="21"/>
  <c r="E391" i="21"/>
  <c r="B391" i="21"/>
  <c r="R391" i="21"/>
  <c r="G391" i="21"/>
  <c r="W391" i="21"/>
  <c r="T391" i="21"/>
  <c r="I391" i="21"/>
  <c r="F391" i="21"/>
  <c r="K391" i="21"/>
  <c r="D391" i="21"/>
  <c r="X391" i="21"/>
  <c r="Q391" i="21"/>
  <c r="J391" i="21"/>
  <c r="O391" i="21"/>
  <c r="H391" i="21"/>
  <c r="A392" i="21"/>
  <c r="Y391" i="21"/>
  <c r="N391" i="21"/>
  <c r="M391" i="21"/>
  <c r="L391" i="21"/>
  <c r="U391" i="21"/>
  <c r="V391" i="21"/>
  <c r="B286" i="19"/>
  <c r="R286" i="19"/>
  <c r="K286" i="19"/>
  <c r="D286" i="19"/>
  <c r="T286" i="19"/>
  <c r="M286" i="19"/>
  <c r="Q286" i="19"/>
  <c r="J286" i="19"/>
  <c r="C286" i="19"/>
  <c r="S286" i="19"/>
  <c r="L286" i="19"/>
  <c r="E286" i="19"/>
  <c r="U286" i="19"/>
  <c r="N286" i="19"/>
  <c r="G286" i="19"/>
  <c r="W286" i="19"/>
  <c r="P286" i="19"/>
  <c r="I286" i="19"/>
  <c r="Y286" i="19"/>
  <c r="F286" i="19"/>
  <c r="V286" i="19"/>
  <c r="O286" i="19"/>
  <c r="H286" i="19"/>
  <c r="X286" i="19"/>
  <c r="U113" i="23"/>
  <c r="X113" i="23"/>
  <c r="D113" i="23"/>
  <c r="K113" i="23"/>
  <c r="V113" i="23"/>
  <c r="B113" i="23"/>
  <c r="Q113" i="23"/>
  <c r="T113" i="23"/>
  <c r="W113" i="23"/>
  <c r="G113" i="23"/>
  <c r="R113" i="23"/>
  <c r="I113" i="23"/>
  <c r="P113" i="23"/>
  <c r="S113" i="23"/>
  <c r="C113" i="23"/>
  <c r="J113" i="23"/>
  <c r="Y113" i="23"/>
  <c r="E113" i="23"/>
  <c r="H113" i="23"/>
  <c r="O113" i="23"/>
  <c r="A148" i="23"/>
  <c r="F113" i="23"/>
  <c r="L113" i="23"/>
  <c r="N113" i="23"/>
  <c r="M113" i="23"/>
  <c r="I147" i="23"/>
  <c r="P147" i="23"/>
  <c r="S147" i="23"/>
  <c r="C147" i="23"/>
  <c r="F147" i="23"/>
  <c r="Y147" i="23"/>
  <c r="E147" i="23"/>
  <c r="H147" i="23"/>
  <c r="O147" i="23"/>
  <c r="V147" i="23"/>
  <c r="B147" i="23"/>
  <c r="U147" i="23"/>
  <c r="X147" i="23"/>
  <c r="D147" i="23"/>
  <c r="K147" i="23"/>
  <c r="R147" i="23"/>
  <c r="Q147" i="23"/>
  <c r="T147" i="23"/>
  <c r="W147" i="23"/>
  <c r="G147" i="23"/>
  <c r="J147" i="23"/>
  <c r="N147" i="23"/>
  <c r="M147" i="23"/>
  <c r="L147" i="23"/>
  <c r="F184" i="19"/>
  <c r="V184" i="19"/>
  <c r="O184" i="19"/>
  <c r="D184" i="19"/>
  <c r="T184" i="19"/>
  <c r="I184" i="19"/>
  <c r="Y184" i="19"/>
  <c r="J184" i="19"/>
  <c r="C184" i="19"/>
  <c r="S184" i="19"/>
  <c r="H184" i="19"/>
  <c r="X184" i="19"/>
  <c r="M184" i="19"/>
  <c r="N184" i="19"/>
  <c r="G184" i="19"/>
  <c r="W184" i="19"/>
  <c r="L184" i="19"/>
  <c r="Q184" i="19"/>
  <c r="B184" i="19"/>
  <c r="R184" i="19"/>
  <c r="K184" i="19"/>
  <c r="A219" i="19"/>
  <c r="P184" i="19"/>
  <c r="E184" i="19"/>
  <c r="U184" i="19"/>
  <c r="V148" i="19"/>
  <c r="O148" i="19"/>
  <c r="D148" i="19"/>
  <c r="X148" i="19"/>
  <c r="U148" i="19"/>
  <c r="F148" i="19"/>
  <c r="C148" i="19"/>
  <c r="S148" i="19"/>
  <c r="H148" i="19"/>
  <c r="E148" i="19"/>
  <c r="Y148" i="19"/>
  <c r="J148" i="19"/>
  <c r="G148" i="19"/>
  <c r="W148" i="19"/>
  <c r="P148" i="19"/>
  <c r="I148" i="19"/>
  <c r="R148" i="19"/>
  <c r="K148" i="19"/>
  <c r="B148" i="19"/>
  <c r="T148" i="19"/>
  <c r="Q148" i="19"/>
  <c r="N148" i="19"/>
  <c r="M148" i="19"/>
  <c r="L148" i="19"/>
  <c r="N218" i="19"/>
  <c r="G218" i="19"/>
  <c r="W218" i="19"/>
  <c r="P218" i="19"/>
  <c r="I218" i="19"/>
  <c r="Y218" i="19"/>
  <c r="B218" i="19"/>
  <c r="R218" i="19"/>
  <c r="K218" i="19"/>
  <c r="D218" i="19"/>
  <c r="T218" i="19"/>
  <c r="M218" i="19"/>
  <c r="A253" i="19"/>
  <c r="F218" i="19"/>
  <c r="V218" i="19"/>
  <c r="O218" i="19"/>
  <c r="H218" i="19"/>
  <c r="X218" i="19"/>
  <c r="Q218" i="19"/>
  <c r="J218" i="19"/>
  <c r="C218" i="19"/>
  <c r="S218" i="19"/>
  <c r="L218" i="19"/>
  <c r="E218" i="19"/>
  <c r="U218" i="19"/>
  <c r="M252" i="19"/>
  <c r="B252" i="19"/>
  <c r="R252" i="19"/>
  <c r="K252" i="19"/>
  <c r="D252" i="19"/>
  <c r="T252" i="19"/>
  <c r="Y252" i="19"/>
  <c r="Q252" i="19"/>
  <c r="F252" i="19"/>
  <c r="V252" i="19"/>
  <c r="O252" i="19"/>
  <c r="H252" i="19"/>
  <c r="X252" i="19"/>
  <c r="E252" i="19"/>
  <c r="U252" i="19"/>
  <c r="J252" i="19"/>
  <c r="C252" i="19"/>
  <c r="S252" i="19"/>
  <c r="L252" i="19"/>
  <c r="I252" i="19"/>
  <c r="A287" i="19"/>
  <c r="N252" i="19"/>
  <c r="G252" i="19"/>
  <c r="W252" i="19"/>
  <c r="P252" i="19"/>
  <c r="D325" i="19"/>
  <c r="H325" i="19"/>
  <c r="L325" i="19"/>
  <c r="P325" i="19"/>
  <c r="T325" i="19"/>
  <c r="X325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0" i="19"/>
  <c r="B496" i="19"/>
  <c r="F496" i="19"/>
  <c r="J496" i="19"/>
  <c r="N496" i="19"/>
  <c r="R496" i="19"/>
  <c r="V496" i="19"/>
  <c r="A497" i="19"/>
  <c r="C496" i="19"/>
  <c r="G496" i="19"/>
  <c r="K496" i="19"/>
  <c r="O496" i="19"/>
  <c r="S496" i="19"/>
  <c r="W496" i="19"/>
  <c r="D496" i="19"/>
  <c r="H496" i="19"/>
  <c r="L496" i="19"/>
  <c r="P496" i="19"/>
  <c r="T496" i="19"/>
  <c r="X496" i="19"/>
  <c r="E496" i="19"/>
  <c r="I496" i="19"/>
  <c r="M496" i="19"/>
  <c r="Q496" i="19"/>
  <c r="U496" i="19"/>
  <c r="Y496" i="19"/>
  <c r="D393" i="19"/>
  <c r="H393" i="19"/>
  <c r="L393" i="19"/>
  <c r="P393" i="19"/>
  <c r="T393" i="19"/>
  <c r="X393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28" i="19"/>
  <c r="C393" i="19"/>
  <c r="G393" i="19"/>
  <c r="K393" i="19"/>
  <c r="O393" i="19"/>
  <c r="S393" i="19"/>
  <c r="W393" i="19"/>
  <c r="D427" i="19"/>
  <c r="H427" i="19"/>
  <c r="L427" i="19"/>
  <c r="P427" i="19"/>
  <c r="T427" i="19"/>
  <c r="X427" i="19"/>
  <c r="E427" i="19"/>
  <c r="I427" i="19"/>
  <c r="M427" i="19"/>
  <c r="Q427" i="19"/>
  <c r="U427" i="19"/>
  <c r="Y427" i="19"/>
  <c r="B427" i="19"/>
  <c r="F427" i="19"/>
  <c r="J427" i="19"/>
  <c r="N427" i="19"/>
  <c r="R427" i="19"/>
  <c r="V427" i="19"/>
  <c r="C427" i="19"/>
  <c r="G427" i="19"/>
  <c r="K427" i="19"/>
  <c r="O427" i="19"/>
  <c r="S427" i="19"/>
  <c r="W427" i="19"/>
  <c r="B564" i="19"/>
  <c r="F564" i="19"/>
  <c r="J564" i="19"/>
  <c r="N564" i="19"/>
  <c r="R564" i="19"/>
  <c r="V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B462" i="19"/>
  <c r="F462" i="19"/>
  <c r="J462" i="19"/>
  <c r="N462" i="19"/>
  <c r="R462" i="19"/>
  <c r="V462" i="19"/>
  <c r="C462" i="19"/>
  <c r="G462" i="19"/>
  <c r="K462" i="19"/>
  <c r="O462" i="19"/>
  <c r="S462" i="19"/>
  <c r="W462" i="19"/>
  <c r="D462" i="19"/>
  <c r="H462" i="19"/>
  <c r="L462" i="19"/>
  <c r="P462" i="19"/>
  <c r="T462" i="19"/>
  <c r="X462" i="19"/>
  <c r="E462" i="19"/>
  <c r="I462" i="19"/>
  <c r="M462" i="19"/>
  <c r="Q462" i="19"/>
  <c r="U462" i="19"/>
  <c r="Y462" i="19"/>
  <c r="A463" i="19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4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B530" i="19"/>
  <c r="F530" i="19"/>
  <c r="J530" i="19"/>
  <c r="N530" i="19"/>
  <c r="R530" i="19"/>
  <c r="V530" i="19"/>
  <c r="C530" i="19"/>
  <c r="G530" i="19"/>
  <c r="K530" i="19"/>
  <c r="O530" i="19"/>
  <c r="S530" i="19"/>
  <c r="W530" i="19"/>
  <c r="D530" i="19"/>
  <c r="H530" i="19"/>
  <c r="L530" i="19"/>
  <c r="P530" i="19"/>
  <c r="T530" i="19"/>
  <c r="X530" i="19"/>
  <c r="A531" i="19"/>
  <c r="E530" i="19"/>
  <c r="I530" i="19"/>
  <c r="M530" i="19"/>
  <c r="Q530" i="19"/>
  <c r="U530" i="19"/>
  <c r="Y530" i="19"/>
  <c r="B1489" i="2" l="1"/>
  <c r="Y42" i="24"/>
  <c r="B43" i="21"/>
  <c r="Y42" i="21"/>
  <c r="Y183" i="21"/>
  <c r="B43" i="24"/>
  <c r="B75" i="24"/>
  <c r="Y218" i="21"/>
  <c r="B184" i="21"/>
  <c r="K254" i="21"/>
  <c r="F254" i="21"/>
  <c r="Q254" i="21"/>
  <c r="X254" i="21"/>
  <c r="U254" i="21"/>
  <c r="H254" i="21"/>
  <c r="O254" i="21"/>
  <c r="C254" i="21"/>
  <c r="J254" i="21"/>
  <c r="L254" i="21"/>
  <c r="W254" i="21"/>
  <c r="Y254" i="21"/>
  <c r="E254" i="21"/>
  <c r="P254" i="21"/>
  <c r="S254" i="21"/>
  <c r="G254" i="21"/>
  <c r="N254" i="21"/>
  <c r="V254" i="21"/>
  <c r="R254" i="21"/>
  <c r="B254" i="21"/>
  <c r="I254" i="21"/>
  <c r="T254" i="21"/>
  <c r="D254" i="21"/>
  <c r="M254" i="21"/>
  <c r="E665" i="21"/>
  <c r="J665" i="21"/>
  <c r="A666" i="21"/>
  <c r="I665" i="21"/>
  <c r="C665" i="21"/>
  <c r="D665" i="21"/>
  <c r="B665" i="21"/>
  <c r="G665" i="21"/>
  <c r="H665" i="21"/>
  <c r="F665" i="21"/>
  <c r="K665" i="21"/>
  <c r="Q665" i="21"/>
  <c r="X665" i="21"/>
  <c r="W665" i="21"/>
  <c r="P665" i="21"/>
  <c r="V665" i="21"/>
  <c r="L665" i="21"/>
  <c r="O665" i="21"/>
  <c r="U665" i="21"/>
  <c r="Y665" i="21"/>
  <c r="M665" i="21"/>
  <c r="T665" i="21"/>
  <c r="S665" i="21"/>
  <c r="N665" i="21"/>
  <c r="R665" i="21"/>
  <c r="G797" i="24"/>
  <c r="J797" i="24"/>
  <c r="M797" i="24"/>
  <c r="L797" i="24"/>
  <c r="C797" i="24"/>
  <c r="F797" i="24"/>
  <c r="I797" i="24"/>
  <c r="H797" i="24"/>
  <c r="O797" i="24"/>
  <c r="A798" i="24"/>
  <c r="B797" i="24"/>
  <c r="E797" i="24"/>
  <c r="D797" i="24"/>
  <c r="K797" i="24"/>
  <c r="N797" i="24"/>
  <c r="Q797" i="24"/>
  <c r="P797" i="24"/>
  <c r="T797" i="24"/>
  <c r="S797" i="24"/>
  <c r="Y797" i="24"/>
  <c r="V797" i="24"/>
  <c r="W797" i="24"/>
  <c r="U797" i="24"/>
  <c r="X797" i="24"/>
  <c r="R797" i="24"/>
  <c r="G495" i="21"/>
  <c r="Y495" i="21"/>
  <c r="S495" i="21"/>
  <c r="A496" i="21"/>
  <c r="D495" i="21"/>
  <c r="B495" i="21"/>
  <c r="C495" i="21"/>
  <c r="E495" i="21"/>
  <c r="F495" i="21"/>
  <c r="N495" i="21"/>
  <c r="R495" i="21"/>
  <c r="K495" i="21"/>
  <c r="O495" i="21"/>
  <c r="H495" i="21"/>
  <c r="L495" i="21"/>
  <c r="P495" i="21"/>
  <c r="I495" i="21"/>
  <c r="M495" i="21"/>
  <c r="Q495" i="21"/>
  <c r="J495" i="21"/>
  <c r="W495" i="21"/>
  <c r="T495" i="21"/>
  <c r="X495" i="21"/>
  <c r="U495" i="21"/>
  <c r="V495" i="21"/>
  <c r="J491" i="24"/>
  <c r="A492" i="24"/>
  <c r="D491" i="24"/>
  <c r="E491" i="24"/>
  <c r="H491" i="24"/>
  <c r="F491" i="24"/>
  <c r="B491" i="24"/>
  <c r="C491" i="24"/>
  <c r="I491" i="24"/>
  <c r="G491" i="24"/>
  <c r="M491" i="24"/>
  <c r="K491" i="24"/>
  <c r="V491" i="24"/>
  <c r="W491" i="24"/>
  <c r="U491" i="24"/>
  <c r="X491" i="24"/>
  <c r="Q491" i="24"/>
  <c r="T491" i="24"/>
  <c r="P491" i="24"/>
  <c r="S491" i="24"/>
  <c r="L491" i="24"/>
  <c r="R491" i="24"/>
  <c r="N491" i="24"/>
  <c r="Y491" i="24"/>
  <c r="O491" i="24"/>
  <c r="X254" i="23"/>
  <c r="O254" i="23"/>
  <c r="E254" i="23"/>
  <c r="F254" i="23"/>
  <c r="C254" i="23"/>
  <c r="S254" i="23"/>
  <c r="P254" i="23"/>
  <c r="I254" i="23"/>
  <c r="A289" i="23"/>
  <c r="N254" i="23"/>
  <c r="H254" i="23"/>
  <c r="B254" i="23"/>
  <c r="L254" i="23"/>
  <c r="J254" i="23"/>
  <c r="G254" i="23"/>
  <c r="D254" i="23"/>
  <c r="T254" i="23"/>
  <c r="M254" i="23"/>
  <c r="K254" i="23"/>
  <c r="Q254" i="23"/>
  <c r="R254" i="23"/>
  <c r="Y254" i="23"/>
  <c r="W254" i="23"/>
  <c r="V254" i="23"/>
  <c r="U254" i="23"/>
  <c r="B289" i="21"/>
  <c r="O289" i="21"/>
  <c r="P289" i="21"/>
  <c r="I289" i="21"/>
  <c r="F289" i="21"/>
  <c r="C289" i="21"/>
  <c r="S289" i="21"/>
  <c r="T289" i="21"/>
  <c r="Q289" i="21"/>
  <c r="J289" i="21"/>
  <c r="G289" i="21"/>
  <c r="D289" i="21"/>
  <c r="X289" i="21"/>
  <c r="Y289" i="21"/>
  <c r="R289" i="21"/>
  <c r="K289" i="21"/>
  <c r="H289" i="21"/>
  <c r="E289" i="21"/>
  <c r="N289" i="21"/>
  <c r="M289" i="21"/>
  <c r="L289" i="21"/>
  <c r="W289" i="21"/>
  <c r="V289" i="21"/>
  <c r="U289" i="21"/>
  <c r="Q801" i="21"/>
  <c r="F801" i="21"/>
  <c r="C801" i="21"/>
  <c r="S801" i="21"/>
  <c r="P801" i="21"/>
  <c r="E801" i="21"/>
  <c r="Y801" i="21"/>
  <c r="J801" i="21"/>
  <c r="G801" i="21"/>
  <c r="D801" i="21"/>
  <c r="I801" i="21"/>
  <c r="A802" i="21"/>
  <c r="N801" i="21"/>
  <c r="K801" i="21"/>
  <c r="H801" i="21"/>
  <c r="M801" i="21"/>
  <c r="B801" i="21"/>
  <c r="R801" i="21"/>
  <c r="O801" i="21"/>
  <c r="L801" i="21"/>
  <c r="U801" i="21"/>
  <c r="V801" i="21"/>
  <c r="W801" i="21"/>
  <c r="X801" i="21"/>
  <c r="T801" i="21"/>
  <c r="J729" i="24"/>
  <c r="M729" i="24"/>
  <c r="T729" i="24"/>
  <c r="D729" i="24"/>
  <c r="G729" i="24"/>
  <c r="A730" i="24"/>
  <c r="F729" i="24"/>
  <c r="I729" i="24"/>
  <c r="P729" i="24"/>
  <c r="S729" i="24"/>
  <c r="R729" i="24"/>
  <c r="Y729" i="24"/>
  <c r="E729" i="24"/>
  <c r="L729" i="24"/>
  <c r="O729" i="24"/>
  <c r="N729" i="24"/>
  <c r="Q729" i="24"/>
  <c r="X729" i="24"/>
  <c r="H729" i="24"/>
  <c r="K729" i="24"/>
  <c r="C729" i="24"/>
  <c r="B729" i="24"/>
  <c r="U729" i="24"/>
  <c r="W729" i="24"/>
  <c r="V729" i="24"/>
  <c r="G529" i="21"/>
  <c r="H529" i="21"/>
  <c r="F529" i="21"/>
  <c r="S529" i="21"/>
  <c r="E529" i="21"/>
  <c r="A530" i="21"/>
  <c r="Y529" i="21"/>
  <c r="C529" i="21"/>
  <c r="D529" i="21"/>
  <c r="B529" i="21"/>
  <c r="M529" i="21"/>
  <c r="N529" i="21"/>
  <c r="I529" i="21"/>
  <c r="P529" i="21"/>
  <c r="R529" i="21"/>
  <c r="Q529" i="21"/>
  <c r="L529" i="21"/>
  <c r="J529" i="21"/>
  <c r="K529" i="21"/>
  <c r="O529" i="21"/>
  <c r="X529" i="21"/>
  <c r="W529" i="21"/>
  <c r="T529" i="21"/>
  <c r="V529" i="21"/>
  <c r="U529" i="21"/>
  <c r="E323" i="23"/>
  <c r="A358" i="23"/>
  <c r="D323" i="23"/>
  <c r="I323" i="23"/>
  <c r="G323" i="23"/>
  <c r="H323" i="23"/>
  <c r="F323" i="23"/>
  <c r="A324" i="23"/>
  <c r="P323" i="23"/>
  <c r="J323" i="23"/>
  <c r="K323" i="23"/>
  <c r="L323" i="23"/>
  <c r="N323" i="23"/>
  <c r="O323" i="23"/>
  <c r="M323" i="23"/>
  <c r="B323" i="23"/>
  <c r="C323" i="23"/>
  <c r="Y323" i="23"/>
  <c r="W323" i="23"/>
  <c r="R323" i="23"/>
  <c r="V323" i="23"/>
  <c r="T323" i="23"/>
  <c r="X323" i="23"/>
  <c r="S323" i="23"/>
  <c r="Q323" i="23"/>
  <c r="U323" i="23"/>
  <c r="Y699" i="21"/>
  <c r="N699" i="21"/>
  <c r="K699" i="21"/>
  <c r="D699" i="21"/>
  <c r="X699" i="21"/>
  <c r="E699" i="21"/>
  <c r="B699" i="21"/>
  <c r="R699" i="21"/>
  <c r="O699" i="21"/>
  <c r="H699" i="21"/>
  <c r="A700" i="21"/>
  <c r="I699" i="21"/>
  <c r="F699" i="21"/>
  <c r="C699" i="21"/>
  <c r="S699" i="21"/>
  <c r="P699" i="21"/>
  <c r="Q699" i="21"/>
  <c r="J699" i="21"/>
  <c r="G699" i="21"/>
  <c r="W699" i="21"/>
  <c r="T699" i="21"/>
  <c r="M699" i="21"/>
  <c r="L699" i="21"/>
  <c r="U699" i="21"/>
  <c r="V699" i="21"/>
  <c r="C461" i="21"/>
  <c r="S461" i="21"/>
  <c r="T461" i="21"/>
  <c r="Q461" i="21"/>
  <c r="J461" i="21"/>
  <c r="G461" i="21"/>
  <c r="D461" i="21"/>
  <c r="X461" i="21"/>
  <c r="Y461" i="21"/>
  <c r="R461" i="21"/>
  <c r="K461" i="21"/>
  <c r="H461" i="21"/>
  <c r="E461" i="21"/>
  <c r="B461" i="21"/>
  <c r="A462" i="21"/>
  <c r="O461" i="21"/>
  <c r="P461" i="21"/>
  <c r="I461" i="21"/>
  <c r="F461" i="21"/>
  <c r="M461" i="21"/>
  <c r="L461" i="21"/>
  <c r="N461" i="21"/>
  <c r="V461" i="21"/>
  <c r="U461" i="21"/>
  <c r="W461" i="21"/>
  <c r="S320" i="24"/>
  <c r="N320" i="24"/>
  <c r="E320" i="24"/>
  <c r="K320" i="24"/>
  <c r="Y320" i="24"/>
  <c r="H320" i="24"/>
  <c r="L320" i="24"/>
  <c r="G320" i="24"/>
  <c r="U320" i="24"/>
  <c r="D320" i="24"/>
  <c r="F320" i="24"/>
  <c r="X320" i="24"/>
  <c r="J320" i="24"/>
  <c r="A321" i="24"/>
  <c r="W320" i="24"/>
  <c r="B320" i="24"/>
  <c r="T320" i="24"/>
  <c r="V320" i="24"/>
  <c r="M320" i="24"/>
  <c r="C320" i="24"/>
  <c r="Q320" i="24"/>
  <c r="P320" i="24"/>
  <c r="R320" i="24"/>
  <c r="I320" i="24"/>
  <c r="O320" i="24"/>
  <c r="E763" i="24"/>
  <c r="D763" i="24"/>
  <c r="A764" i="24"/>
  <c r="P763" i="24"/>
  <c r="O763" i="24"/>
  <c r="N763" i="24"/>
  <c r="M763" i="24"/>
  <c r="L763" i="24"/>
  <c r="K763" i="24"/>
  <c r="J763" i="24"/>
  <c r="I763" i="24"/>
  <c r="H763" i="24"/>
  <c r="G763" i="24"/>
  <c r="F763" i="24"/>
  <c r="B763" i="24"/>
  <c r="C763" i="24"/>
  <c r="R763" i="24"/>
  <c r="Q763" i="24"/>
  <c r="V763" i="24"/>
  <c r="X763" i="24"/>
  <c r="Y763" i="24"/>
  <c r="U763" i="24"/>
  <c r="W763" i="24"/>
  <c r="S763" i="24"/>
  <c r="T763" i="24"/>
  <c r="D392" i="21"/>
  <c r="I392" i="21"/>
  <c r="C392" i="21"/>
  <c r="H392" i="21"/>
  <c r="B392" i="21"/>
  <c r="G392" i="21"/>
  <c r="P392" i="21"/>
  <c r="F392" i="21"/>
  <c r="A393" i="21"/>
  <c r="E392" i="21"/>
  <c r="J392" i="21"/>
  <c r="L392" i="21"/>
  <c r="K392" i="21"/>
  <c r="M392" i="21"/>
  <c r="N392" i="21"/>
  <c r="O392" i="21"/>
  <c r="Y392" i="21"/>
  <c r="T392" i="21"/>
  <c r="Q392" i="21"/>
  <c r="R392" i="21"/>
  <c r="V392" i="21"/>
  <c r="W392" i="21"/>
  <c r="S392" i="21"/>
  <c r="U392" i="21"/>
  <c r="X392" i="21"/>
  <c r="C563" i="21"/>
  <c r="S563" i="21"/>
  <c r="P563" i="21"/>
  <c r="E563" i="21"/>
  <c r="B563" i="21"/>
  <c r="R563" i="21"/>
  <c r="G563" i="21"/>
  <c r="W563" i="21"/>
  <c r="T563" i="21"/>
  <c r="I563" i="21"/>
  <c r="F563" i="21"/>
  <c r="K563" i="21"/>
  <c r="D563" i="21"/>
  <c r="X563" i="21"/>
  <c r="Q563" i="21"/>
  <c r="J563" i="21"/>
  <c r="O563" i="21"/>
  <c r="H563" i="21"/>
  <c r="A564" i="21"/>
  <c r="Y563" i="21"/>
  <c r="N563" i="21"/>
  <c r="L563" i="21"/>
  <c r="M563" i="21"/>
  <c r="V563" i="21"/>
  <c r="U563" i="21"/>
  <c r="C426" i="21"/>
  <c r="S426" i="21"/>
  <c r="P426" i="21"/>
  <c r="E426" i="21"/>
  <c r="B426" i="21"/>
  <c r="R426" i="21"/>
  <c r="G426" i="21"/>
  <c r="W426" i="21"/>
  <c r="T426" i="21"/>
  <c r="I426" i="21"/>
  <c r="F426" i="21"/>
  <c r="K426" i="21"/>
  <c r="D426" i="21"/>
  <c r="X426" i="21"/>
  <c r="Q426" i="21"/>
  <c r="J426" i="21"/>
  <c r="O426" i="21"/>
  <c r="H426" i="21"/>
  <c r="A427" i="21"/>
  <c r="Y426" i="21"/>
  <c r="N426" i="21"/>
  <c r="L426" i="21"/>
  <c r="M426" i="21"/>
  <c r="U426" i="21"/>
  <c r="V426" i="21"/>
  <c r="A632" i="21"/>
  <c r="J631" i="21"/>
  <c r="B631" i="21"/>
  <c r="G631" i="21"/>
  <c r="D631" i="21"/>
  <c r="I631" i="21"/>
  <c r="H631" i="21"/>
  <c r="F631" i="21"/>
  <c r="C631" i="21"/>
  <c r="E631" i="21"/>
  <c r="V631" i="21"/>
  <c r="Y631" i="21"/>
  <c r="U631" i="21"/>
  <c r="X631" i="21"/>
  <c r="S631" i="21"/>
  <c r="L631" i="21"/>
  <c r="M631" i="21"/>
  <c r="P631" i="21"/>
  <c r="N631" i="21"/>
  <c r="R631" i="21"/>
  <c r="W631" i="21"/>
  <c r="T631" i="21"/>
  <c r="O631" i="21"/>
  <c r="K631" i="21"/>
  <c r="Q63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V831" i="24"/>
  <c r="U831" i="24"/>
  <c r="J288" i="23"/>
  <c r="C288" i="23"/>
  <c r="S288" i="23"/>
  <c r="L288" i="23"/>
  <c r="E288" i="23"/>
  <c r="U288" i="23"/>
  <c r="N288" i="23"/>
  <c r="G288" i="23"/>
  <c r="W288" i="23"/>
  <c r="P288" i="23"/>
  <c r="I288" i="23"/>
  <c r="Y288" i="23"/>
  <c r="B288" i="23"/>
  <c r="R288" i="23"/>
  <c r="K288" i="23"/>
  <c r="D288" i="23"/>
  <c r="T288" i="23"/>
  <c r="M288" i="23"/>
  <c r="F288" i="23"/>
  <c r="V288" i="23"/>
  <c r="O288" i="23"/>
  <c r="H288" i="23"/>
  <c r="X288" i="23"/>
  <c r="Q288" i="23"/>
  <c r="B559" i="24"/>
  <c r="R559" i="24"/>
  <c r="O559" i="24"/>
  <c r="H559" i="24"/>
  <c r="A560" i="24"/>
  <c r="Y559" i="24"/>
  <c r="F559" i="24"/>
  <c r="C559" i="24"/>
  <c r="S559" i="24"/>
  <c r="P559" i="24"/>
  <c r="E559" i="24"/>
  <c r="J559" i="24"/>
  <c r="G559" i="24"/>
  <c r="W559" i="24"/>
  <c r="T559" i="24"/>
  <c r="I559" i="24"/>
  <c r="N559" i="24"/>
  <c r="K559" i="24"/>
  <c r="D559" i="24"/>
  <c r="X559" i="24"/>
  <c r="Q559" i="24"/>
  <c r="M559" i="24"/>
  <c r="L559" i="24"/>
  <c r="V559" i="24"/>
  <c r="U559" i="24"/>
  <c r="A184" i="24"/>
  <c r="S183" i="24"/>
  <c r="T183" i="24"/>
  <c r="Q183" i="24"/>
  <c r="F183" i="24"/>
  <c r="G183" i="24"/>
  <c r="D183" i="24"/>
  <c r="X183" i="24"/>
  <c r="Y183" i="24"/>
  <c r="J183" i="24"/>
  <c r="K183" i="24"/>
  <c r="H183" i="24"/>
  <c r="E183" i="24"/>
  <c r="R183" i="24"/>
  <c r="O183" i="24"/>
  <c r="P183" i="24"/>
  <c r="I183" i="24"/>
  <c r="M183" i="24"/>
  <c r="N183" i="24"/>
  <c r="L183" i="24"/>
  <c r="C183" i="24"/>
  <c r="B183" i="24"/>
  <c r="W183" i="24"/>
  <c r="V183" i="24"/>
  <c r="U183" i="24"/>
  <c r="F525" i="24"/>
  <c r="K525" i="24"/>
  <c r="E525" i="24"/>
  <c r="J525" i="24"/>
  <c r="A526" i="24"/>
  <c r="I525" i="24"/>
  <c r="C525" i="24"/>
  <c r="D525" i="24"/>
  <c r="B525" i="24"/>
  <c r="G525" i="24"/>
  <c r="H525" i="24"/>
  <c r="N525" i="24"/>
  <c r="Y525" i="24"/>
  <c r="M525" i="24"/>
  <c r="X525" i="24"/>
  <c r="W525" i="24"/>
  <c r="V525" i="24"/>
  <c r="Q525" i="24"/>
  <c r="L525" i="24"/>
  <c r="R525" i="24"/>
  <c r="O525" i="24"/>
  <c r="U525" i="24"/>
  <c r="P525" i="24"/>
  <c r="T525" i="24"/>
  <c r="S525" i="24"/>
  <c r="M733" i="21"/>
  <c r="F733" i="21"/>
  <c r="C733" i="21"/>
  <c r="S733" i="21"/>
  <c r="P733" i="21"/>
  <c r="Q733" i="21"/>
  <c r="J733" i="21"/>
  <c r="G733" i="21"/>
  <c r="D733" i="21"/>
  <c r="T733" i="21"/>
  <c r="E733" i="21"/>
  <c r="Y733" i="21"/>
  <c r="N733" i="21"/>
  <c r="K733" i="21"/>
  <c r="H733" i="21"/>
  <c r="X733" i="21"/>
  <c r="I733" i="21"/>
  <c r="B733" i="21"/>
  <c r="R733" i="21"/>
  <c r="O733" i="21"/>
  <c r="L733" i="21"/>
  <c r="A734" i="21"/>
  <c r="W733" i="21"/>
  <c r="V733" i="21"/>
  <c r="U733" i="21"/>
  <c r="Y597" i="21"/>
  <c r="K597" i="21"/>
  <c r="T597" i="21"/>
  <c r="J597" i="21"/>
  <c r="O597" i="21"/>
  <c r="X597" i="21"/>
  <c r="R597" i="21"/>
  <c r="S597" i="21"/>
  <c r="Q597" i="21"/>
  <c r="A598" i="21"/>
  <c r="P597" i="21"/>
  <c r="N597" i="21"/>
  <c r="L597" i="21"/>
  <c r="M597" i="21"/>
  <c r="F597" i="21"/>
  <c r="E597" i="21"/>
  <c r="I597" i="21"/>
  <c r="B597" i="21"/>
  <c r="D597" i="21"/>
  <c r="H597" i="21"/>
  <c r="C597" i="21"/>
  <c r="G597" i="21"/>
  <c r="W597" i="21"/>
  <c r="V597" i="21"/>
  <c r="U597" i="21"/>
  <c r="B111" i="24"/>
  <c r="C111" i="24"/>
  <c r="A146" i="24"/>
  <c r="A355" i="24"/>
  <c r="F354" i="24"/>
  <c r="T354" i="24"/>
  <c r="S354" i="24"/>
  <c r="N354" i="24"/>
  <c r="E354" i="24"/>
  <c r="B354" i="24"/>
  <c r="P354" i="24"/>
  <c r="V354" i="24"/>
  <c r="M354" i="24"/>
  <c r="H354" i="24"/>
  <c r="G354" i="24"/>
  <c r="U354" i="24"/>
  <c r="R354" i="24"/>
  <c r="I354" i="24"/>
  <c r="O354" i="24"/>
  <c r="J354" i="24"/>
  <c r="X354" i="24"/>
  <c r="W354" i="24"/>
  <c r="K354" i="24"/>
  <c r="Y354" i="24"/>
  <c r="D354" i="24"/>
  <c r="C354" i="24"/>
  <c r="Q354" i="24"/>
  <c r="L354" i="24"/>
  <c r="P391" i="23"/>
  <c r="I391" i="23"/>
  <c r="B391" i="23"/>
  <c r="R391" i="23"/>
  <c r="O391" i="23"/>
  <c r="T391" i="23"/>
  <c r="Q391" i="23"/>
  <c r="F391" i="23"/>
  <c r="C391" i="23"/>
  <c r="S391" i="23"/>
  <c r="D391" i="23"/>
  <c r="X391" i="23"/>
  <c r="Y391" i="23"/>
  <c r="J391" i="23"/>
  <c r="G391" i="23"/>
  <c r="W391" i="23"/>
  <c r="H391" i="23"/>
  <c r="E391" i="23"/>
  <c r="A426" i="23"/>
  <c r="N391" i="23"/>
  <c r="K391" i="23"/>
  <c r="L391" i="23"/>
  <c r="M391" i="23"/>
  <c r="V391" i="23"/>
  <c r="U391" i="23"/>
  <c r="J494" i="23"/>
  <c r="C494" i="23"/>
  <c r="S494" i="23"/>
  <c r="L494" i="23"/>
  <c r="E494" i="23"/>
  <c r="U494" i="23"/>
  <c r="N494" i="23"/>
  <c r="G494" i="23"/>
  <c r="W494" i="23"/>
  <c r="P494" i="23"/>
  <c r="I494" i="23"/>
  <c r="Y494" i="23"/>
  <c r="B494" i="23"/>
  <c r="R494" i="23"/>
  <c r="K494" i="23"/>
  <c r="D494" i="23"/>
  <c r="T494" i="23"/>
  <c r="M494" i="23"/>
  <c r="A495" i="23"/>
  <c r="F494" i="23"/>
  <c r="V494" i="23"/>
  <c r="O494" i="23"/>
  <c r="H494" i="23"/>
  <c r="X494" i="23"/>
  <c r="Q494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35" i="21"/>
  <c r="Y835" i="21"/>
  <c r="N835" i="21"/>
  <c r="G835" i="21"/>
  <c r="W835" i="21"/>
  <c r="P835" i="21"/>
  <c r="I835" i="21"/>
  <c r="B835" i="21"/>
  <c r="R835" i="21"/>
  <c r="K835" i="21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V835" i="21"/>
  <c r="U835" i="21"/>
  <c r="T425" i="23"/>
  <c r="Q425" i="23"/>
  <c r="J425" i="23"/>
  <c r="K425" i="23"/>
  <c r="D425" i="23"/>
  <c r="X425" i="23"/>
  <c r="Y425" i="23"/>
  <c r="R425" i="23"/>
  <c r="O425" i="23"/>
  <c r="H425" i="23"/>
  <c r="E425" i="23"/>
  <c r="B425" i="23"/>
  <c r="C425" i="23"/>
  <c r="S425" i="23"/>
  <c r="P425" i="23"/>
  <c r="I425" i="23"/>
  <c r="F425" i="23"/>
  <c r="G425" i="23"/>
  <c r="N425" i="23"/>
  <c r="M425" i="23"/>
  <c r="L425" i="23"/>
  <c r="U425" i="23"/>
  <c r="W425" i="23"/>
  <c r="V425" i="23"/>
  <c r="L593" i="24"/>
  <c r="O593" i="24"/>
  <c r="A594" i="24"/>
  <c r="F593" i="24"/>
  <c r="M593" i="24"/>
  <c r="X593" i="24"/>
  <c r="H593" i="24"/>
  <c r="K593" i="24"/>
  <c r="R593" i="24"/>
  <c r="B593" i="24"/>
  <c r="I593" i="24"/>
  <c r="T593" i="24"/>
  <c r="D593" i="24"/>
  <c r="G593" i="24"/>
  <c r="N593" i="24"/>
  <c r="Y593" i="24"/>
  <c r="E593" i="24"/>
  <c r="P593" i="24"/>
  <c r="S593" i="24"/>
  <c r="C593" i="24"/>
  <c r="J593" i="24"/>
  <c r="Q593" i="24"/>
  <c r="U593" i="24"/>
  <c r="V593" i="24"/>
  <c r="W593" i="24"/>
  <c r="W285" i="24"/>
  <c r="B285" i="24"/>
  <c r="T285" i="24"/>
  <c r="V285" i="24"/>
  <c r="M285" i="24"/>
  <c r="L285" i="24"/>
  <c r="O285" i="24"/>
  <c r="A286" i="24"/>
  <c r="P285" i="24"/>
  <c r="R285" i="24"/>
  <c r="I285" i="24"/>
  <c r="J285" i="24"/>
  <c r="N285" i="24"/>
  <c r="E285" i="24"/>
  <c r="K285" i="24"/>
  <c r="Y285" i="24"/>
  <c r="H285" i="24"/>
  <c r="C285" i="24"/>
  <c r="Q285" i="24"/>
  <c r="G285" i="24"/>
  <c r="D285" i="24"/>
  <c r="X285" i="24"/>
  <c r="S285" i="24"/>
  <c r="U285" i="24"/>
  <c r="F285" i="24"/>
  <c r="J528" i="23"/>
  <c r="C528" i="23"/>
  <c r="S528" i="23"/>
  <c r="H528" i="23"/>
  <c r="X528" i="23"/>
  <c r="Q528" i="23"/>
  <c r="N528" i="23"/>
  <c r="G528" i="23"/>
  <c r="W528" i="23"/>
  <c r="L528" i="23"/>
  <c r="E528" i="23"/>
  <c r="U528" i="23"/>
  <c r="B528" i="23"/>
  <c r="R528" i="23"/>
  <c r="K528" i="23"/>
  <c r="A529" i="23"/>
  <c r="P528" i="23"/>
  <c r="I528" i="23"/>
  <c r="Y528" i="23"/>
  <c r="F528" i="23"/>
  <c r="V528" i="23"/>
  <c r="O528" i="23"/>
  <c r="D528" i="23"/>
  <c r="T528" i="23"/>
  <c r="M528" i="23"/>
  <c r="G457" i="24"/>
  <c r="Y457" i="24"/>
  <c r="D457" i="24"/>
  <c r="A458" i="24"/>
  <c r="Q457" i="24"/>
  <c r="L457" i="24"/>
  <c r="W457" i="24"/>
  <c r="F457" i="24"/>
  <c r="T457" i="24"/>
  <c r="O457" i="24"/>
  <c r="N457" i="24"/>
  <c r="E457" i="24"/>
  <c r="B457" i="24"/>
  <c r="P457" i="24"/>
  <c r="V457" i="24"/>
  <c r="M457" i="24"/>
  <c r="H457" i="24"/>
  <c r="C457" i="24"/>
  <c r="U457" i="24"/>
  <c r="R457" i="24"/>
  <c r="I457" i="24"/>
  <c r="K457" i="24"/>
  <c r="J457" i="24"/>
  <c r="X457" i="24"/>
  <c r="S457" i="24"/>
  <c r="K324" i="21"/>
  <c r="H324" i="21"/>
  <c r="E324" i="21"/>
  <c r="F324" i="21"/>
  <c r="O324" i="21"/>
  <c r="P324" i="21"/>
  <c r="I324" i="21"/>
  <c r="J324" i="21"/>
  <c r="S324" i="21"/>
  <c r="T324" i="21"/>
  <c r="Q324" i="21"/>
  <c r="R324" i="21"/>
  <c r="G324" i="21"/>
  <c r="D324" i="21"/>
  <c r="X324" i="21"/>
  <c r="Y324" i="21"/>
  <c r="A325" i="21"/>
  <c r="L324" i="21"/>
  <c r="M324" i="21"/>
  <c r="N324" i="21"/>
  <c r="B324" i="21"/>
  <c r="C324" i="21"/>
  <c r="U324" i="21"/>
  <c r="W324" i="21"/>
  <c r="V324" i="21"/>
  <c r="M661" i="24"/>
  <c r="L661" i="24"/>
  <c r="O661" i="24"/>
  <c r="A662" i="24"/>
  <c r="F661" i="24"/>
  <c r="I661" i="24"/>
  <c r="H661" i="24"/>
  <c r="K661" i="24"/>
  <c r="R661" i="24"/>
  <c r="B661" i="24"/>
  <c r="Y661" i="24"/>
  <c r="E661" i="24"/>
  <c r="D661" i="24"/>
  <c r="G661" i="24"/>
  <c r="N661" i="24"/>
  <c r="Q661" i="24"/>
  <c r="P661" i="24"/>
  <c r="S661" i="24"/>
  <c r="C661" i="24"/>
  <c r="J661" i="24"/>
  <c r="W661" i="24"/>
  <c r="T661" i="24"/>
  <c r="U661" i="24"/>
  <c r="V661" i="24"/>
  <c r="X661" i="24"/>
  <c r="D358" i="21"/>
  <c r="I358" i="21"/>
  <c r="H358" i="21"/>
  <c r="A359" i="21"/>
  <c r="P358" i="21"/>
  <c r="F358" i="21"/>
  <c r="G358" i="21"/>
  <c r="E358" i="21"/>
  <c r="J358" i="21"/>
  <c r="K358" i="21"/>
  <c r="L358" i="21"/>
  <c r="O358" i="21"/>
  <c r="M358" i="21"/>
  <c r="N358" i="21"/>
  <c r="C358" i="21"/>
  <c r="B358" i="21"/>
  <c r="V358" i="21"/>
  <c r="W358" i="21"/>
  <c r="R358" i="21"/>
  <c r="Y358" i="21"/>
  <c r="T358" i="21"/>
  <c r="S358" i="21"/>
  <c r="X358" i="21"/>
  <c r="U358" i="21"/>
  <c r="Q358" i="21"/>
  <c r="B460" i="23"/>
  <c r="R460" i="23"/>
  <c r="K460" i="23"/>
  <c r="D460" i="23"/>
  <c r="T460" i="23"/>
  <c r="I460" i="23"/>
  <c r="Y460" i="23"/>
  <c r="F460" i="23"/>
  <c r="V460" i="23"/>
  <c r="O460" i="23"/>
  <c r="H460" i="23"/>
  <c r="X460" i="23"/>
  <c r="M460" i="23"/>
  <c r="J460" i="23"/>
  <c r="C460" i="23"/>
  <c r="S460" i="23"/>
  <c r="L460" i="23"/>
  <c r="A461" i="23"/>
  <c r="Q460" i="23"/>
  <c r="N460" i="23"/>
  <c r="G460" i="23"/>
  <c r="W460" i="23"/>
  <c r="P460" i="23"/>
  <c r="E460" i="23"/>
  <c r="U460" i="23"/>
  <c r="E251" i="24"/>
  <c r="J251" i="24"/>
  <c r="L251" i="24"/>
  <c r="O251" i="24"/>
  <c r="D251" i="24"/>
  <c r="I251" i="24"/>
  <c r="C251" i="24"/>
  <c r="N251" i="24"/>
  <c r="H251" i="24"/>
  <c r="B251" i="24"/>
  <c r="G251" i="24"/>
  <c r="M251" i="24"/>
  <c r="A252" i="24"/>
  <c r="F251" i="24"/>
  <c r="P251" i="24"/>
  <c r="K251" i="24"/>
  <c r="V251" i="24"/>
  <c r="T251" i="24"/>
  <c r="U251" i="24"/>
  <c r="Y251" i="24"/>
  <c r="S251" i="24"/>
  <c r="X251" i="24"/>
  <c r="R251" i="24"/>
  <c r="Q251" i="24"/>
  <c r="W251" i="24"/>
  <c r="A112" i="24"/>
  <c r="B422" i="24"/>
  <c r="P422" i="24"/>
  <c r="V422" i="24"/>
  <c r="M422" i="24"/>
  <c r="H422" i="24"/>
  <c r="C422" i="24"/>
  <c r="U422" i="24"/>
  <c r="R422" i="24"/>
  <c r="I422" i="24"/>
  <c r="K422" i="24"/>
  <c r="J422" i="24"/>
  <c r="X422" i="24"/>
  <c r="S422" i="24"/>
  <c r="G422" i="24"/>
  <c r="Y422" i="24"/>
  <c r="D422" i="24"/>
  <c r="A423" i="24"/>
  <c r="Q422" i="24"/>
  <c r="L422" i="24"/>
  <c r="W422" i="24"/>
  <c r="F422" i="24"/>
  <c r="T422" i="24"/>
  <c r="O422" i="24"/>
  <c r="N422" i="24"/>
  <c r="E422" i="24"/>
  <c r="N695" i="24"/>
  <c r="Y695" i="24"/>
  <c r="E695" i="24"/>
  <c r="L695" i="24"/>
  <c r="S695" i="24"/>
  <c r="C695" i="24"/>
  <c r="J695" i="24"/>
  <c r="Q695" i="24"/>
  <c r="X695" i="24"/>
  <c r="H695" i="24"/>
  <c r="O695" i="24"/>
  <c r="A696" i="24"/>
  <c r="F695" i="24"/>
  <c r="M695" i="24"/>
  <c r="T695" i="24"/>
  <c r="D695" i="24"/>
  <c r="K695" i="24"/>
  <c r="R695" i="24"/>
  <c r="B695" i="24"/>
  <c r="I695" i="24"/>
  <c r="P695" i="24"/>
  <c r="W695" i="24"/>
  <c r="G695" i="24"/>
  <c r="V695" i="24"/>
  <c r="U695" i="24"/>
  <c r="E767" i="21"/>
  <c r="Y767" i="21"/>
  <c r="N767" i="21"/>
  <c r="K767" i="21"/>
  <c r="D767" i="21"/>
  <c r="I767" i="21"/>
  <c r="B767" i="21"/>
  <c r="R767" i="21"/>
  <c r="O767" i="21"/>
  <c r="H767" i="21"/>
  <c r="M767" i="21"/>
  <c r="F767" i="21"/>
  <c r="C767" i="21"/>
  <c r="S767" i="21"/>
  <c r="L767" i="21"/>
  <c r="Q767" i="21"/>
  <c r="J767" i="21"/>
  <c r="G767" i="21"/>
  <c r="A768" i="21"/>
  <c r="P767" i="21"/>
  <c r="V767" i="21"/>
  <c r="T767" i="21"/>
  <c r="U767" i="21"/>
  <c r="W767" i="21"/>
  <c r="X767" i="21"/>
  <c r="H217" i="24"/>
  <c r="P217" i="24"/>
  <c r="D217" i="24"/>
  <c r="J217" i="24"/>
  <c r="I217" i="24"/>
  <c r="A218" i="24"/>
  <c r="E217" i="24"/>
  <c r="F217" i="24"/>
  <c r="G217" i="24"/>
  <c r="O217" i="24"/>
  <c r="K217" i="24"/>
  <c r="N217" i="24"/>
  <c r="M217" i="24"/>
  <c r="L217" i="24"/>
  <c r="C217" i="24"/>
  <c r="B217" i="24"/>
  <c r="Y217" i="24"/>
  <c r="W217" i="24"/>
  <c r="S217" i="24"/>
  <c r="T217" i="24"/>
  <c r="V217" i="24"/>
  <c r="U217" i="24"/>
  <c r="Q217" i="24"/>
  <c r="R217" i="24"/>
  <c r="X217" i="24"/>
  <c r="P357" i="23"/>
  <c r="B357" i="23"/>
  <c r="G357" i="23"/>
  <c r="A392" i="23"/>
  <c r="F357" i="23"/>
  <c r="D357" i="23"/>
  <c r="E357" i="23"/>
  <c r="J357" i="23"/>
  <c r="H357" i="23"/>
  <c r="I357" i="23"/>
  <c r="C357" i="23"/>
  <c r="N357" i="23"/>
  <c r="M357" i="23"/>
  <c r="K357" i="23"/>
  <c r="L357" i="23"/>
  <c r="O357" i="23"/>
  <c r="X357" i="23"/>
  <c r="U357" i="23"/>
  <c r="Y357" i="23"/>
  <c r="T357" i="23"/>
  <c r="Q357" i="23"/>
  <c r="R357" i="23"/>
  <c r="V357" i="23"/>
  <c r="S357" i="23"/>
  <c r="W357" i="23"/>
  <c r="S388" i="24"/>
  <c r="M388" i="24"/>
  <c r="X388" i="24"/>
  <c r="Q388" i="24"/>
  <c r="Y388" i="24"/>
  <c r="H388" i="24"/>
  <c r="W388" i="24"/>
  <c r="B388" i="24"/>
  <c r="A389" i="24"/>
  <c r="C388" i="24"/>
  <c r="R388" i="24"/>
  <c r="V388" i="24"/>
  <c r="J388" i="24"/>
  <c r="F388" i="24"/>
  <c r="N388" i="24"/>
  <c r="G388" i="24"/>
  <c r="P388" i="24"/>
  <c r="K388" i="24"/>
  <c r="E388" i="24"/>
  <c r="O388" i="24"/>
  <c r="T388" i="24"/>
  <c r="L388" i="24"/>
  <c r="U388" i="24"/>
  <c r="D388" i="24"/>
  <c r="I388" i="24"/>
  <c r="O562" i="23"/>
  <c r="E562" i="23"/>
  <c r="B562" i="23"/>
  <c r="R562" i="23"/>
  <c r="G562" i="23"/>
  <c r="W562" i="23"/>
  <c r="P562" i="23"/>
  <c r="I562" i="23"/>
  <c r="Y562" i="23"/>
  <c r="J562" i="23"/>
  <c r="H562" i="23"/>
  <c r="Q562" i="23"/>
  <c r="C562" i="23"/>
  <c r="S562" i="23"/>
  <c r="U562" i="23"/>
  <c r="F562" i="23"/>
  <c r="V562" i="23"/>
  <c r="K562" i="23"/>
  <c r="D562" i="23"/>
  <c r="T562" i="23"/>
  <c r="M562" i="23"/>
  <c r="A563" i="23"/>
  <c r="X562" i="23"/>
  <c r="N562" i="23"/>
  <c r="L562" i="23"/>
  <c r="K627" i="24"/>
  <c r="R627" i="24"/>
  <c r="B627" i="24"/>
  <c r="I627" i="24"/>
  <c r="H627" i="24"/>
  <c r="G627" i="24"/>
  <c r="N627" i="24"/>
  <c r="Y627" i="24"/>
  <c r="E627" i="24"/>
  <c r="D627" i="24"/>
  <c r="S627" i="24"/>
  <c r="C627" i="24"/>
  <c r="J627" i="24"/>
  <c r="Q627" i="24"/>
  <c r="P627" i="24"/>
  <c r="O627" i="24"/>
  <c r="A628" i="24"/>
  <c r="F627" i="24"/>
  <c r="M627" i="24"/>
  <c r="L627" i="24"/>
  <c r="U627" i="24"/>
  <c r="V627" i="24"/>
  <c r="T627" i="24"/>
  <c r="X627" i="24"/>
  <c r="W627" i="24"/>
  <c r="C287" i="19"/>
  <c r="S287" i="19"/>
  <c r="M287" i="19"/>
  <c r="F287" i="19"/>
  <c r="P287" i="19"/>
  <c r="R287" i="19"/>
  <c r="G287" i="19"/>
  <c r="W287" i="19"/>
  <c r="Q287" i="19"/>
  <c r="N287" i="19"/>
  <c r="X287" i="19"/>
  <c r="D287" i="19"/>
  <c r="K287" i="19"/>
  <c r="E287" i="19"/>
  <c r="U287" i="19"/>
  <c r="V287" i="19"/>
  <c r="B287" i="19"/>
  <c r="L287" i="19"/>
  <c r="O287" i="19"/>
  <c r="I287" i="19"/>
  <c r="Y287" i="19"/>
  <c r="H287" i="19"/>
  <c r="J287" i="19"/>
  <c r="T287" i="19"/>
  <c r="C219" i="19"/>
  <c r="S219" i="19"/>
  <c r="M219" i="19"/>
  <c r="A254" i="19"/>
  <c r="H219" i="19"/>
  <c r="J219" i="19"/>
  <c r="T219" i="19"/>
  <c r="G219" i="19"/>
  <c r="W219" i="19"/>
  <c r="Q219" i="19"/>
  <c r="F219" i="19"/>
  <c r="P219" i="19"/>
  <c r="R219" i="19"/>
  <c r="K219" i="19"/>
  <c r="E219" i="19"/>
  <c r="U219" i="19"/>
  <c r="N219" i="19"/>
  <c r="X219" i="19"/>
  <c r="D219" i="19"/>
  <c r="O219" i="19"/>
  <c r="I219" i="19"/>
  <c r="Y219" i="19"/>
  <c r="V219" i="19"/>
  <c r="B219" i="19"/>
  <c r="L219" i="19"/>
  <c r="B253" i="19"/>
  <c r="R253" i="19"/>
  <c r="L253" i="19"/>
  <c r="E253" i="19"/>
  <c r="O253" i="19"/>
  <c r="Q253" i="19"/>
  <c r="S253" i="19"/>
  <c r="F253" i="19"/>
  <c r="V253" i="19"/>
  <c r="P253" i="19"/>
  <c r="M253" i="19"/>
  <c r="W253" i="19"/>
  <c r="A288" i="19"/>
  <c r="J253" i="19"/>
  <c r="D253" i="19"/>
  <c r="T253" i="19"/>
  <c r="U253" i="19"/>
  <c r="Y253" i="19"/>
  <c r="C253" i="19"/>
  <c r="N253" i="19"/>
  <c r="H253" i="19"/>
  <c r="X253" i="19"/>
  <c r="G253" i="19"/>
  <c r="I253" i="19"/>
  <c r="K253" i="19"/>
  <c r="R148" i="23"/>
  <c r="Y148" i="23"/>
  <c r="E148" i="23"/>
  <c r="H148" i="23"/>
  <c r="O148" i="23"/>
  <c r="J148" i="23"/>
  <c r="U148" i="23"/>
  <c r="X148" i="23"/>
  <c r="D148" i="23"/>
  <c r="K148" i="23"/>
  <c r="F148" i="23"/>
  <c r="Q148" i="23"/>
  <c r="T148" i="23"/>
  <c r="W148" i="23"/>
  <c r="G148" i="23"/>
  <c r="V148" i="23"/>
  <c r="B148" i="23"/>
  <c r="I148" i="23"/>
  <c r="P148" i="23"/>
  <c r="S148" i="23"/>
  <c r="C148" i="23"/>
  <c r="L148" i="23"/>
  <c r="M148" i="23"/>
  <c r="N148" i="23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E394" i="19"/>
  <c r="I394" i="19"/>
  <c r="M394" i="19"/>
  <c r="Q394" i="19"/>
  <c r="U394" i="19"/>
  <c r="Y394" i="19"/>
  <c r="B394" i="19"/>
  <c r="F394" i="19"/>
  <c r="J394" i="19"/>
  <c r="N394" i="19"/>
  <c r="R394" i="19"/>
  <c r="V394" i="19"/>
  <c r="A429" i="19"/>
  <c r="D565" i="19"/>
  <c r="H565" i="19"/>
  <c r="L565" i="19"/>
  <c r="P565" i="19"/>
  <c r="T565" i="19"/>
  <c r="X565" i="19"/>
  <c r="A566" i="19"/>
  <c r="E565" i="19"/>
  <c r="I565" i="19"/>
  <c r="M565" i="19"/>
  <c r="Q565" i="19"/>
  <c r="U565" i="19"/>
  <c r="Y565" i="19"/>
  <c r="B565" i="19"/>
  <c r="F565" i="19"/>
  <c r="J565" i="19"/>
  <c r="N565" i="19"/>
  <c r="R565" i="19"/>
  <c r="V565" i="19"/>
  <c r="C565" i="19"/>
  <c r="G565" i="19"/>
  <c r="K565" i="19"/>
  <c r="O565" i="19"/>
  <c r="S565" i="19"/>
  <c r="W565" i="19"/>
  <c r="C428" i="19"/>
  <c r="G428" i="19"/>
  <c r="K428" i="19"/>
  <c r="O428" i="19"/>
  <c r="S428" i="19"/>
  <c r="W428" i="19"/>
  <c r="D428" i="19"/>
  <c r="H428" i="19"/>
  <c r="L428" i="19"/>
  <c r="P428" i="19"/>
  <c r="T428" i="19"/>
  <c r="X428" i="19"/>
  <c r="E428" i="19"/>
  <c r="I428" i="19"/>
  <c r="M428" i="19"/>
  <c r="Q428" i="19"/>
  <c r="U428" i="19"/>
  <c r="Y428" i="19"/>
  <c r="B428" i="19"/>
  <c r="F428" i="19"/>
  <c r="J428" i="19"/>
  <c r="N428" i="19"/>
  <c r="R428" i="19"/>
  <c r="V428" i="19"/>
  <c r="D531" i="19"/>
  <c r="H531" i="19"/>
  <c r="L531" i="19"/>
  <c r="P531" i="19"/>
  <c r="T531" i="19"/>
  <c r="X531" i="19"/>
  <c r="E531" i="19"/>
  <c r="I531" i="19"/>
  <c r="M531" i="19"/>
  <c r="Q531" i="19"/>
  <c r="U531" i="19"/>
  <c r="Y531" i="19"/>
  <c r="B531" i="19"/>
  <c r="F531" i="19"/>
  <c r="J531" i="19"/>
  <c r="N531" i="19"/>
  <c r="R531" i="19"/>
  <c r="V531" i="19"/>
  <c r="C531" i="19"/>
  <c r="G531" i="19"/>
  <c r="K531" i="19"/>
  <c r="O531" i="19"/>
  <c r="S531" i="19"/>
  <c r="W531" i="19"/>
  <c r="A532" i="19"/>
  <c r="D463" i="19"/>
  <c r="H463" i="19"/>
  <c r="L463" i="19"/>
  <c r="P463" i="19"/>
  <c r="T463" i="19"/>
  <c r="X463" i="19"/>
  <c r="E463" i="19"/>
  <c r="I463" i="19"/>
  <c r="M463" i="19"/>
  <c r="Q463" i="19"/>
  <c r="U463" i="19"/>
  <c r="Y463" i="19"/>
  <c r="B463" i="19"/>
  <c r="F463" i="19"/>
  <c r="J463" i="19"/>
  <c r="N463" i="19"/>
  <c r="R463" i="19"/>
  <c r="V463" i="19"/>
  <c r="A464" i="19"/>
  <c r="C463" i="19"/>
  <c r="G463" i="19"/>
  <c r="K463" i="19"/>
  <c r="O463" i="19"/>
  <c r="S463" i="19"/>
  <c r="W463" i="19"/>
  <c r="C497" i="19"/>
  <c r="G497" i="19"/>
  <c r="K497" i="19"/>
  <c r="O497" i="19"/>
  <c r="S497" i="19"/>
  <c r="W497" i="19"/>
  <c r="D497" i="19"/>
  <c r="H497" i="19"/>
  <c r="L497" i="19"/>
  <c r="P497" i="19"/>
  <c r="T497" i="19"/>
  <c r="X497" i="19"/>
  <c r="A498" i="19"/>
  <c r="E497" i="19"/>
  <c r="I497" i="19"/>
  <c r="M497" i="19"/>
  <c r="Q497" i="19"/>
  <c r="U497" i="19"/>
  <c r="Y497" i="19"/>
  <c r="B497" i="19"/>
  <c r="F497" i="19"/>
  <c r="J497" i="19"/>
  <c r="N497" i="19"/>
  <c r="R497" i="19"/>
  <c r="V497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5" i="19"/>
  <c r="B360" i="19"/>
  <c r="F360" i="19"/>
  <c r="J360" i="19"/>
  <c r="N360" i="19"/>
  <c r="R360" i="19"/>
  <c r="V360" i="19"/>
  <c r="B1513" i="2" l="1"/>
  <c r="Y43" i="24"/>
  <c r="Y43" i="21"/>
  <c r="Y75" i="24"/>
  <c r="Y184" i="21"/>
  <c r="Y110" i="24"/>
  <c r="Y219" i="21"/>
  <c r="E359" i="21"/>
  <c r="F359" i="21"/>
  <c r="G359" i="21"/>
  <c r="D359" i="21"/>
  <c r="X359" i="21"/>
  <c r="I359" i="21"/>
  <c r="J359" i="21"/>
  <c r="K359" i="21"/>
  <c r="H359" i="21"/>
  <c r="Q359" i="21"/>
  <c r="R359" i="21"/>
  <c r="O359" i="21"/>
  <c r="P359" i="21"/>
  <c r="Y359" i="21"/>
  <c r="A360" i="21"/>
  <c r="S359" i="21"/>
  <c r="T359" i="21"/>
  <c r="M359" i="21"/>
  <c r="L359" i="21"/>
  <c r="N359" i="21"/>
  <c r="B359" i="21"/>
  <c r="C359" i="21"/>
  <c r="W359" i="21"/>
  <c r="V359" i="21"/>
  <c r="U359" i="21"/>
  <c r="Q529" i="23"/>
  <c r="F529" i="23"/>
  <c r="V529" i="23"/>
  <c r="O529" i="23"/>
  <c r="H529" i="23"/>
  <c r="X529" i="23"/>
  <c r="E529" i="23"/>
  <c r="U529" i="23"/>
  <c r="J529" i="23"/>
  <c r="C529" i="23"/>
  <c r="S529" i="23"/>
  <c r="L529" i="23"/>
  <c r="A530" i="23"/>
  <c r="I529" i="23"/>
  <c r="Y529" i="23"/>
  <c r="N529" i="23"/>
  <c r="G529" i="23"/>
  <c r="W529" i="23"/>
  <c r="P529" i="23"/>
  <c r="M529" i="23"/>
  <c r="B529" i="23"/>
  <c r="R529" i="23"/>
  <c r="K529" i="23"/>
  <c r="D529" i="23"/>
  <c r="T529" i="23"/>
  <c r="G836" i="21"/>
  <c r="D836" i="21"/>
  <c r="E836" i="21"/>
  <c r="Y836" i="21"/>
  <c r="J836" i="21"/>
  <c r="K836" i="21"/>
  <c r="H836" i="21"/>
  <c r="I836" i="21"/>
  <c r="A837" i="21"/>
  <c r="N836" i="21"/>
  <c r="O836" i="21"/>
  <c r="L836" i="21"/>
  <c r="M836" i="21"/>
  <c r="B836" i="21"/>
  <c r="R836" i="21"/>
  <c r="C836" i="21"/>
  <c r="S836" i="21"/>
  <c r="P836" i="21"/>
  <c r="Q836" i="21"/>
  <c r="F836" i="21"/>
  <c r="W836" i="21"/>
  <c r="X836" i="21"/>
  <c r="U836" i="21"/>
  <c r="T836" i="21"/>
  <c r="V836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27" i="21"/>
  <c r="C427" i="21"/>
  <c r="H427" i="21"/>
  <c r="B427" i="21"/>
  <c r="G427" i="21"/>
  <c r="P427" i="21"/>
  <c r="F427" i="21"/>
  <c r="A428" i="21"/>
  <c r="E427" i="21"/>
  <c r="J427" i="21"/>
  <c r="D427" i="21"/>
  <c r="L427" i="21"/>
  <c r="M427" i="21"/>
  <c r="K427" i="21"/>
  <c r="N427" i="21"/>
  <c r="O427" i="21"/>
  <c r="X427" i="21"/>
  <c r="Q427" i="21"/>
  <c r="V427" i="21"/>
  <c r="U427" i="21"/>
  <c r="Y427" i="21"/>
  <c r="T427" i="21"/>
  <c r="S427" i="21"/>
  <c r="W427" i="21"/>
  <c r="R427" i="21"/>
  <c r="F393" i="21"/>
  <c r="H393" i="21"/>
  <c r="J393" i="21"/>
  <c r="P393" i="21"/>
  <c r="E393" i="21"/>
  <c r="G393" i="21"/>
  <c r="A394" i="21"/>
  <c r="I393" i="21"/>
  <c r="D393" i="21"/>
  <c r="K393" i="21"/>
  <c r="L393" i="21"/>
  <c r="O393" i="21"/>
  <c r="N393" i="21"/>
  <c r="M393" i="21"/>
  <c r="C393" i="21"/>
  <c r="B393" i="21"/>
  <c r="X393" i="21"/>
  <c r="Y393" i="21"/>
  <c r="R393" i="21"/>
  <c r="Q393" i="21"/>
  <c r="U393" i="21"/>
  <c r="W393" i="21"/>
  <c r="T393" i="21"/>
  <c r="V393" i="21"/>
  <c r="S393" i="21"/>
  <c r="C389" i="24"/>
  <c r="R389" i="24"/>
  <c r="S389" i="24"/>
  <c r="T389" i="24"/>
  <c r="H389" i="24"/>
  <c r="Y389" i="24"/>
  <c r="L389" i="24"/>
  <c r="G389" i="24"/>
  <c r="O389" i="24"/>
  <c r="W389" i="24"/>
  <c r="X389" i="24"/>
  <c r="B389" i="24"/>
  <c r="M389" i="24"/>
  <c r="V389" i="24"/>
  <c r="P389" i="24"/>
  <c r="A390" i="24"/>
  <c r="I389" i="24"/>
  <c r="F389" i="24"/>
  <c r="N389" i="24"/>
  <c r="Q389" i="24"/>
  <c r="D389" i="24"/>
  <c r="E389" i="24"/>
  <c r="J389" i="24"/>
  <c r="U389" i="24"/>
  <c r="K389" i="24"/>
  <c r="I112" i="24"/>
  <c r="B112" i="24"/>
  <c r="T112" i="24"/>
  <c r="K112" i="24"/>
  <c r="H112" i="24"/>
  <c r="M112" i="24"/>
  <c r="O112" i="24"/>
  <c r="F112" i="24"/>
  <c r="X112" i="24"/>
  <c r="Q112" i="24"/>
  <c r="N112" i="24"/>
  <c r="L112" i="24"/>
  <c r="S112" i="24"/>
  <c r="J112" i="24"/>
  <c r="C112" i="24"/>
  <c r="Y112" i="24"/>
  <c r="R112" i="24"/>
  <c r="E112" i="24"/>
  <c r="W112" i="24"/>
  <c r="P112" i="24"/>
  <c r="G112" i="24"/>
  <c r="D112" i="24"/>
  <c r="A147" i="24"/>
  <c r="V112" i="24"/>
  <c r="U112" i="24"/>
  <c r="J252" i="24"/>
  <c r="D252" i="24"/>
  <c r="I252" i="24"/>
  <c r="N252" i="24"/>
  <c r="C252" i="24"/>
  <c r="H252" i="24"/>
  <c r="O252" i="24"/>
  <c r="K252" i="24"/>
  <c r="B252" i="24"/>
  <c r="G252" i="24"/>
  <c r="A253" i="24"/>
  <c r="M252" i="24"/>
  <c r="F252" i="24"/>
  <c r="P252" i="24"/>
  <c r="E252" i="24"/>
  <c r="L252" i="24"/>
  <c r="X252" i="24"/>
  <c r="Q252" i="24"/>
  <c r="U252" i="24"/>
  <c r="Y252" i="24"/>
  <c r="R252" i="24"/>
  <c r="S252" i="24"/>
  <c r="W252" i="24"/>
  <c r="V252" i="24"/>
  <c r="T252" i="24"/>
  <c r="Q461" i="23"/>
  <c r="F461" i="23"/>
  <c r="V461" i="23"/>
  <c r="O461" i="23"/>
  <c r="D461" i="23"/>
  <c r="T461" i="23"/>
  <c r="E461" i="23"/>
  <c r="U461" i="23"/>
  <c r="J461" i="23"/>
  <c r="C461" i="23"/>
  <c r="S461" i="23"/>
  <c r="H461" i="23"/>
  <c r="X461" i="23"/>
  <c r="I461" i="23"/>
  <c r="Y461" i="23"/>
  <c r="N461" i="23"/>
  <c r="G461" i="23"/>
  <c r="W461" i="23"/>
  <c r="L461" i="23"/>
  <c r="M461" i="23"/>
  <c r="B461" i="23"/>
  <c r="R461" i="23"/>
  <c r="K461" i="23"/>
  <c r="A462" i="23"/>
  <c r="P461" i="23"/>
  <c r="I662" i="24"/>
  <c r="H662" i="24"/>
  <c r="K662" i="24"/>
  <c r="R662" i="24"/>
  <c r="B662" i="24"/>
  <c r="Y662" i="24"/>
  <c r="E662" i="24"/>
  <c r="D662" i="24"/>
  <c r="G662" i="24"/>
  <c r="N662" i="24"/>
  <c r="Q662" i="24"/>
  <c r="P662" i="24"/>
  <c r="S662" i="24"/>
  <c r="C662" i="24"/>
  <c r="J662" i="24"/>
  <c r="M662" i="24"/>
  <c r="L662" i="24"/>
  <c r="O662" i="24"/>
  <c r="A663" i="24"/>
  <c r="F662" i="24"/>
  <c r="T662" i="24"/>
  <c r="W662" i="24"/>
  <c r="X662" i="24"/>
  <c r="V662" i="24"/>
  <c r="U662" i="24"/>
  <c r="E325" i="21"/>
  <c r="R325" i="21"/>
  <c r="O325" i="21"/>
  <c r="P325" i="21"/>
  <c r="I325" i="21"/>
  <c r="B325" i="21"/>
  <c r="C325" i="21"/>
  <c r="S325" i="21"/>
  <c r="T325" i="21"/>
  <c r="Q325" i="21"/>
  <c r="F325" i="21"/>
  <c r="G325" i="21"/>
  <c r="D325" i="21"/>
  <c r="X325" i="21"/>
  <c r="Y325" i="21"/>
  <c r="J325" i="21"/>
  <c r="K325" i="21"/>
  <c r="H325" i="21"/>
  <c r="L325" i="21"/>
  <c r="N325" i="21"/>
  <c r="M325" i="21"/>
  <c r="U325" i="21"/>
  <c r="V325" i="21"/>
  <c r="W325" i="21"/>
  <c r="V286" i="24"/>
  <c r="I286" i="24"/>
  <c r="S286" i="24"/>
  <c r="N286" i="24"/>
  <c r="Q286" i="24"/>
  <c r="D286" i="24"/>
  <c r="E286" i="24"/>
  <c r="O286" i="24"/>
  <c r="Y286" i="24"/>
  <c r="L286" i="24"/>
  <c r="G286" i="24"/>
  <c r="B286" i="24"/>
  <c r="T286" i="24"/>
  <c r="U286" i="24"/>
  <c r="H286" i="24"/>
  <c r="J286" i="24"/>
  <c r="M286" i="24"/>
  <c r="W286" i="24"/>
  <c r="R286" i="24"/>
  <c r="F286" i="24"/>
  <c r="X286" i="24"/>
  <c r="C286" i="24"/>
  <c r="A287" i="24"/>
  <c r="P286" i="24"/>
  <c r="K286" i="24"/>
  <c r="I495" i="23"/>
  <c r="Y495" i="23"/>
  <c r="N495" i="23"/>
  <c r="C495" i="23"/>
  <c r="S495" i="23"/>
  <c r="L495" i="23"/>
  <c r="M495" i="23"/>
  <c r="B495" i="23"/>
  <c r="R495" i="23"/>
  <c r="G495" i="23"/>
  <c r="W495" i="23"/>
  <c r="P495" i="23"/>
  <c r="Q495" i="23"/>
  <c r="F495" i="23"/>
  <c r="V495" i="23"/>
  <c r="K495" i="23"/>
  <c r="D495" i="23"/>
  <c r="T495" i="23"/>
  <c r="E495" i="23"/>
  <c r="U495" i="23"/>
  <c r="J495" i="23"/>
  <c r="A496" i="23"/>
  <c r="O495" i="23"/>
  <c r="H495" i="23"/>
  <c r="X495" i="23"/>
  <c r="C355" i="24"/>
  <c r="B355" i="24"/>
  <c r="P355" i="24"/>
  <c r="K355" i="24"/>
  <c r="U355" i="24"/>
  <c r="H355" i="24"/>
  <c r="I355" i="24"/>
  <c r="S355" i="24"/>
  <c r="R355" i="24"/>
  <c r="Q355" i="24"/>
  <c r="D355" i="24"/>
  <c r="J355" i="24"/>
  <c r="X355" i="24"/>
  <c r="Y355" i="24"/>
  <c r="L355" i="24"/>
  <c r="G355" i="24"/>
  <c r="F355" i="24"/>
  <c r="T355" i="24"/>
  <c r="A356" i="24"/>
  <c r="N355" i="24"/>
  <c r="M355" i="24"/>
  <c r="W355" i="24"/>
  <c r="V355" i="24"/>
  <c r="E355" i="24"/>
  <c r="O355" i="24"/>
  <c r="J526" i="24"/>
  <c r="A527" i="24"/>
  <c r="H526" i="24"/>
  <c r="I526" i="24"/>
  <c r="C526" i="24"/>
  <c r="B526" i="24"/>
  <c r="G526" i="24"/>
  <c r="F526" i="24"/>
  <c r="E526" i="24"/>
  <c r="D526" i="24"/>
  <c r="O526" i="24"/>
  <c r="L526" i="24"/>
  <c r="R526" i="24"/>
  <c r="T526" i="24"/>
  <c r="X526" i="24"/>
  <c r="Y526" i="24"/>
  <c r="W526" i="24"/>
  <c r="Q526" i="24"/>
  <c r="N526" i="24"/>
  <c r="P526" i="24"/>
  <c r="V526" i="24"/>
  <c r="U526" i="24"/>
  <c r="S526" i="24"/>
  <c r="M526" i="24"/>
  <c r="K526" i="24"/>
  <c r="F832" i="24"/>
  <c r="I832" i="24"/>
  <c r="H832" i="24"/>
  <c r="G832" i="24"/>
  <c r="A833" i="24"/>
  <c r="B832" i="24"/>
  <c r="E832" i="24"/>
  <c r="D832" i="24"/>
  <c r="C832" i="24"/>
  <c r="N832" i="24"/>
  <c r="Q832" i="24"/>
  <c r="P832" i="24"/>
  <c r="O832" i="24"/>
  <c r="J832" i="24"/>
  <c r="M832" i="24"/>
  <c r="L832" i="24"/>
  <c r="K832" i="24"/>
  <c r="T832" i="24"/>
  <c r="W832" i="24"/>
  <c r="V832" i="24"/>
  <c r="X832" i="24"/>
  <c r="U832" i="24"/>
  <c r="R832" i="24"/>
  <c r="Y832" i="24"/>
  <c r="S832" i="24"/>
  <c r="M632" i="21"/>
  <c r="Q632" i="21"/>
  <c r="A633" i="21"/>
  <c r="R632" i="21"/>
  <c r="S632" i="21"/>
  <c r="P632" i="21"/>
  <c r="K632" i="21"/>
  <c r="O632" i="21"/>
  <c r="L632" i="21"/>
  <c r="Y632" i="21"/>
  <c r="T632" i="21"/>
  <c r="X632" i="21"/>
  <c r="J632" i="21"/>
  <c r="N632" i="21"/>
  <c r="H632" i="21"/>
  <c r="D632" i="21"/>
  <c r="F632" i="21"/>
  <c r="E632" i="21"/>
  <c r="B632" i="21"/>
  <c r="I632" i="21"/>
  <c r="G632" i="21"/>
  <c r="C632" i="21"/>
  <c r="V632" i="21"/>
  <c r="U632" i="21"/>
  <c r="W632" i="21"/>
  <c r="C564" i="21"/>
  <c r="D564" i="21"/>
  <c r="B564" i="21"/>
  <c r="G564" i="21"/>
  <c r="H564" i="21"/>
  <c r="F564" i="21"/>
  <c r="S564" i="21"/>
  <c r="E564" i="21"/>
  <c r="A565" i="21"/>
  <c r="Y564" i="21"/>
  <c r="P564" i="21"/>
  <c r="N564" i="21"/>
  <c r="R564" i="21"/>
  <c r="Q564" i="21"/>
  <c r="L564" i="21"/>
  <c r="J564" i="21"/>
  <c r="O564" i="21"/>
  <c r="M564" i="21"/>
  <c r="K564" i="21"/>
  <c r="I564" i="21"/>
  <c r="T564" i="21"/>
  <c r="X564" i="21"/>
  <c r="V564" i="21"/>
  <c r="W564" i="21"/>
  <c r="U564" i="21"/>
  <c r="C321" i="24"/>
  <c r="A322" i="24"/>
  <c r="P321" i="24"/>
  <c r="K321" i="24"/>
  <c r="U321" i="24"/>
  <c r="H321" i="24"/>
  <c r="I321" i="24"/>
  <c r="S321" i="24"/>
  <c r="N321" i="24"/>
  <c r="Q321" i="24"/>
  <c r="D321" i="24"/>
  <c r="F321" i="24"/>
  <c r="X321" i="24"/>
  <c r="Y321" i="24"/>
  <c r="L321" i="24"/>
  <c r="G321" i="24"/>
  <c r="B321" i="24"/>
  <c r="T321" i="24"/>
  <c r="V321" i="24"/>
  <c r="J321" i="24"/>
  <c r="M321" i="24"/>
  <c r="W321" i="24"/>
  <c r="R321" i="24"/>
  <c r="E321" i="24"/>
  <c r="O321" i="24"/>
  <c r="C462" i="21"/>
  <c r="S462" i="21"/>
  <c r="P462" i="21"/>
  <c r="I462" i="21"/>
  <c r="B462" i="21"/>
  <c r="R462" i="21"/>
  <c r="G462" i="21"/>
  <c r="W462" i="21"/>
  <c r="T462" i="21"/>
  <c r="Q462" i="21"/>
  <c r="F462" i="21"/>
  <c r="K462" i="21"/>
  <c r="D462" i="21"/>
  <c r="X462" i="21"/>
  <c r="Y462" i="21"/>
  <c r="J462" i="21"/>
  <c r="O462" i="21"/>
  <c r="H462" i="21"/>
  <c r="E462" i="21"/>
  <c r="A463" i="21"/>
  <c r="N462" i="21"/>
  <c r="L462" i="21"/>
  <c r="M462" i="21"/>
  <c r="U462" i="21"/>
  <c r="V462" i="21"/>
  <c r="J358" i="23"/>
  <c r="P358" i="23"/>
  <c r="G358" i="23"/>
  <c r="A393" i="23"/>
  <c r="D358" i="23"/>
  <c r="E358" i="23"/>
  <c r="F358" i="23"/>
  <c r="H358" i="23"/>
  <c r="I358" i="23"/>
  <c r="O358" i="23"/>
  <c r="L358" i="23"/>
  <c r="K358" i="23"/>
  <c r="M358" i="23"/>
  <c r="N358" i="23"/>
  <c r="C358" i="23"/>
  <c r="B358" i="23"/>
  <c r="U358" i="23"/>
  <c r="R358" i="23"/>
  <c r="V358" i="23"/>
  <c r="X358" i="23"/>
  <c r="S358" i="23"/>
  <c r="W358" i="23"/>
  <c r="Q358" i="23"/>
  <c r="Y358" i="23"/>
  <c r="T358" i="23"/>
  <c r="A799" i="24"/>
  <c r="M798" i="24"/>
  <c r="L798" i="24"/>
  <c r="O798" i="24"/>
  <c r="N798" i="24"/>
  <c r="I798" i="24"/>
  <c r="H798" i="24"/>
  <c r="K798" i="24"/>
  <c r="J798" i="24"/>
  <c r="E798" i="24"/>
  <c r="D798" i="24"/>
  <c r="G798" i="24"/>
  <c r="F798" i="24"/>
  <c r="P798" i="24"/>
  <c r="C798" i="24"/>
  <c r="B798" i="24"/>
  <c r="V798" i="24"/>
  <c r="T798" i="24"/>
  <c r="Q798" i="24"/>
  <c r="X798" i="24"/>
  <c r="W798" i="24"/>
  <c r="S798" i="24"/>
  <c r="R798" i="24"/>
  <c r="Y798" i="24"/>
  <c r="U798" i="24"/>
  <c r="A667" i="21"/>
  <c r="J666" i="21"/>
  <c r="B666" i="21"/>
  <c r="F666" i="21"/>
  <c r="E666" i="21"/>
  <c r="D666" i="21"/>
  <c r="I666" i="21"/>
  <c r="H666" i="21"/>
  <c r="C666" i="21"/>
  <c r="G666" i="21"/>
  <c r="T666" i="21"/>
  <c r="X666" i="21"/>
  <c r="L666" i="21"/>
  <c r="P666" i="21"/>
  <c r="Y666" i="21"/>
  <c r="M666" i="21"/>
  <c r="Q666" i="21"/>
  <c r="U666" i="21"/>
  <c r="N666" i="21"/>
  <c r="R666" i="21"/>
  <c r="V666" i="21"/>
  <c r="K666" i="21"/>
  <c r="O666" i="21"/>
  <c r="S666" i="21"/>
  <c r="W666" i="21"/>
  <c r="K218" i="24"/>
  <c r="F218" i="24"/>
  <c r="E218" i="24"/>
  <c r="I218" i="24"/>
  <c r="D218" i="24"/>
  <c r="T218" i="24"/>
  <c r="H218" i="24"/>
  <c r="S218" i="24"/>
  <c r="G218" i="24"/>
  <c r="O218" i="24"/>
  <c r="Y218" i="24"/>
  <c r="R218" i="24"/>
  <c r="Q218" i="24"/>
  <c r="X218" i="24"/>
  <c r="A219" i="24"/>
  <c r="P218" i="24"/>
  <c r="J218" i="24"/>
  <c r="N218" i="24"/>
  <c r="M218" i="24"/>
  <c r="L218" i="24"/>
  <c r="C218" i="24"/>
  <c r="B218" i="24"/>
  <c r="V218" i="24"/>
  <c r="U218" i="24"/>
  <c r="W218" i="24"/>
  <c r="O768" i="21"/>
  <c r="L768" i="21"/>
  <c r="A769" i="21"/>
  <c r="Q768" i="21"/>
  <c r="J768" i="21"/>
  <c r="C768" i="21"/>
  <c r="S768" i="21"/>
  <c r="P768" i="21"/>
  <c r="E768" i="21"/>
  <c r="Y768" i="21"/>
  <c r="N768" i="21"/>
  <c r="G768" i="21"/>
  <c r="D768" i="21"/>
  <c r="T768" i="21"/>
  <c r="I768" i="21"/>
  <c r="B768" i="21"/>
  <c r="R768" i="21"/>
  <c r="K768" i="21"/>
  <c r="H768" i="21"/>
  <c r="X768" i="21"/>
  <c r="M768" i="21"/>
  <c r="F768" i="21"/>
  <c r="U768" i="21"/>
  <c r="V768" i="21"/>
  <c r="W768" i="21"/>
  <c r="L696" i="24"/>
  <c r="O696" i="24"/>
  <c r="A697" i="24"/>
  <c r="F696" i="24"/>
  <c r="M696" i="24"/>
  <c r="H696" i="24"/>
  <c r="K696" i="24"/>
  <c r="R696" i="24"/>
  <c r="B696" i="24"/>
  <c r="I696" i="24"/>
  <c r="D696" i="24"/>
  <c r="G696" i="24"/>
  <c r="N696" i="24"/>
  <c r="Y696" i="24"/>
  <c r="E696" i="24"/>
  <c r="P696" i="24"/>
  <c r="S696" i="24"/>
  <c r="C696" i="24"/>
  <c r="J696" i="24"/>
  <c r="Q696" i="24"/>
  <c r="T696" i="24"/>
  <c r="V696" i="24"/>
  <c r="W696" i="24"/>
  <c r="X696" i="24"/>
  <c r="U696" i="24"/>
  <c r="F426" i="23"/>
  <c r="C426" i="23"/>
  <c r="S426" i="23"/>
  <c r="P426" i="23"/>
  <c r="I426" i="23"/>
  <c r="J426" i="23"/>
  <c r="G426" i="23"/>
  <c r="W426" i="23"/>
  <c r="T426" i="23"/>
  <c r="Q426" i="23"/>
  <c r="N426" i="23"/>
  <c r="K426" i="23"/>
  <c r="D426" i="23"/>
  <c r="X426" i="23"/>
  <c r="Y426" i="23"/>
  <c r="B426" i="23"/>
  <c r="R426" i="23"/>
  <c r="O426" i="23"/>
  <c r="H426" i="23"/>
  <c r="E426" i="23"/>
  <c r="L426" i="23"/>
  <c r="M426" i="23"/>
  <c r="U426" i="23"/>
  <c r="V426" i="23"/>
  <c r="T598" i="21"/>
  <c r="Q598" i="21"/>
  <c r="J598" i="21"/>
  <c r="C598" i="21"/>
  <c r="S598" i="21"/>
  <c r="D598" i="21"/>
  <c r="X598" i="21"/>
  <c r="Y598" i="21"/>
  <c r="N598" i="21"/>
  <c r="G598" i="21"/>
  <c r="W598" i="21"/>
  <c r="H598" i="21"/>
  <c r="E598" i="21"/>
  <c r="B598" i="21"/>
  <c r="R598" i="21"/>
  <c r="K598" i="21"/>
  <c r="P598" i="21"/>
  <c r="I598" i="21"/>
  <c r="F598" i="21"/>
  <c r="A599" i="21"/>
  <c r="O598" i="21"/>
  <c r="L598" i="21"/>
  <c r="M598" i="21"/>
  <c r="V598" i="21"/>
  <c r="U598" i="21"/>
  <c r="E184" i="24"/>
  <c r="B184" i="24"/>
  <c r="C184" i="24"/>
  <c r="S184" i="24"/>
  <c r="P184" i="24"/>
  <c r="I184" i="24"/>
  <c r="F184" i="24"/>
  <c r="G184" i="24"/>
  <c r="T184" i="24"/>
  <c r="Q184" i="24"/>
  <c r="J184" i="24"/>
  <c r="K184" i="24"/>
  <c r="D184" i="24"/>
  <c r="X184" i="24"/>
  <c r="Y184" i="24"/>
  <c r="R184" i="24"/>
  <c r="O184" i="24"/>
  <c r="H184" i="24"/>
  <c r="N184" i="24"/>
  <c r="M184" i="24"/>
  <c r="L184" i="24"/>
  <c r="V184" i="24"/>
  <c r="U184" i="24"/>
  <c r="W184" i="24"/>
  <c r="C700" i="21"/>
  <c r="G700" i="21"/>
  <c r="J700" i="21"/>
  <c r="D700" i="21"/>
  <c r="E700" i="21"/>
  <c r="B700" i="21"/>
  <c r="A701" i="21"/>
  <c r="F700" i="21"/>
  <c r="K700" i="21"/>
  <c r="H700" i="21"/>
  <c r="I700" i="21"/>
  <c r="L700" i="21"/>
  <c r="Y700" i="21"/>
  <c r="U700" i="21"/>
  <c r="O700" i="21"/>
  <c r="M700" i="21"/>
  <c r="S700" i="21"/>
  <c r="Q700" i="21"/>
  <c r="T700" i="21"/>
  <c r="W700" i="21"/>
  <c r="R700" i="21"/>
  <c r="X700" i="21"/>
  <c r="P700" i="21"/>
  <c r="N700" i="21"/>
  <c r="V700" i="21"/>
  <c r="D530" i="21"/>
  <c r="B530" i="21"/>
  <c r="C530" i="21"/>
  <c r="A531" i="21"/>
  <c r="F530" i="21"/>
  <c r="G530" i="21"/>
  <c r="E530" i="21"/>
  <c r="S530" i="21"/>
  <c r="Y530" i="21"/>
  <c r="K530" i="21"/>
  <c r="O530" i="21"/>
  <c r="P530" i="21"/>
  <c r="H530" i="21"/>
  <c r="L530" i="21"/>
  <c r="M530" i="21"/>
  <c r="Q530" i="21"/>
  <c r="N530" i="21"/>
  <c r="I530" i="21"/>
  <c r="J530" i="21"/>
  <c r="R530" i="21"/>
  <c r="V530" i="21"/>
  <c r="W530" i="21"/>
  <c r="U530" i="21"/>
  <c r="T530" i="21"/>
  <c r="X530" i="21"/>
  <c r="G802" i="21"/>
  <c r="D802" i="21"/>
  <c r="E802" i="21"/>
  <c r="Y802" i="21"/>
  <c r="N802" i="21"/>
  <c r="K802" i="21"/>
  <c r="H802" i="21"/>
  <c r="I802" i="21"/>
  <c r="B802" i="21"/>
  <c r="R802" i="21"/>
  <c r="O802" i="21"/>
  <c r="L802" i="21"/>
  <c r="M802" i="21"/>
  <c r="F802" i="21"/>
  <c r="A803" i="21"/>
  <c r="C802" i="21"/>
  <c r="S802" i="21"/>
  <c r="P802" i="21"/>
  <c r="Q802" i="21"/>
  <c r="J802" i="21"/>
  <c r="T802" i="21"/>
  <c r="X802" i="21"/>
  <c r="W802" i="21"/>
  <c r="V802" i="21"/>
  <c r="U802" i="21"/>
  <c r="G496" i="21"/>
  <c r="D496" i="21"/>
  <c r="X496" i="21"/>
  <c r="Y496" i="21"/>
  <c r="R496" i="21"/>
  <c r="K496" i="21"/>
  <c r="H496" i="21"/>
  <c r="E496" i="21"/>
  <c r="B496" i="21"/>
  <c r="A497" i="21"/>
  <c r="O496" i="21"/>
  <c r="P496" i="21"/>
  <c r="I496" i="21"/>
  <c r="F496" i="21"/>
  <c r="C496" i="21"/>
  <c r="S496" i="21"/>
  <c r="T496" i="21"/>
  <c r="Q496" i="21"/>
  <c r="J496" i="21"/>
  <c r="L496" i="21"/>
  <c r="N496" i="21"/>
  <c r="M496" i="21"/>
  <c r="W496" i="21"/>
  <c r="V496" i="21"/>
  <c r="U496" i="21"/>
  <c r="O628" i="24"/>
  <c r="A629" i="24"/>
  <c r="F628" i="24"/>
  <c r="M628" i="24"/>
  <c r="T628" i="24"/>
  <c r="D628" i="24"/>
  <c r="K628" i="24"/>
  <c r="R628" i="24"/>
  <c r="B628" i="24"/>
  <c r="I628" i="24"/>
  <c r="P628" i="24"/>
  <c r="G628" i="24"/>
  <c r="N628" i="24"/>
  <c r="Y628" i="24"/>
  <c r="E628" i="24"/>
  <c r="L628" i="24"/>
  <c r="S628" i="24"/>
  <c r="C628" i="24"/>
  <c r="J628" i="24"/>
  <c r="Q628" i="24"/>
  <c r="X628" i="24"/>
  <c r="H628" i="24"/>
  <c r="V628" i="24"/>
  <c r="W628" i="24"/>
  <c r="U628" i="24"/>
  <c r="M563" i="23"/>
  <c r="A564" i="23"/>
  <c r="N563" i="23"/>
  <c r="G563" i="23"/>
  <c r="W563" i="23"/>
  <c r="P563" i="23"/>
  <c r="Q563" i="23"/>
  <c r="B563" i="23"/>
  <c r="R563" i="23"/>
  <c r="K563" i="23"/>
  <c r="D563" i="23"/>
  <c r="T563" i="23"/>
  <c r="E563" i="23"/>
  <c r="U563" i="23"/>
  <c r="F563" i="23"/>
  <c r="V563" i="23"/>
  <c r="O563" i="23"/>
  <c r="H563" i="23"/>
  <c r="X563" i="23"/>
  <c r="I563" i="23"/>
  <c r="Y563" i="23"/>
  <c r="J563" i="23"/>
  <c r="C563" i="23"/>
  <c r="S563" i="23"/>
  <c r="L563" i="23"/>
  <c r="F392" i="23"/>
  <c r="D392" i="23"/>
  <c r="I392" i="23"/>
  <c r="J392" i="23"/>
  <c r="H392" i="23"/>
  <c r="A427" i="23"/>
  <c r="C392" i="23"/>
  <c r="P392" i="23"/>
  <c r="B392" i="23"/>
  <c r="G392" i="23"/>
  <c r="E392" i="23"/>
  <c r="K392" i="23"/>
  <c r="M392" i="23"/>
  <c r="O392" i="23"/>
  <c r="L392" i="23"/>
  <c r="N392" i="23"/>
  <c r="Y392" i="23"/>
  <c r="S392" i="23"/>
  <c r="Q392" i="23"/>
  <c r="X392" i="23"/>
  <c r="V392" i="23"/>
  <c r="U392" i="23"/>
  <c r="W392" i="23"/>
  <c r="R392" i="23"/>
  <c r="T392" i="23"/>
  <c r="Q423" i="24"/>
  <c r="D423" i="24"/>
  <c r="J423" i="24"/>
  <c r="X423" i="24"/>
  <c r="G423" i="24"/>
  <c r="B423" i="24"/>
  <c r="P423" i="24"/>
  <c r="F423" i="24"/>
  <c r="T423" i="24"/>
  <c r="C423" i="24"/>
  <c r="I423" i="24"/>
  <c r="W423" i="24"/>
  <c r="R423" i="24"/>
  <c r="V423" i="24"/>
  <c r="E423" i="24"/>
  <c r="S423" i="24"/>
  <c r="Y423" i="24"/>
  <c r="L423" i="24"/>
  <c r="K423" i="24"/>
  <c r="O423" i="24"/>
  <c r="U423" i="24"/>
  <c r="H423" i="24"/>
  <c r="N423" i="24"/>
  <c r="M423" i="24"/>
  <c r="A424" i="24"/>
  <c r="Y458" i="24"/>
  <c r="L458" i="24"/>
  <c r="K458" i="24"/>
  <c r="F458" i="24"/>
  <c r="T458" i="24"/>
  <c r="C458" i="24"/>
  <c r="N458" i="24"/>
  <c r="M458" i="24"/>
  <c r="A459" i="24"/>
  <c r="V458" i="24"/>
  <c r="E458" i="24"/>
  <c r="S458" i="24"/>
  <c r="G458" i="24"/>
  <c r="B458" i="24"/>
  <c r="P458" i="24"/>
  <c r="O458" i="24"/>
  <c r="U458" i="24"/>
  <c r="H458" i="24"/>
  <c r="I458" i="24"/>
  <c r="W458" i="24"/>
  <c r="R458" i="24"/>
  <c r="Q458" i="24"/>
  <c r="D458" i="24"/>
  <c r="J458" i="24"/>
  <c r="X458" i="24"/>
  <c r="J594" i="24"/>
  <c r="Q594" i="24"/>
  <c r="T594" i="24"/>
  <c r="W594" i="24"/>
  <c r="G594" i="24"/>
  <c r="A595" i="24"/>
  <c r="F594" i="24"/>
  <c r="I594" i="24"/>
  <c r="P594" i="24"/>
  <c r="S594" i="24"/>
  <c r="C594" i="24"/>
  <c r="R594" i="24"/>
  <c r="B594" i="24"/>
  <c r="E594" i="24"/>
  <c r="H594" i="24"/>
  <c r="O594" i="24"/>
  <c r="N594" i="24"/>
  <c r="Y594" i="24"/>
  <c r="X594" i="24"/>
  <c r="D594" i="24"/>
  <c r="K594" i="24"/>
  <c r="L594" i="24"/>
  <c r="M594" i="24"/>
  <c r="U594" i="24"/>
  <c r="V594" i="24"/>
  <c r="G734" i="21"/>
  <c r="W734" i="21"/>
  <c r="P734" i="21"/>
  <c r="I734" i="21"/>
  <c r="F734" i="21"/>
  <c r="K734" i="21"/>
  <c r="A735" i="21"/>
  <c r="T734" i="21"/>
  <c r="Q734" i="21"/>
  <c r="J734" i="21"/>
  <c r="O734" i="21"/>
  <c r="D734" i="21"/>
  <c r="X734" i="21"/>
  <c r="Y734" i="21"/>
  <c r="N734" i="21"/>
  <c r="C734" i="21"/>
  <c r="S734" i="21"/>
  <c r="H734" i="21"/>
  <c r="E734" i="21"/>
  <c r="B734" i="21"/>
  <c r="R734" i="21"/>
  <c r="L734" i="21"/>
  <c r="M734" i="21"/>
  <c r="U734" i="21"/>
  <c r="V734" i="21"/>
  <c r="B560" i="24"/>
  <c r="G560" i="24"/>
  <c r="E560" i="24"/>
  <c r="F560" i="24"/>
  <c r="K560" i="24"/>
  <c r="I560" i="24"/>
  <c r="J560" i="24"/>
  <c r="D560" i="24"/>
  <c r="A561" i="24"/>
  <c r="C560" i="24"/>
  <c r="H560" i="24"/>
  <c r="X560" i="24"/>
  <c r="L560" i="24"/>
  <c r="N560" i="24"/>
  <c r="Q560" i="24"/>
  <c r="U560" i="24"/>
  <c r="W560" i="24"/>
  <c r="R560" i="24"/>
  <c r="V560" i="24"/>
  <c r="Y560" i="24"/>
  <c r="P560" i="24"/>
  <c r="T560" i="24"/>
  <c r="O560" i="24"/>
  <c r="S560" i="24"/>
  <c r="M560" i="24"/>
  <c r="Q764" i="24"/>
  <c r="X764" i="24"/>
  <c r="H764" i="24"/>
  <c r="K764" i="24"/>
  <c r="N764" i="24"/>
  <c r="M764" i="24"/>
  <c r="T764" i="24"/>
  <c r="D764" i="24"/>
  <c r="G764" i="24"/>
  <c r="J764" i="24"/>
  <c r="I764" i="24"/>
  <c r="P764" i="24"/>
  <c r="S764" i="24"/>
  <c r="A765" i="24"/>
  <c r="F764" i="24"/>
  <c r="Y764" i="24"/>
  <c r="E764" i="24"/>
  <c r="L764" i="24"/>
  <c r="O764" i="24"/>
  <c r="R764" i="24"/>
  <c r="B764" i="24"/>
  <c r="C764" i="24"/>
  <c r="V764" i="24"/>
  <c r="W764" i="24"/>
  <c r="U764" i="24"/>
  <c r="J324" i="23"/>
  <c r="K324" i="23"/>
  <c r="D324" i="23"/>
  <c r="X324" i="23"/>
  <c r="Y324" i="23"/>
  <c r="R324" i="23"/>
  <c r="O324" i="23"/>
  <c r="H324" i="23"/>
  <c r="E324" i="23"/>
  <c r="A359" i="23"/>
  <c r="S324" i="23"/>
  <c r="P324" i="23"/>
  <c r="I324" i="23"/>
  <c r="F324" i="23"/>
  <c r="G324" i="23"/>
  <c r="A325" i="23"/>
  <c r="T324" i="23"/>
  <c r="Q324" i="23"/>
  <c r="M324" i="23"/>
  <c r="L324" i="23"/>
  <c r="N324" i="23"/>
  <c r="C324" i="23"/>
  <c r="B324" i="23"/>
  <c r="U324" i="23"/>
  <c r="W324" i="23"/>
  <c r="V324" i="23"/>
  <c r="L730" i="24"/>
  <c r="S730" i="24"/>
  <c r="C730" i="24"/>
  <c r="J730" i="24"/>
  <c r="Q730" i="24"/>
  <c r="X730" i="24"/>
  <c r="H730" i="24"/>
  <c r="O730" i="24"/>
  <c r="A731" i="24"/>
  <c r="F730" i="24"/>
  <c r="M730" i="24"/>
  <c r="T730" i="24"/>
  <c r="D730" i="24"/>
  <c r="K730" i="24"/>
  <c r="R730" i="24"/>
  <c r="B730" i="24"/>
  <c r="I730" i="24"/>
  <c r="P730" i="24"/>
  <c r="W730" i="24"/>
  <c r="G730" i="24"/>
  <c r="N730" i="24"/>
  <c r="Y730" i="24"/>
  <c r="E730" i="24"/>
  <c r="U730" i="24"/>
  <c r="V730" i="24"/>
  <c r="I289" i="23"/>
  <c r="Y289" i="23"/>
  <c r="N289" i="23"/>
  <c r="G289" i="23"/>
  <c r="W289" i="23"/>
  <c r="P289" i="23"/>
  <c r="M289" i="23"/>
  <c r="B289" i="23"/>
  <c r="R289" i="23"/>
  <c r="K289" i="23"/>
  <c r="D289" i="23"/>
  <c r="T289" i="23"/>
  <c r="Q289" i="23"/>
  <c r="F289" i="23"/>
  <c r="V289" i="23"/>
  <c r="O289" i="23"/>
  <c r="H289" i="23"/>
  <c r="X289" i="23"/>
  <c r="E289" i="23"/>
  <c r="U289" i="23"/>
  <c r="J289" i="23"/>
  <c r="C289" i="23"/>
  <c r="S289" i="23"/>
  <c r="L289" i="23"/>
  <c r="L492" i="24"/>
  <c r="P492" i="24"/>
  <c r="T492" i="24"/>
  <c r="A493" i="24"/>
  <c r="M492" i="24"/>
  <c r="Q492" i="24"/>
  <c r="J492" i="24"/>
  <c r="Y492" i="24"/>
  <c r="R492" i="24"/>
  <c r="O492" i="24"/>
  <c r="S492" i="24"/>
  <c r="N492" i="24"/>
  <c r="K492" i="24"/>
  <c r="X492" i="24"/>
  <c r="C492" i="24"/>
  <c r="E492" i="24"/>
  <c r="D492" i="24"/>
  <c r="G492" i="24"/>
  <c r="I492" i="24"/>
  <c r="F492" i="24"/>
  <c r="B492" i="24"/>
  <c r="H492" i="24"/>
  <c r="U492" i="24"/>
  <c r="W492" i="24"/>
  <c r="V492" i="24"/>
  <c r="D254" i="19"/>
  <c r="T254" i="19"/>
  <c r="I254" i="19"/>
  <c r="A289" i="19"/>
  <c r="N254" i="19"/>
  <c r="G254" i="19"/>
  <c r="W254" i="19"/>
  <c r="H254" i="19"/>
  <c r="X254" i="19"/>
  <c r="M254" i="19"/>
  <c r="B254" i="19"/>
  <c r="R254" i="19"/>
  <c r="K254" i="19"/>
  <c r="L254" i="19"/>
  <c r="Y254" i="19"/>
  <c r="Q254" i="19"/>
  <c r="F254" i="19"/>
  <c r="V254" i="19"/>
  <c r="O254" i="19"/>
  <c r="P254" i="19"/>
  <c r="E254" i="19"/>
  <c r="U254" i="19"/>
  <c r="J254" i="19"/>
  <c r="C254" i="19"/>
  <c r="S254" i="19"/>
  <c r="I288" i="19"/>
  <c r="Y288" i="19"/>
  <c r="N288" i="19"/>
  <c r="G288" i="19"/>
  <c r="W288" i="19"/>
  <c r="P288" i="19"/>
  <c r="M288" i="19"/>
  <c r="B288" i="19"/>
  <c r="R288" i="19"/>
  <c r="K288" i="19"/>
  <c r="D288" i="19"/>
  <c r="T288" i="19"/>
  <c r="Q288" i="19"/>
  <c r="F288" i="19"/>
  <c r="V288" i="19"/>
  <c r="O288" i="19"/>
  <c r="H288" i="19"/>
  <c r="X288" i="19"/>
  <c r="E288" i="19"/>
  <c r="U288" i="19"/>
  <c r="J288" i="19"/>
  <c r="C288" i="19"/>
  <c r="S288" i="19"/>
  <c r="L288" i="19"/>
  <c r="C395" i="19"/>
  <c r="G395" i="19"/>
  <c r="K395" i="19"/>
  <c r="O395" i="19"/>
  <c r="S395" i="19"/>
  <c r="W395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0" i="19"/>
  <c r="C532" i="19"/>
  <c r="G532" i="19"/>
  <c r="K532" i="19"/>
  <c r="O532" i="19"/>
  <c r="S532" i="19"/>
  <c r="W532" i="19"/>
  <c r="D532" i="19"/>
  <c r="H532" i="19"/>
  <c r="L532" i="19"/>
  <c r="P532" i="19"/>
  <c r="T532" i="19"/>
  <c r="X532" i="19"/>
  <c r="E532" i="19"/>
  <c r="I532" i="19"/>
  <c r="M532" i="19"/>
  <c r="Q532" i="19"/>
  <c r="U532" i="19"/>
  <c r="Y532" i="19"/>
  <c r="A533" i="19"/>
  <c r="B532" i="19"/>
  <c r="F532" i="19"/>
  <c r="J532" i="19"/>
  <c r="N532" i="19"/>
  <c r="R532" i="19"/>
  <c r="V532" i="19"/>
  <c r="C464" i="19"/>
  <c r="G464" i="19"/>
  <c r="K464" i="19"/>
  <c r="O464" i="19"/>
  <c r="S464" i="19"/>
  <c r="W464" i="19"/>
  <c r="D464" i="19"/>
  <c r="H464" i="19"/>
  <c r="L464" i="19"/>
  <c r="P464" i="19"/>
  <c r="T464" i="19"/>
  <c r="X464" i="19"/>
  <c r="E464" i="19"/>
  <c r="I464" i="19"/>
  <c r="M464" i="19"/>
  <c r="Q464" i="19"/>
  <c r="U464" i="19"/>
  <c r="Y464" i="19"/>
  <c r="B464" i="19"/>
  <c r="F464" i="19"/>
  <c r="J464" i="19"/>
  <c r="N464" i="19"/>
  <c r="R464" i="19"/>
  <c r="V464" i="19"/>
  <c r="A465" i="19"/>
  <c r="C498" i="19"/>
  <c r="G498" i="19"/>
  <c r="K498" i="19"/>
  <c r="O498" i="19"/>
  <c r="S498" i="19"/>
  <c r="W498" i="19"/>
  <c r="A499" i="19"/>
  <c r="D498" i="19"/>
  <c r="H498" i="19"/>
  <c r="L498" i="19"/>
  <c r="P498" i="19"/>
  <c r="T498" i="19"/>
  <c r="X498" i="19"/>
  <c r="E498" i="19"/>
  <c r="I498" i="19"/>
  <c r="M498" i="19"/>
  <c r="Q498" i="19"/>
  <c r="U498" i="19"/>
  <c r="Y498" i="19"/>
  <c r="B498" i="19"/>
  <c r="F498" i="19"/>
  <c r="J498" i="19"/>
  <c r="N498" i="19"/>
  <c r="R498" i="19"/>
  <c r="V498" i="19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A567" i="19"/>
  <c r="E566" i="19"/>
  <c r="I566" i="19"/>
  <c r="M566" i="19"/>
  <c r="Q566" i="19"/>
  <c r="U566" i="19"/>
  <c r="Y566" i="19"/>
  <c r="B566" i="19"/>
  <c r="F566" i="19"/>
  <c r="J566" i="19"/>
  <c r="N566" i="19"/>
  <c r="R566" i="19"/>
  <c r="V566" i="19"/>
  <c r="C429" i="19"/>
  <c r="G429" i="19"/>
  <c r="K429" i="19"/>
  <c r="O429" i="19"/>
  <c r="S429" i="19"/>
  <c r="W429" i="19"/>
  <c r="D429" i="19"/>
  <c r="H429" i="19"/>
  <c r="L429" i="19"/>
  <c r="P429" i="19"/>
  <c r="T429" i="19"/>
  <c r="X429" i="19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H111" i="24" l="1"/>
  <c r="K111" i="24"/>
  <c r="F111" i="24"/>
  <c r="R111" i="24"/>
  <c r="Y111" i="24"/>
  <c r="P111" i="24"/>
  <c r="U111" i="24"/>
  <c r="I111" i="24"/>
  <c r="L111" i="24"/>
  <c r="X111" i="24"/>
  <c r="S111" i="24"/>
  <c r="D111" i="24"/>
  <c r="G111" i="24"/>
  <c r="N111" i="24"/>
  <c r="Q111" i="24"/>
  <c r="J111" i="24"/>
  <c r="E111" i="24"/>
  <c r="T111" i="24"/>
  <c r="O111" i="24"/>
  <c r="M111" i="24"/>
  <c r="W111" i="24"/>
  <c r="V111" i="24"/>
  <c r="K325" i="23"/>
  <c r="D325" i="23"/>
  <c r="X325" i="23"/>
  <c r="Y325" i="23"/>
  <c r="R325" i="23"/>
  <c r="O325" i="23"/>
  <c r="H325" i="23"/>
  <c r="E325" i="23"/>
  <c r="B325" i="23"/>
  <c r="A360" i="23"/>
  <c r="C325" i="23"/>
  <c r="S325" i="23"/>
  <c r="P325" i="23"/>
  <c r="I325" i="23"/>
  <c r="F325" i="23"/>
  <c r="G325" i="23"/>
  <c r="T325" i="23"/>
  <c r="Q325" i="23"/>
  <c r="J325" i="23"/>
  <c r="L325" i="23"/>
  <c r="M325" i="23"/>
  <c r="N325" i="23"/>
  <c r="W325" i="23"/>
  <c r="V325" i="23"/>
  <c r="U325" i="23"/>
  <c r="C735" i="21"/>
  <c r="H735" i="21"/>
  <c r="B735" i="21"/>
  <c r="G735" i="21"/>
  <c r="A736" i="21"/>
  <c r="F735" i="21"/>
  <c r="K735" i="21"/>
  <c r="E735" i="21"/>
  <c r="J735" i="21"/>
  <c r="D735" i="21"/>
  <c r="I735" i="21"/>
  <c r="O735" i="21"/>
  <c r="V735" i="21"/>
  <c r="X735" i="21"/>
  <c r="S735" i="21"/>
  <c r="W735" i="21"/>
  <c r="T735" i="21"/>
  <c r="M735" i="21"/>
  <c r="L735" i="21"/>
  <c r="P735" i="21"/>
  <c r="Y735" i="21"/>
  <c r="R735" i="21"/>
  <c r="Q735" i="21"/>
  <c r="U735" i="21"/>
  <c r="N735" i="21"/>
  <c r="E459" i="24"/>
  <c r="G459" i="24"/>
  <c r="Y459" i="24"/>
  <c r="T459" i="24"/>
  <c r="O459" i="24"/>
  <c r="F459" i="24"/>
  <c r="C459" i="24"/>
  <c r="U459" i="24"/>
  <c r="W459" i="24"/>
  <c r="N459" i="24"/>
  <c r="M459" i="24"/>
  <c r="H459" i="24"/>
  <c r="V459" i="24"/>
  <c r="S459" i="24"/>
  <c r="J459" i="24"/>
  <c r="P459" i="24"/>
  <c r="K459" i="24"/>
  <c r="B459" i="24"/>
  <c r="X459" i="24"/>
  <c r="L459" i="24"/>
  <c r="A460" i="24"/>
  <c r="I459" i="24"/>
  <c r="D459" i="24"/>
  <c r="R459" i="24"/>
  <c r="Q459" i="24"/>
  <c r="I497" i="21"/>
  <c r="B497" i="21"/>
  <c r="R497" i="21"/>
  <c r="O497" i="21"/>
  <c r="H497" i="21"/>
  <c r="Q497" i="21"/>
  <c r="F497" i="21"/>
  <c r="C497" i="21"/>
  <c r="S497" i="21"/>
  <c r="P497" i="21"/>
  <c r="Y497" i="21"/>
  <c r="J497" i="21"/>
  <c r="G497" i="21"/>
  <c r="W497" i="21"/>
  <c r="T497" i="21"/>
  <c r="E497" i="21"/>
  <c r="A498" i="21"/>
  <c r="N497" i="21"/>
  <c r="K497" i="21"/>
  <c r="D497" i="21"/>
  <c r="X497" i="21"/>
  <c r="M497" i="21"/>
  <c r="L497" i="21"/>
  <c r="U497" i="21"/>
  <c r="V497" i="21"/>
  <c r="K803" i="21"/>
  <c r="H803" i="21"/>
  <c r="X803" i="21"/>
  <c r="Q803" i="21"/>
  <c r="F803" i="21"/>
  <c r="O803" i="21"/>
  <c r="L803" i="21"/>
  <c r="E803" i="21"/>
  <c r="Y803" i="21"/>
  <c r="J803" i="21"/>
  <c r="C803" i="21"/>
  <c r="S803" i="21"/>
  <c r="P803" i="21"/>
  <c r="I803" i="21"/>
  <c r="A804" i="21"/>
  <c r="N803" i="21"/>
  <c r="G803" i="21"/>
  <c r="D803" i="21"/>
  <c r="T803" i="21"/>
  <c r="M803" i="21"/>
  <c r="B803" i="21"/>
  <c r="R803" i="21"/>
  <c r="W803" i="21"/>
  <c r="U803" i="21"/>
  <c r="V803" i="21"/>
  <c r="I531" i="21"/>
  <c r="F531" i="21"/>
  <c r="G531" i="21"/>
  <c r="A532" i="21"/>
  <c r="T531" i="21"/>
  <c r="Q531" i="21"/>
  <c r="J531" i="21"/>
  <c r="K531" i="21"/>
  <c r="D531" i="21"/>
  <c r="X531" i="21"/>
  <c r="Y531" i="21"/>
  <c r="R531" i="21"/>
  <c r="O531" i="21"/>
  <c r="H531" i="21"/>
  <c r="E531" i="21"/>
  <c r="B531" i="21"/>
  <c r="C531" i="21"/>
  <c r="S531" i="21"/>
  <c r="P531" i="21"/>
  <c r="L531" i="21"/>
  <c r="N531" i="21"/>
  <c r="M531" i="21"/>
  <c r="W531" i="21"/>
  <c r="U531" i="21"/>
  <c r="V531" i="21"/>
  <c r="B565" i="21"/>
  <c r="S565" i="21"/>
  <c r="F565" i="21"/>
  <c r="D565" i="21"/>
  <c r="E565" i="21"/>
  <c r="C565" i="21"/>
  <c r="A566" i="21"/>
  <c r="Y565" i="21"/>
  <c r="G565" i="21"/>
  <c r="Q565" i="21"/>
  <c r="K565" i="21"/>
  <c r="L565" i="21"/>
  <c r="P565" i="21"/>
  <c r="J565" i="21"/>
  <c r="H565" i="21"/>
  <c r="I565" i="21"/>
  <c r="R565" i="21"/>
  <c r="N565" i="21"/>
  <c r="O565" i="21"/>
  <c r="M565" i="21"/>
  <c r="W565" i="21"/>
  <c r="V565" i="21"/>
  <c r="U565" i="21"/>
  <c r="X565" i="21"/>
  <c r="T565" i="21"/>
  <c r="M496" i="23"/>
  <c r="F496" i="23"/>
  <c r="V496" i="23"/>
  <c r="K496" i="23"/>
  <c r="B496" i="23"/>
  <c r="T496" i="23"/>
  <c r="Q496" i="23"/>
  <c r="J496" i="23"/>
  <c r="D496" i="23"/>
  <c r="O496" i="23"/>
  <c r="H496" i="23"/>
  <c r="X496" i="23"/>
  <c r="E496" i="23"/>
  <c r="U496" i="23"/>
  <c r="N496" i="23"/>
  <c r="C496" i="23"/>
  <c r="S496" i="23"/>
  <c r="L496" i="23"/>
  <c r="A497" i="23"/>
  <c r="I496" i="23"/>
  <c r="Y496" i="23"/>
  <c r="R496" i="23"/>
  <c r="G496" i="23"/>
  <c r="W496" i="23"/>
  <c r="P496" i="23"/>
  <c r="W287" i="24"/>
  <c r="J287" i="24"/>
  <c r="I287" i="24"/>
  <c r="H287" i="24"/>
  <c r="N287" i="24"/>
  <c r="A288" i="24"/>
  <c r="P287" i="24"/>
  <c r="K287" i="24"/>
  <c r="Y287" i="24"/>
  <c r="X287" i="24"/>
  <c r="C287" i="24"/>
  <c r="Q287" i="24"/>
  <c r="E287" i="24"/>
  <c r="D287" i="24"/>
  <c r="V287" i="24"/>
  <c r="M287" i="24"/>
  <c r="S287" i="24"/>
  <c r="F287" i="24"/>
  <c r="G287" i="24"/>
  <c r="U287" i="24"/>
  <c r="T287" i="24"/>
  <c r="O287" i="24"/>
  <c r="B287" i="24"/>
  <c r="L287" i="24"/>
  <c r="R287" i="24"/>
  <c r="G253" i="24"/>
  <c r="H253" i="24"/>
  <c r="E253" i="24"/>
  <c r="X253" i="24"/>
  <c r="Q253" i="24"/>
  <c r="L253" i="24"/>
  <c r="K253" i="24"/>
  <c r="O253" i="24"/>
  <c r="I253" i="24"/>
  <c r="B253" i="24"/>
  <c r="Y253" i="24"/>
  <c r="R253" i="24"/>
  <c r="S253" i="24"/>
  <c r="P253" i="24"/>
  <c r="F253" i="24"/>
  <c r="M253" i="24"/>
  <c r="C253" i="24"/>
  <c r="D253" i="24"/>
  <c r="A254" i="24"/>
  <c r="T253" i="24"/>
  <c r="J253" i="24"/>
  <c r="N253" i="24"/>
  <c r="V253" i="24"/>
  <c r="U253" i="24"/>
  <c r="W253" i="24"/>
  <c r="J394" i="21"/>
  <c r="O394" i="21"/>
  <c r="H394" i="21"/>
  <c r="E394" i="21"/>
  <c r="R394" i="21"/>
  <c r="S394" i="21"/>
  <c r="P394" i="21"/>
  <c r="I394" i="21"/>
  <c r="G394" i="21"/>
  <c r="A395" i="21"/>
  <c r="T394" i="21"/>
  <c r="Q394" i="21"/>
  <c r="F394" i="21"/>
  <c r="K394" i="21"/>
  <c r="D394" i="21"/>
  <c r="X394" i="21"/>
  <c r="Y394" i="21"/>
  <c r="N394" i="21"/>
  <c r="M394" i="21"/>
  <c r="L394" i="21"/>
  <c r="C394" i="21"/>
  <c r="B394" i="21"/>
  <c r="W394" i="21"/>
  <c r="U394" i="21"/>
  <c r="V394" i="21"/>
  <c r="F428" i="21"/>
  <c r="H428" i="21"/>
  <c r="I428" i="21"/>
  <c r="J428" i="21"/>
  <c r="P428" i="21"/>
  <c r="G428" i="21"/>
  <c r="A429" i="21"/>
  <c r="D428" i="21"/>
  <c r="E428" i="21"/>
  <c r="M428" i="21"/>
  <c r="N428" i="21"/>
  <c r="K428" i="21"/>
  <c r="O428" i="21"/>
  <c r="L428" i="21"/>
  <c r="B428" i="21"/>
  <c r="C428" i="21"/>
  <c r="Y428" i="21"/>
  <c r="V428" i="21"/>
  <c r="S428" i="21"/>
  <c r="U428" i="21"/>
  <c r="X428" i="21"/>
  <c r="Q428" i="21"/>
  <c r="R428" i="21"/>
  <c r="T428" i="21"/>
  <c r="W428" i="21"/>
  <c r="C837" i="21"/>
  <c r="S837" i="21"/>
  <c r="P837" i="21"/>
  <c r="Q837" i="21"/>
  <c r="J837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T837" i="21"/>
  <c r="X837" i="21"/>
  <c r="V837" i="21"/>
  <c r="W837" i="21"/>
  <c r="U837" i="21"/>
  <c r="F360" i="21"/>
  <c r="G360" i="21"/>
  <c r="D360" i="21"/>
  <c r="X360" i="21"/>
  <c r="Y360" i="21"/>
  <c r="J360" i="21"/>
  <c r="K360" i="21"/>
  <c r="H360" i="21"/>
  <c r="E360" i="21"/>
  <c r="R360" i="21"/>
  <c r="O360" i="21"/>
  <c r="P360" i="21"/>
  <c r="I360" i="21"/>
  <c r="B360" i="21"/>
  <c r="C360" i="21"/>
  <c r="S360" i="21"/>
  <c r="T360" i="21"/>
  <c r="Q360" i="21"/>
  <c r="M360" i="21"/>
  <c r="N360" i="21"/>
  <c r="L360" i="21"/>
  <c r="U360" i="21"/>
  <c r="V360" i="21"/>
  <c r="W360" i="21"/>
  <c r="E493" i="24"/>
  <c r="W493" i="24"/>
  <c r="N493" i="24"/>
  <c r="M493" i="24"/>
  <c r="H493" i="24"/>
  <c r="C493" i="24"/>
  <c r="J493" i="24"/>
  <c r="P493" i="24"/>
  <c r="K493" i="24"/>
  <c r="B493" i="24"/>
  <c r="X493" i="24"/>
  <c r="S493" i="24"/>
  <c r="A494" i="24"/>
  <c r="I493" i="24"/>
  <c r="D493" i="24"/>
  <c r="R493" i="24"/>
  <c r="Q493" i="24"/>
  <c r="L493" i="24"/>
  <c r="G493" i="24"/>
  <c r="Y493" i="24"/>
  <c r="T493" i="24"/>
  <c r="O493" i="24"/>
  <c r="F493" i="24"/>
  <c r="U493" i="24"/>
  <c r="V493" i="24"/>
  <c r="H731" i="24"/>
  <c r="K731" i="24"/>
  <c r="R731" i="24"/>
  <c r="Q731" i="24"/>
  <c r="M731" i="24"/>
  <c r="D731" i="24"/>
  <c r="G731" i="24"/>
  <c r="J731" i="24"/>
  <c r="I731" i="24"/>
  <c r="E731" i="24"/>
  <c r="P731" i="24"/>
  <c r="S731" i="24"/>
  <c r="C731" i="24"/>
  <c r="B731" i="24"/>
  <c r="N731" i="24"/>
  <c r="L731" i="24"/>
  <c r="O731" i="24"/>
  <c r="A732" i="24"/>
  <c r="Y731" i="24"/>
  <c r="F731" i="24"/>
  <c r="X731" i="24"/>
  <c r="T731" i="24"/>
  <c r="V731" i="24"/>
  <c r="W731" i="24"/>
  <c r="U731" i="24"/>
  <c r="J561" i="24"/>
  <c r="A562" i="24"/>
  <c r="D561" i="24"/>
  <c r="H561" i="24"/>
  <c r="C561" i="24"/>
  <c r="G561" i="24"/>
  <c r="I561" i="24"/>
  <c r="B561" i="24"/>
  <c r="F561" i="24"/>
  <c r="E561" i="24"/>
  <c r="Y561" i="24"/>
  <c r="R561" i="24"/>
  <c r="V561" i="24"/>
  <c r="N561" i="24"/>
  <c r="O561" i="24"/>
  <c r="S561" i="24"/>
  <c r="W561" i="24"/>
  <c r="K561" i="24"/>
  <c r="X561" i="24"/>
  <c r="L561" i="24"/>
  <c r="P561" i="24"/>
  <c r="T561" i="24"/>
  <c r="M561" i="24"/>
  <c r="Q561" i="24"/>
  <c r="U561" i="24"/>
  <c r="K424" i="24"/>
  <c r="B424" i="24"/>
  <c r="X424" i="24"/>
  <c r="C424" i="24"/>
  <c r="U424" i="24"/>
  <c r="W424" i="24"/>
  <c r="N424" i="24"/>
  <c r="D424" i="24"/>
  <c r="R424" i="24"/>
  <c r="Q424" i="24"/>
  <c r="S424" i="24"/>
  <c r="J424" i="24"/>
  <c r="P424" i="24"/>
  <c r="T424" i="24"/>
  <c r="O424" i="24"/>
  <c r="F424" i="24"/>
  <c r="L424" i="24"/>
  <c r="A425" i="24"/>
  <c r="I424" i="24"/>
  <c r="M424" i="24"/>
  <c r="H424" i="24"/>
  <c r="V424" i="24"/>
  <c r="E424" i="24"/>
  <c r="G424" i="24"/>
  <c r="Y424" i="24"/>
  <c r="G427" i="23"/>
  <c r="E427" i="23"/>
  <c r="J427" i="23"/>
  <c r="D427" i="23"/>
  <c r="I427" i="23"/>
  <c r="H427" i="23"/>
  <c r="B427" i="23"/>
  <c r="C427" i="23"/>
  <c r="P427" i="23"/>
  <c r="F427" i="23"/>
  <c r="K427" i="23"/>
  <c r="M427" i="23"/>
  <c r="O427" i="23"/>
  <c r="L427" i="23"/>
  <c r="N427" i="23"/>
  <c r="W427" i="23"/>
  <c r="T427" i="23"/>
  <c r="S427" i="23"/>
  <c r="Q427" i="23"/>
  <c r="X427" i="23"/>
  <c r="Y427" i="23"/>
  <c r="V427" i="23"/>
  <c r="U427" i="23"/>
  <c r="R427" i="23"/>
  <c r="H697" i="24"/>
  <c r="F697" i="24"/>
  <c r="E697" i="24"/>
  <c r="I697" i="24"/>
  <c r="G697" i="24"/>
  <c r="D697" i="24"/>
  <c r="A698" i="24"/>
  <c r="Y697" i="24"/>
  <c r="C697" i="24"/>
  <c r="B697" i="24"/>
  <c r="P697" i="24"/>
  <c r="Q697" i="24"/>
  <c r="O697" i="24"/>
  <c r="S697" i="24"/>
  <c r="R697" i="24"/>
  <c r="L697" i="24"/>
  <c r="K697" i="24"/>
  <c r="J697" i="24"/>
  <c r="N697" i="24"/>
  <c r="M697" i="24"/>
  <c r="U697" i="24"/>
  <c r="W697" i="24"/>
  <c r="T697" i="24"/>
  <c r="V697" i="24"/>
  <c r="X697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30" i="23"/>
  <c r="B530" i="23"/>
  <c r="R530" i="23"/>
  <c r="G530" i="23"/>
  <c r="W530" i="23"/>
  <c r="P530" i="23"/>
  <c r="Q530" i="23"/>
  <c r="F530" i="23"/>
  <c r="V530" i="23"/>
  <c r="K530" i="23"/>
  <c r="D530" i="23"/>
  <c r="T530" i="23"/>
  <c r="E530" i="23"/>
  <c r="U530" i="23"/>
  <c r="J530" i="23"/>
  <c r="A531" i="23"/>
  <c r="O530" i="23"/>
  <c r="H530" i="23"/>
  <c r="X530" i="23"/>
  <c r="I530" i="23"/>
  <c r="Y530" i="23"/>
  <c r="N530" i="23"/>
  <c r="C530" i="23"/>
  <c r="S530" i="23"/>
  <c r="L530" i="23"/>
  <c r="G359" i="23"/>
  <c r="D359" i="23"/>
  <c r="X359" i="23"/>
  <c r="Q359" i="23"/>
  <c r="R359" i="23"/>
  <c r="K359" i="23"/>
  <c r="H359" i="23"/>
  <c r="A394" i="23"/>
  <c r="Y359" i="23"/>
  <c r="O359" i="23"/>
  <c r="P359" i="23"/>
  <c r="E359" i="23"/>
  <c r="F359" i="23"/>
  <c r="S359" i="23"/>
  <c r="T359" i="23"/>
  <c r="I359" i="23"/>
  <c r="J359" i="23"/>
  <c r="N359" i="23"/>
  <c r="M359" i="23"/>
  <c r="L359" i="23"/>
  <c r="B359" i="23"/>
  <c r="C359" i="23"/>
  <c r="U359" i="23"/>
  <c r="W359" i="23"/>
  <c r="V359" i="23"/>
  <c r="J595" i="24"/>
  <c r="E595" i="24"/>
  <c r="K595" i="24"/>
  <c r="F595" i="24"/>
  <c r="H595" i="24"/>
  <c r="C595" i="24"/>
  <c r="B595" i="24"/>
  <c r="G595" i="24"/>
  <c r="A596" i="24"/>
  <c r="I595" i="24"/>
  <c r="D595" i="24"/>
  <c r="S595" i="24"/>
  <c r="T595" i="24"/>
  <c r="L595" i="24"/>
  <c r="O595" i="24"/>
  <c r="R595" i="24"/>
  <c r="V595" i="24"/>
  <c r="M595" i="24"/>
  <c r="N595" i="24"/>
  <c r="U595" i="24"/>
  <c r="Q595" i="24"/>
  <c r="P595" i="24"/>
  <c r="Y595" i="24"/>
  <c r="W595" i="24"/>
  <c r="X595" i="24"/>
  <c r="E564" i="23"/>
  <c r="U564" i="23"/>
  <c r="F564" i="23"/>
  <c r="V564" i="23"/>
  <c r="O564" i="23"/>
  <c r="H564" i="23"/>
  <c r="X564" i="23"/>
  <c r="I564" i="23"/>
  <c r="Y564" i="23"/>
  <c r="J564" i="23"/>
  <c r="C564" i="23"/>
  <c r="S564" i="23"/>
  <c r="L564" i="23"/>
  <c r="M564" i="23"/>
  <c r="A565" i="23"/>
  <c r="N564" i="23"/>
  <c r="G564" i="23"/>
  <c r="W564" i="23"/>
  <c r="P564" i="23"/>
  <c r="Q564" i="23"/>
  <c r="B564" i="23"/>
  <c r="R564" i="23"/>
  <c r="K564" i="23"/>
  <c r="D564" i="23"/>
  <c r="T564" i="23"/>
  <c r="A702" i="21"/>
  <c r="J701" i="21"/>
  <c r="D701" i="21"/>
  <c r="B701" i="21"/>
  <c r="C701" i="21"/>
  <c r="I701" i="21"/>
  <c r="F701" i="21"/>
  <c r="E701" i="21"/>
  <c r="G701" i="21"/>
  <c r="H701" i="21"/>
  <c r="M701" i="21"/>
  <c r="Q701" i="21"/>
  <c r="K701" i="21"/>
  <c r="L701" i="21"/>
  <c r="U701" i="21"/>
  <c r="W701" i="21"/>
  <c r="Y701" i="21"/>
  <c r="V701" i="21"/>
  <c r="T701" i="21"/>
  <c r="R701" i="21"/>
  <c r="S701" i="21"/>
  <c r="X701" i="21"/>
  <c r="N701" i="21"/>
  <c r="O701" i="21"/>
  <c r="P701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C769" i="21"/>
  <c r="S769" i="21"/>
  <c r="H769" i="21"/>
  <c r="E769" i="21"/>
  <c r="B769" i="21"/>
  <c r="R769" i="21"/>
  <c r="M769" i="21"/>
  <c r="L769" i="21"/>
  <c r="V769" i="21"/>
  <c r="U769" i="21"/>
  <c r="A668" i="21"/>
  <c r="Q667" i="21"/>
  <c r="K667" i="21"/>
  <c r="P667" i="21"/>
  <c r="Y667" i="21"/>
  <c r="O667" i="21"/>
  <c r="T667" i="21"/>
  <c r="J667" i="21"/>
  <c r="S667" i="21"/>
  <c r="X667" i="21"/>
  <c r="R667" i="21"/>
  <c r="N667" i="21"/>
  <c r="L667" i="21"/>
  <c r="M667" i="21"/>
  <c r="G667" i="21"/>
  <c r="I667" i="21"/>
  <c r="C667" i="21"/>
  <c r="E667" i="21"/>
  <c r="D667" i="21"/>
  <c r="H667" i="21"/>
  <c r="B667" i="21"/>
  <c r="F667" i="21"/>
  <c r="U667" i="21"/>
  <c r="V667" i="21"/>
  <c r="W667" i="21"/>
  <c r="P393" i="23"/>
  <c r="F393" i="23"/>
  <c r="G393" i="23"/>
  <c r="E393" i="23"/>
  <c r="J393" i="23"/>
  <c r="D393" i="23"/>
  <c r="I393" i="23"/>
  <c r="H393" i="23"/>
  <c r="A428" i="23"/>
  <c r="N393" i="23"/>
  <c r="L393" i="23"/>
  <c r="K393" i="23"/>
  <c r="O393" i="23"/>
  <c r="M393" i="23"/>
  <c r="C393" i="23"/>
  <c r="B393" i="23"/>
  <c r="X393" i="23"/>
  <c r="W393" i="23"/>
  <c r="U393" i="23"/>
  <c r="S393" i="23"/>
  <c r="T393" i="23"/>
  <c r="R393" i="23"/>
  <c r="Q393" i="23"/>
  <c r="Y393" i="23"/>
  <c r="V393" i="23"/>
  <c r="A323" i="24"/>
  <c r="G322" i="24"/>
  <c r="U322" i="24"/>
  <c r="T322" i="24"/>
  <c r="O322" i="24"/>
  <c r="B322" i="24"/>
  <c r="C322" i="24"/>
  <c r="Q322" i="24"/>
  <c r="W322" i="24"/>
  <c r="J322" i="24"/>
  <c r="I322" i="24"/>
  <c r="H322" i="24"/>
  <c r="R322" i="24"/>
  <c r="S322" i="24"/>
  <c r="F322" i="24"/>
  <c r="P322" i="24"/>
  <c r="K322" i="24"/>
  <c r="Y322" i="24"/>
  <c r="X322" i="24"/>
  <c r="L322" i="24"/>
  <c r="V322" i="24"/>
  <c r="E322" i="24"/>
  <c r="D322" i="24"/>
  <c r="N322" i="24"/>
  <c r="M322" i="24"/>
  <c r="A834" i="24"/>
  <c r="M833" i="24"/>
  <c r="D833" i="24"/>
  <c r="O833" i="24"/>
  <c r="N833" i="24"/>
  <c r="I833" i="24"/>
  <c r="K833" i="24"/>
  <c r="G833" i="24"/>
  <c r="J833" i="24"/>
  <c r="E833" i="24"/>
  <c r="P833" i="24"/>
  <c r="F833" i="24"/>
  <c r="L833" i="24"/>
  <c r="H833" i="24"/>
  <c r="B833" i="24"/>
  <c r="C833" i="24"/>
  <c r="X833" i="24"/>
  <c r="U833" i="24"/>
  <c r="V833" i="24"/>
  <c r="S833" i="24"/>
  <c r="Q833" i="24"/>
  <c r="R833" i="24"/>
  <c r="T833" i="24"/>
  <c r="W833" i="24"/>
  <c r="Y833" i="24"/>
  <c r="P527" i="24"/>
  <c r="Y527" i="24"/>
  <c r="K527" i="24"/>
  <c r="T527" i="24"/>
  <c r="J527" i="24"/>
  <c r="O527" i="24"/>
  <c r="X527" i="24"/>
  <c r="R527" i="24"/>
  <c r="S527" i="24"/>
  <c r="Q527" i="24"/>
  <c r="A528" i="24"/>
  <c r="M527" i="24"/>
  <c r="N527" i="24"/>
  <c r="L527" i="24"/>
  <c r="C527" i="24"/>
  <c r="I527" i="24"/>
  <c r="B527" i="24"/>
  <c r="F527" i="24"/>
  <c r="E527" i="24"/>
  <c r="G527" i="24"/>
  <c r="D527" i="24"/>
  <c r="H527" i="24"/>
  <c r="V527" i="24"/>
  <c r="U527" i="24"/>
  <c r="W527" i="24"/>
  <c r="I356" i="24"/>
  <c r="D356" i="24"/>
  <c r="R356" i="24"/>
  <c r="Q356" i="24"/>
  <c r="S356" i="24"/>
  <c r="J356" i="24"/>
  <c r="G356" i="24"/>
  <c r="Y356" i="24"/>
  <c r="T356" i="24"/>
  <c r="O356" i="24"/>
  <c r="F356" i="24"/>
  <c r="L356" i="24"/>
  <c r="A357" i="24"/>
  <c r="W356" i="24"/>
  <c r="N356" i="24"/>
  <c r="M356" i="24"/>
  <c r="H356" i="24"/>
  <c r="V356" i="24"/>
  <c r="E356" i="24"/>
  <c r="P356" i="24"/>
  <c r="K356" i="24"/>
  <c r="B356" i="24"/>
  <c r="X356" i="24"/>
  <c r="C356" i="24"/>
  <c r="U356" i="24"/>
  <c r="S663" i="24"/>
  <c r="C663" i="24"/>
  <c r="J663" i="24"/>
  <c r="Q663" i="24"/>
  <c r="H663" i="24"/>
  <c r="L663" i="24"/>
  <c r="O663" i="24"/>
  <c r="A664" i="24"/>
  <c r="F663" i="24"/>
  <c r="I663" i="24"/>
  <c r="M663" i="24"/>
  <c r="D663" i="24"/>
  <c r="K663" i="24"/>
  <c r="R663" i="24"/>
  <c r="B663" i="24"/>
  <c r="X663" i="24"/>
  <c r="E663" i="24"/>
  <c r="G663" i="24"/>
  <c r="N663" i="24"/>
  <c r="Y663" i="24"/>
  <c r="P663" i="24"/>
  <c r="T663" i="24"/>
  <c r="U663" i="24"/>
  <c r="W663" i="24"/>
  <c r="V663" i="24"/>
  <c r="I462" i="23"/>
  <c r="Y462" i="23"/>
  <c r="N462" i="23"/>
  <c r="G462" i="23"/>
  <c r="W462" i="23"/>
  <c r="L462" i="23"/>
  <c r="M462" i="23"/>
  <c r="B462" i="23"/>
  <c r="R462" i="23"/>
  <c r="K462" i="23"/>
  <c r="A463" i="23"/>
  <c r="P462" i="23"/>
  <c r="Q462" i="23"/>
  <c r="F462" i="23"/>
  <c r="V462" i="23"/>
  <c r="O462" i="23"/>
  <c r="D462" i="23"/>
  <c r="T462" i="23"/>
  <c r="E462" i="23"/>
  <c r="U462" i="23"/>
  <c r="J462" i="23"/>
  <c r="C462" i="23"/>
  <c r="S462" i="23"/>
  <c r="H462" i="23"/>
  <c r="X462" i="23"/>
  <c r="Q390" i="24"/>
  <c r="V390" i="24"/>
  <c r="S390" i="24"/>
  <c r="F390" i="24"/>
  <c r="Y390" i="24"/>
  <c r="G390" i="24"/>
  <c r="D390" i="24"/>
  <c r="W390" i="24"/>
  <c r="I390" i="24"/>
  <c r="N390" i="24"/>
  <c r="O390" i="24"/>
  <c r="T390" i="24"/>
  <c r="U390" i="24"/>
  <c r="E390" i="24"/>
  <c r="J390" i="24"/>
  <c r="L390" i="24"/>
  <c r="K390" i="24"/>
  <c r="H390" i="24"/>
  <c r="A391" i="24"/>
  <c r="P390" i="24"/>
  <c r="R390" i="24"/>
  <c r="M390" i="24"/>
  <c r="B390" i="24"/>
  <c r="C390" i="24"/>
  <c r="X390" i="24"/>
  <c r="O765" i="24"/>
  <c r="X765" i="24"/>
  <c r="B765" i="24"/>
  <c r="A766" i="24"/>
  <c r="Y765" i="24"/>
  <c r="D765" i="24"/>
  <c r="K765" i="24"/>
  <c r="R765" i="24"/>
  <c r="Q765" i="24"/>
  <c r="P765" i="24"/>
  <c r="T765" i="24"/>
  <c r="W765" i="24"/>
  <c r="G765" i="24"/>
  <c r="M765" i="24"/>
  <c r="L765" i="24"/>
  <c r="J765" i="24"/>
  <c r="N765" i="24"/>
  <c r="S765" i="24"/>
  <c r="C765" i="24"/>
  <c r="H765" i="24"/>
  <c r="F765" i="24"/>
  <c r="E765" i="24"/>
  <c r="I765" i="24"/>
  <c r="V765" i="24"/>
  <c r="U765" i="24"/>
  <c r="E629" i="24"/>
  <c r="J629" i="24"/>
  <c r="N629" i="24"/>
  <c r="R629" i="24"/>
  <c r="K629" i="24"/>
  <c r="Y629" i="24"/>
  <c r="A630" i="24"/>
  <c r="D629" i="24"/>
  <c r="H629" i="24"/>
  <c r="G629" i="24"/>
  <c r="F629" i="24"/>
  <c r="Q629" i="24"/>
  <c r="T629" i="24"/>
  <c r="X629" i="24"/>
  <c r="C629" i="24"/>
  <c r="B629" i="24"/>
  <c r="I629" i="24"/>
  <c r="O629" i="24"/>
  <c r="S629" i="24"/>
  <c r="W629" i="24"/>
  <c r="P629" i="24"/>
  <c r="L629" i="24"/>
  <c r="M629" i="24"/>
  <c r="U629" i="24"/>
  <c r="V629" i="24"/>
  <c r="D599" i="21"/>
  <c r="B599" i="21"/>
  <c r="C599" i="21"/>
  <c r="H599" i="21"/>
  <c r="F599" i="21"/>
  <c r="G599" i="21"/>
  <c r="E599" i="21"/>
  <c r="A600" i="21"/>
  <c r="S599" i="21"/>
  <c r="Y599" i="21"/>
  <c r="I599" i="21"/>
  <c r="R599" i="21"/>
  <c r="O599" i="21"/>
  <c r="P599" i="21"/>
  <c r="L599" i="21"/>
  <c r="Q599" i="21"/>
  <c r="K599" i="21"/>
  <c r="M599" i="21"/>
  <c r="J599" i="21"/>
  <c r="N599" i="21"/>
  <c r="V599" i="21"/>
  <c r="U599" i="21"/>
  <c r="W599" i="21"/>
  <c r="T599" i="21"/>
  <c r="X599" i="21"/>
  <c r="S219" i="24"/>
  <c r="G219" i="24"/>
  <c r="F219" i="24"/>
  <c r="O219" i="24"/>
  <c r="B219" i="24"/>
  <c r="E219" i="24"/>
  <c r="P219" i="24"/>
  <c r="K219" i="24"/>
  <c r="H219" i="24"/>
  <c r="R219" i="24"/>
  <c r="I219" i="24"/>
  <c r="D219" i="24"/>
  <c r="X219" i="24"/>
  <c r="C219" i="24"/>
  <c r="J219" i="24"/>
  <c r="Y219" i="24"/>
  <c r="T219" i="24"/>
  <c r="Q219" i="24"/>
  <c r="L219" i="24"/>
  <c r="M219" i="24"/>
  <c r="N219" i="24"/>
  <c r="V219" i="24"/>
  <c r="U219" i="24"/>
  <c r="W219" i="24"/>
  <c r="Y799" i="24"/>
  <c r="E799" i="24"/>
  <c r="L799" i="24"/>
  <c r="K799" i="24"/>
  <c r="O799" i="24"/>
  <c r="Q799" i="24"/>
  <c r="X799" i="24"/>
  <c r="H799" i="24"/>
  <c r="A800" i="24"/>
  <c r="G799" i="24"/>
  <c r="M799" i="24"/>
  <c r="T799" i="24"/>
  <c r="D799" i="24"/>
  <c r="R799" i="24"/>
  <c r="N799" i="24"/>
  <c r="I799" i="24"/>
  <c r="P799" i="24"/>
  <c r="S799" i="24"/>
  <c r="J799" i="24"/>
  <c r="F799" i="24"/>
  <c r="C799" i="24"/>
  <c r="B799" i="24"/>
  <c r="U799" i="24"/>
  <c r="V799" i="24"/>
  <c r="W799" i="24"/>
  <c r="E463" i="21"/>
  <c r="J463" i="21"/>
  <c r="D463" i="21"/>
  <c r="I463" i="21"/>
  <c r="A464" i="21"/>
  <c r="H463" i="21"/>
  <c r="B463" i="21"/>
  <c r="C463" i="21"/>
  <c r="P463" i="21"/>
  <c r="F463" i="21"/>
  <c r="G463" i="21"/>
  <c r="K463" i="21"/>
  <c r="L463" i="21"/>
  <c r="O463" i="21"/>
  <c r="M463" i="21"/>
  <c r="N463" i="21"/>
  <c r="Q463" i="21"/>
  <c r="X463" i="21"/>
  <c r="Y463" i="21"/>
  <c r="V463" i="21"/>
  <c r="S463" i="21"/>
  <c r="T463" i="21"/>
  <c r="R463" i="21"/>
  <c r="U463" i="21"/>
  <c r="W463" i="21"/>
  <c r="X633" i="21"/>
  <c r="C633" i="21"/>
  <c r="F633" i="21"/>
  <c r="I633" i="21"/>
  <c r="D633" i="21"/>
  <c r="N633" i="21"/>
  <c r="Q633" i="21"/>
  <c r="S633" i="21"/>
  <c r="G633" i="21"/>
  <c r="Y633" i="21"/>
  <c r="T633" i="21"/>
  <c r="O633" i="21"/>
  <c r="B633" i="21"/>
  <c r="L633" i="21"/>
  <c r="W633" i="21"/>
  <c r="J633" i="21"/>
  <c r="M633" i="21"/>
  <c r="H633" i="21"/>
  <c r="R633" i="21"/>
  <c r="E633" i="21"/>
  <c r="P633" i="21"/>
  <c r="K633" i="21"/>
  <c r="A634" i="21"/>
  <c r="U633" i="21"/>
  <c r="V63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C499" i="19"/>
  <c r="G499" i="19"/>
  <c r="K499" i="19"/>
  <c r="O499" i="19"/>
  <c r="S499" i="19"/>
  <c r="W499" i="19"/>
  <c r="D499" i="19"/>
  <c r="H499" i="19"/>
  <c r="L499" i="19"/>
  <c r="P499" i="19"/>
  <c r="T499" i="19"/>
  <c r="X499" i="19"/>
  <c r="E499" i="19"/>
  <c r="I499" i="19"/>
  <c r="M499" i="19"/>
  <c r="Q499" i="19"/>
  <c r="U499" i="19"/>
  <c r="Y499" i="19"/>
  <c r="A500" i="19"/>
  <c r="B499" i="19"/>
  <c r="F499" i="19"/>
  <c r="J499" i="19"/>
  <c r="N499" i="19"/>
  <c r="R499" i="19"/>
  <c r="V499" i="19"/>
  <c r="C465" i="19"/>
  <c r="G465" i="19"/>
  <c r="K465" i="19"/>
  <c r="O465" i="19"/>
  <c r="S465" i="19"/>
  <c r="W465" i="19"/>
  <c r="D465" i="19"/>
  <c r="H465" i="19"/>
  <c r="L465" i="19"/>
  <c r="P465" i="19"/>
  <c r="T465" i="19"/>
  <c r="X465" i="19"/>
  <c r="E465" i="19"/>
  <c r="I465" i="19"/>
  <c r="M465" i="19"/>
  <c r="Q465" i="19"/>
  <c r="U465" i="19"/>
  <c r="Y465" i="19"/>
  <c r="B465" i="19"/>
  <c r="F465" i="19"/>
  <c r="J465" i="19"/>
  <c r="N465" i="19"/>
  <c r="R465" i="19"/>
  <c r="V465" i="19"/>
  <c r="A466" i="19"/>
  <c r="C533" i="19"/>
  <c r="G533" i="19"/>
  <c r="K533" i="19"/>
  <c r="O533" i="19"/>
  <c r="S533" i="19"/>
  <c r="W533" i="19"/>
  <c r="A534" i="19"/>
  <c r="D533" i="19"/>
  <c r="H533" i="19"/>
  <c r="L533" i="19"/>
  <c r="P533" i="19"/>
  <c r="T533" i="19"/>
  <c r="X533" i="19"/>
  <c r="E533" i="19"/>
  <c r="I533" i="19"/>
  <c r="M533" i="19"/>
  <c r="Q533" i="19"/>
  <c r="U533" i="19"/>
  <c r="Y533" i="19"/>
  <c r="B533" i="19"/>
  <c r="F533" i="19"/>
  <c r="J533" i="19"/>
  <c r="N533" i="19"/>
  <c r="R533" i="19"/>
  <c r="V533" i="19"/>
  <c r="D430" i="19"/>
  <c r="H430" i="19"/>
  <c r="L430" i="19"/>
  <c r="P430" i="19"/>
  <c r="T430" i="19"/>
  <c r="X430" i="19"/>
  <c r="E430" i="19"/>
  <c r="I430" i="19"/>
  <c r="M430" i="19"/>
  <c r="Q430" i="19"/>
  <c r="U430" i="19"/>
  <c r="Y430" i="19"/>
  <c r="B430" i="19"/>
  <c r="F430" i="19"/>
  <c r="J430" i="19"/>
  <c r="N430" i="19"/>
  <c r="R430" i="19"/>
  <c r="V430" i="19"/>
  <c r="C430" i="19"/>
  <c r="G430" i="19"/>
  <c r="K430" i="19"/>
  <c r="O430" i="19"/>
  <c r="S430" i="19"/>
  <c r="W430" i="19"/>
  <c r="C567" i="19"/>
  <c r="G567" i="19"/>
  <c r="K567" i="19"/>
  <c r="O567" i="19"/>
  <c r="S567" i="19"/>
  <c r="W567" i="19"/>
  <c r="D567" i="19"/>
  <c r="H567" i="19"/>
  <c r="L567" i="19"/>
  <c r="P567" i="19"/>
  <c r="T567" i="19"/>
  <c r="X567" i="19"/>
  <c r="A568" i="19"/>
  <c r="E567" i="19"/>
  <c r="I567" i="19"/>
  <c r="M567" i="19"/>
  <c r="Q567" i="19"/>
  <c r="U567" i="19"/>
  <c r="Y567" i="19"/>
  <c r="B567" i="19"/>
  <c r="F567" i="19"/>
  <c r="J567" i="19"/>
  <c r="N567" i="19"/>
  <c r="R567" i="19"/>
  <c r="V567" i="19"/>
  <c r="F464" i="21" l="1"/>
  <c r="H464" i="21"/>
  <c r="A465" i="21"/>
  <c r="J464" i="21"/>
  <c r="P464" i="21"/>
  <c r="G464" i="21"/>
  <c r="E464" i="21"/>
  <c r="D464" i="21"/>
  <c r="I464" i="21"/>
  <c r="L464" i="21"/>
  <c r="M464" i="21"/>
  <c r="N464" i="21"/>
  <c r="K464" i="21"/>
  <c r="O464" i="21"/>
  <c r="B464" i="21"/>
  <c r="C464" i="21"/>
  <c r="X464" i="21"/>
  <c r="U464" i="21"/>
  <c r="Q464" i="21"/>
  <c r="R464" i="21"/>
  <c r="W464" i="21"/>
  <c r="T464" i="21"/>
  <c r="V464" i="21"/>
  <c r="S464" i="21"/>
  <c r="Y464" i="21"/>
  <c r="C600" i="21"/>
  <c r="E600" i="21"/>
  <c r="B600" i="21"/>
  <c r="G600" i="21"/>
  <c r="Y600" i="21"/>
  <c r="F600" i="21"/>
  <c r="S600" i="21"/>
  <c r="A601" i="21"/>
  <c r="D600" i="21"/>
  <c r="I600" i="21"/>
  <c r="R600" i="21"/>
  <c r="O600" i="21"/>
  <c r="J600" i="21"/>
  <c r="K600" i="21"/>
  <c r="L600" i="21"/>
  <c r="P600" i="21"/>
  <c r="N600" i="21"/>
  <c r="H600" i="21"/>
  <c r="M600" i="21"/>
  <c r="Q600" i="21"/>
  <c r="V600" i="21"/>
  <c r="W600" i="21"/>
  <c r="T600" i="21"/>
  <c r="U600" i="21"/>
  <c r="X600" i="21"/>
  <c r="R391" i="24"/>
  <c r="O391" i="24"/>
  <c r="L391" i="24"/>
  <c r="P391" i="24"/>
  <c r="C391" i="24"/>
  <c r="U391" i="24"/>
  <c r="D391" i="24"/>
  <c r="V391" i="24"/>
  <c r="S391" i="24"/>
  <c r="B391" i="24"/>
  <c r="T391" i="24"/>
  <c r="G391" i="24"/>
  <c r="Y391" i="24"/>
  <c r="H391" i="24"/>
  <c r="E391" i="24"/>
  <c r="W391" i="24"/>
  <c r="F391" i="24"/>
  <c r="X391" i="24"/>
  <c r="K391" i="24"/>
  <c r="N391" i="24"/>
  <c r="I391" i="24"/>
  <c r="A392" i="24"/>
  <c r="J391" i="24"/>
  <c r="M391" i="24"/>
  <c r="Q391" i="24"/>
  <c r="Y834" i="24"/>
  <c r="E834" i="24"/>
  <c r="L834" i="24"/>
  <c r="O834" i="24"/>
  <c r="R834" i="24"/>
  <c r="Q834" i="24"/>
  <c r="X834" i="24"/>
  <c r="H834" i="24"/>
  <c r="K834" i="24"/>
  <c r="N834" i="24"/>
  <c r="M834" i="24"/>
  <c r="T834" i="24"/>
  <c r="D834" i="24"/>
  <c r="G834" i="24"/>
  <c r="J834" i="24"/>
  <c r="I834" i="24"/>
  <c r="P834" i="24"/>
  <c r="S834" i="24"/>
  <c r="A835" i="24"/>
  <c r="F834" i="24"/>
  <c r="C834" i="24"/>
  <c r="B834" i="24"/>
  <c r="V834" i="24"/>
  <c r="W834" i="24"/>
  <c r="U834" i="24"/>
  <c r="E565" i="23"/>
  <c r="U565" i="23"/>
  <c r="J565" i="23"/>
  <c r="A566" i="23"/>
  <c r="O565" i="23"/>
  <c r="H565" i="23"/>
  <c r="X565" i="23"/>
  <c r="I565" i="23"/>
  <c r="Y565" i="23"/>
  <c r="N565" i="23"/>
  <c r="C565" i="23"/>
  <c r="S565" i="23"/>
  <c r="L565" i="23"/>
  <c r="M565" i="23"/>
  <c r="B565" i="23"/>
  <c r="R565" i="23"/>
  <c r="G565" i="23"/>
  <c r="W565" i="23"/>
  <c r="P565" i="23"/>
  <c r="Q565" i="23"/>
  <c r="F565" i="23"/>
  <c r="V565" i="23"/>
  <c r="K565" i="23"/>
  <c r="D565" i="23"/>
  <c r="T565" i="23"/>
  <c r="G698" i="24"/>
  <c r="N698" i="24"/>
  <c r="Y698" i="24"/>
  <c r="E698" i="24"/>
  <c r="L698" i="24"/>
  <c r="S698" i="24"/>
  <c r="C698" i="24"/>
  <c r="J698" i="24"/>
  <c r="Q698" i="24"/>
  <c r="X698" i="24"/>
  <c r="H698" i="24"/>
  <c r="O698" i="24"/>
  <c r="A699" i="24"/>
  <c r="F698" i="24"/>
  <c r="M698" i="24"/>
  <c r="T698" i="24"/>
  <c r="D698" i="24"/>
  <c r="K698" i="24"/>
  <c r="R698" i="24"/>
  <c r="B698" i="24"/>
  <c r="I698" i="24"/>
  <c r="P698" i="24"/>
  <c r="W698" i="24"/>
  <c r="U698" i="24"/>
  <c r="V698" i="24"/>
  <c r="T562" i="24"/>
  <c r="J562" i="24"/>
  <c r="S562" i="24"/>
  <c r="X562" i="24"/>
  <c r="R562" i="24"/>
  <c r="A563" i="24"/>
  <c r="Q562" i="24"/>
  <c r="K562" i="24"/>
  <c r="P562" i="24"/>
  <c r="Y562" i="24"/>
  <c r="O562" i="24"/>
  <c r="L562" i="24"/>
  <c r="M562" i="24"/>
  <c r="N562" i="24"/>
  <c r="G562" i="24"/>
  <c r="B562" i="24"/>
  <c r="F562" i="24"/>
  <c r="E562" i="24"/>
  <c r="I562" i="24"/>
  <c r="D562" i="24"/>
  <c r="H562" i="24"/>
  <c r="C562" i="24"/>
  <c r="W562" i="24"/>
  <c r="U562" i="24"/>
  <c r="V562" i="24"/>
  <c r="S429" i="21"/>
  <c r="P429" i="21"/>
  <c r="I429" i="21"/>
  <c r="J429" i="21"/>
  <c r="G429" i="21"/>
  <c r="A430" i="21"/>
  <c r="T429" i="21"/>
  <c r="Q429" i="21"/>
  <c r="R429" i="21"/>
  <c r="K429" i="21"/>
  <c r="D429" i="21"/>
  <c r="X429" i="21"/>
  <c r="Y429" i="21"/>
  <c r="O429" i="21"/>
  <c r="H429" i="21"/>
  <c r="E429" i="21"/>
  <c r="F429" i="21"/>
  <c r="N429" i="21"/>
  <c r="L429" i="21"/>
  <c r="M429" i="21"/>
  <c r="C429" i="21"/>
  <c r="B429" i="21"/>
  <c r="V429" i="21"/>
  <c r="W429" i="21"/>
  <c r="U429" i="21"/>
  <c r="I804" i="21"/>
  <c r="F804" i="21"/>
  <c r="A805" i="21"/>
  <c r="O804" i="21"/>
  <c r="H804" i="21"/>
  <c r="Q804" i="21"/>
  <c r="J804" i="21"/>
  <c r="C804" i="21"/>
  <c r="S804" i="21"/>
  <c r="P804" i="21"/>
  <c r="Y804" i="21"/>
  <c r="N804" i="21"/>
  <c r="G804" i="21"/>
  <c r="W804" i="21"/>
  <c r="T804" i="21"/>
  <c r="E804" i="21"/>
  <c r="B804" i="21"/>
  <c r="R804" i="21"/>
  <c r="K804" i="21"/>
  <c r="D804" i="21"/>
  <c r="X804" i="21"/>
  <c r="L804" i="21"/>
  <c r="M804" i="21"/>
  <c r="V804" i="21"/>
  <c r="U804" i="21"/>
  <c r="U460" i="24"/>
  <c r="P460" i="24"/>
  <c r="C460" i="24"/>
  <c r="M460" i="24"/>
  <c r="W460" i="24"/>
  <c r="B460" i="24"/>
  <c r="F460" i="24"/>
  <c r="I460" i="24"/>
  <c r="S460" i="24"/>
  <c r="A461" i="24"/>
  <c r="H460" i="24"/>
  <c r="R460" i="24"/>
  <c r="L460" i="24"/>
  <c r="V460" i="24"/>
  <c r="Y460" i="24"/>
  <c r="D460" i="24"/>
  <c r="N460" i="24"/>
  <c r="X460" i="24"/>
  <c r="K460" i="24"/>
  <c r="E460" i="24"/>
  <c r="O460" i="24"/>
  <c r="J460" i="24"/>
  <c r="T460" i="24"/>
  <c r="G460" i="24"/>
  <c r="Q460" i="24"/>
  <c r="F634" i="21"/>
  <c r="J634" i="21"/>
  <c r="I634" i="21"/>
  <c r="S634" i="21"/>
  <c r="R634" i="21"/>
  <c r="K634" i="21"/>
  <c r="A635" i="21"/>
  <c r="Y634" i="21"/>
  <c r="L634" i="21"/>
  <c r="G634" i="21"/>
  <c r="D634" i="21"/>
  <c r="O634" i="21"/>
  <c r="N634" i="21"/>
  <c r="M634" i="21"/>
  <c r="P634" i="21"/>
  <c r="Q634" i="21"/>
  <c r="E634" i="21"/>
  <c r="H634" i="21"/>
  <c r="C634" i="21"/>
  <c r="B634" i="21"/>
  <c r="U634" i="21"/>
  <c r="V634" i="21"/>
  <c r="W634" i="21"/>
  <c r="X634" i="21"/>
  <c r="T634" i="21"/>
  <c r="R800" i="24"/>
  <c r="B800" i="24"/>
  <c r="I800" i="24"/>
  <c r="P800" i="24"/>
  <c r="W800" i="24"/>
  <c r="G800" i="24"/>
  <c r="N800" i="24"/>
  <c r="Y800" i="24"/>
  <c r="E800" i="24"/>
  <c r="L800" i="24"/>
  <c r="S800" i="24"/>
  <c r="C800" i="24"/>
  <c r="J800" i="24"/>
  <c r="Q800" i="24"/>
  <c r="X800" i="24"/>
  <c r="H800" i="24"/>
  <c r="O800" i="24"/>
  <c r="A801" i="24"/>
  <c r="F800" i="24"/>
  <c r="M800" i="24"/>
  <c r="T800" i="24"/>
  <c r="D800" i="24"/>
  <c r="K800" i="24"/>
  <c r="V800" i="24"/>
  <c r="U800" i="24"/>
  <c r="M463" i="23"/>
  <c r="B463" i="23"/>
  <c r="R463" i="23"/>
  <c r="K463" i="23"/>
  <c r="D463" i="23"/>
  <c r="T463" i="23"/>
  <c r="Q463" i="23"/>
  <c r="F463" i="23"/>
  <c r="V463" i="23"/>
  <c r="O463" i="23"/>
  <c r="H463" i="23"/>
  <c r="X463" i="23"/>
  <c r="E463" i="23"/>
  <c r="U463" i="23"/>
  <c r="C463" i="23"/>
  <c r="S463" i="23"/>
  <c r="L463" i="23"/>
  <c r="J463" i="23"/>
  <c r="A464" i="23"/>
  <c r="I463" i="23"/>
  <c r="Y463" i="23"/>
  <c r="N463" i="23"/>
  <c r="G463" i="23"/>
  <c r="W463" i="23"/>
  <c r="P463" i="23"/>
  <c r="X664" i="24"/>
  <c r="D664" i="24"/>
  <c r="K664" i="24"/>
  <c r="R664" i="24"/>
  <c r="B664" i="24"/>
  <c r="E664" i="24"/>
  <c r="T664" i="24"/>
  <c r="W664" i="24"/>
  <c r="G664" i="24"/>
  <c r="N664" i="24"/>
  <c r="Y664" i="24"/>
  <c r="P664" i="24"/>
  <c r="S664" i="24"/>
  <c r="C664" i="24"/>
  <c r="J664" i="24"/>
  <c r="Q664" i="24"/>
  <c r="H664" i="24"/>
  <c r="O664" i="24"/>
  <c r="A665" i="24"/>
  <c r="F664" i="24"/>
  <c r="I664" i="24"/>
  <c r="L664" i="24"/>
  <c r="M664" i="24"/>
  <c r="U664" i="24"/>
  <c r="V664" i="24"/>
  <c r="P528" i="24"/>
  <c r="E528" i="24"/>
  <c r="B528" i="24"/>
  <c r="R528" i="24"/>
  <c r="O528" i="24"/>
  <c r="T528" i="24"/>
  <c r="I528" i="24"/>
  <c r="F528" i="24"/>
  <c r="C528" i="24"/>
  <c r="S528" i="24"/>
  <c r="D528" i="24"/>
  <c r="X528" i="24"/>
  <c r="Q528" i="24"/>
  <c r="J528" i="24"/>
  <c r="G528" i="24"/>
  <c r="W528" i="24"/>
  <c r="H528" i="24"/>
  <c r="A529" i="24"/>
  <c r="Y528" i="24"/>
  <c r="N528" i="24"/>
  <c r="K528" i="24"/>
  <c r="L528" i="24"/>
  <c r="M528" i="24"/>
  <c r="V528" i="24"/>
  <c r="U528" i="24"/>
  <c r="J323" i="24"/>
  <c r="I323" i="24"/>
  <c r="W323" i="24"/>
  <c r="B323" i="24"/>
  <c r="H323" i="24"/>
  <c r="V323" i="24"/>
  <c r="L323" i="24"/>
  <c r="C323" i="24"/>
  <c r="Y323" i="24"/>
  <c r="D323" i="24"/>
  <c r="R323" i="24"/>
  <c r="X323" i="24"/>
  <c r="O323" i="24"/>
  <c r="E323" i="24"/>
  <c r="S323" i="24"/>
  <c r="N323" i="24"/>
  <c r="T323" i="24"/>
  <c r="K323" i="24"/>
  <c r="Q323" i="24"/>
  <c r="U323" i="24"/>
  <c r="P323" i="24"/>
  <c r="G323" i="24"/>
  <c r="M323" i="24"/>
  <c r="A324" i="24"/>
  <c r="F323" i="24"/>
  <c r="M702" i="21"/>
  <c r="P702" i="21"/>
  <c r="J702" i="21"/>
  <c r="N702" i="21"/>
  <c r="R702" i="21"/>
  <c r="Q702" i="21"/>
  <c r="S702" i="21"/>
  <c r="L702" i="21"/>
  <c r="K702" i="21"/>
  <c r="O702" i="21"/>
  <c r="X702" i="21"/>
  <c r="A703" i="21"/>
  <c r="T702" i="21"/>
  <c r="Y702" i="21"/>
  <c r="H702" i="21"/>
  <c r="G702" i="21"/>
  <c r="I702" i="21"/>
  <c r="F702" i="21"/>
  <c r="B702" i="21"/>
  <c r="D702" i="21"/>
  <c r="C702" i="21"/>
  <c r="E702" i="21"/>
  <c r="U702" i="21"/>
  <c r="V702" i="21"/>
  <c r="W702" i="21"/>
  <c r="O394" i="23"/>
  <c r="P394" i="23"/>
  <c r="I394" i="23"/>
  <c r="F394" i="23"/>
  <c r="S394" i="23"/>
  <c r="T394" i="23"/>
  <c r="Q394" i="23"/>
  <c r="J394" i="23"/>
  <c r="G394" i="23"/>
  <c r="D394" i="23"/>
  <c r="X394" i="23"/>
  <c r="Y394" i="23"/>
  <c r="R394" i="23"/>
  <c r="K394" i="23"/>
  <c r="H394" i="23"/>
  <c r="E394" i="23"/>
  <c r="A429" i="23"/>
  <c r="N394" i="23"/>
  <c r="L394" i="23"/>
  <c r="M394" i="23"/>
  <c r="B394" i="23"/>
  <c r="C394" i="23"/>
  <c r="U394" i="23"/>
  <c r="W394" i="23"/>
  <c r="V394" i="23"/>
  <c r="S732" i="24"/>
  <c r="C732" i="24"/>
  <c r="J732" i="24"/>
  <c r="Q732" i="24"/>
  <c r="P732" i="24"/>
  <c r="O732" i="24"/>
  <c r="A733" i="24"/>
  <c r="F732" i="24"/>
  <c r="M732" i="24"/>
  <c r="L732" i="24"/>
  <c r="K732" i="24"/>
  <c r="R732" i="24"/>
  <c r="B732" i="24"/>
  <c r="I732" i="24"/>
  <c r="H732" i="24"/>
  <c r="G732" i="24"/>
  <c r="N732" i="24"/>
  <c r="Y732" i="24"/>
  <c r="E732" i="24"/>
  <c r="D732" i="24"/>
  <c r="W732" i="24"/>
  <c r="T732" i="24"/>
  <c r="V732" i="24"/>
  <c r="U732" i="24"/>
  <c r="X732" i="24"/>
  <c r="P288" i="24"/>
  <c r="A289" i="24"/>
  <c r="V288" i="24"/>
  <c r="Y288" i="24"/>
  <c r="D288" i="24"/>
  <c r="R288" i="24"/>
  <c r="X288" i="24"/>
  <c r="O288" i="24"/>
  <c r="J288" i="24"/>
  <c r="M288" i="24"/>
  <c r="E288" i="24"/>
  <c r="I288" i="24"/>
  <c r="B288" i="24"/>
  <c r="U288" i="24"/>
  <c r="N288" i="24"/>
  <c r="T288" i="24"/>
  <c r="K288" i="24"/>
  <c r="Q288" i="24"/>
  <c r="L288" i="24"/>
  <c r="C288" i="24"/>
  <c r="G288" i="24"/>
  <c r="F288" i="24"/>
  <c r="S288" i="24"/>
  <c r="W288" i="24"/>
  <c r="H288" i="24"/>
  <c r="M497" i="23"/>
  <c r="B497" i="23"/>
  <c r="R497" i="23"/>
  <c r="K497" i="23"/>
  <c r="A498" i="23"/>
  <c r="P497" i="23"/>
  <c r="Q497" i="23"/>
  <c r="F497" i="23"/>
  <c r="V497" i="23"/>
  <c r="O497" i="23"/>
  <c r="D497" i="23"/>
  <c r="T497" i="23"/>
  <c r="E497" i="23"/>
  <c r="U497" i="23"/>
  <c r="J497" i="23"/>
  <c r="C497" i="23"/>
  <c r="S497" i="23"/>
  <c r="H497" i="23"/>
  <c r="X497" i="23"/>
  <c r="I497" i="23"/>
  <c r="Y497" i="23"/>
  <c r="N497" i="23"/>
  <c r="G497" i="23"/>
  <c r="W497" i="23"/>
  <c r="L497" i="23"/>
  <c r="J736" i="21"/>
  <c r="A737" i="21"/>
  <c r="F736" i="21"/>
  <c r="E736" i="21"/>
  <c r="I736" i="21"/>
  <c r="D736" i="21"/>
  <c r="C736" i="21"/>
  <c r="G736" i="21"/>
  <c r="H736" i="21"/>
  <c r="B736" i="21"/>
  <c r="Q736" i="21"/>
  <c r="U736" i="21"/>
  <c r="W736" i="21"/>
  <c r="P736" i="21"/>
  <c r="V736" i="21"/>
  <c r="S736" i="21"/>
  <c r="L736" i="21"/>
  <c r="M736" i="21"/>
  <c r="O736" i="21"/>
  <c r="X736" i="21"/>
  <c r="Y736" i="21"/>
  <c r="R736" i="21"/>
  <c r="T736" i="21"/>
  <c r="N736" i="21"/>
  <c r="K736" i="21"/>
  <c r="B630" i="24"/>
  <c r="D630" i="24"/>
  <c r="A631" i="24"/>
  <c r="I630" i="24"/>
  <c r="K630" i="24"/>
  <c r="J630" i="24"/>
  <c r="E630" i="24"/>
  <c r="G630" i="24"/>
  <c r="F630" i="24"/>
  <c r="H630" i="24"/>
  <c r="C630" i="24"/>
  <c r="Y630" i="24"/>
  <c r="L630" i="24"/>
  <c r="Q630" i="24"/>
  <c r="M630" i="24"/>
  <c r="P630" i="24"/>
  <c r="S630" i="24"/>
  <c r="X630" i="24"/>
  <c r="T630" i="24"/>
  <c r="W630" i="24"/>
  <c r="O630" i="24"/>
  <c r="N630" i="24"/>
  <c r="U630" i="24"/>
  <c r="V630" i="24"/>
  <c r="R630" i="24"/>
  <c r="P766" i="24"/>
  <c r="S766" i="24"/>
  <c r="C766" i="24"/>
  <c r="J766" i="24"/>
  <c r="Q766" i="24"/>
  <c r="L766" i="24"/>
  <c r="O766" i="24"/>
  <c r="A767" i="24"/>
  <c r="F766" i="24"/>
  <c r="M766" i="24"/>
  <c r="H766" i="24"/>
  <c r="K766" i="24"/>
  <c r="R766" i="24"/>
  <c r="B766" i="24"/>
  <c r="I766" i="24"/>
  <c r="D766" i="24"/>
  <c r="G766" i="24"/>
  <c r="N766" i="24"/>
  <c r="Y766" i="24"/>
  <c r="E766" i="24"/>
  <c r="U766" i="24"/>
  <c r="W766" i="24"/>
  <c r="T766" i="24"/>
  <c r="X766" i="24"/>
  <c r="V766" i="24"/>
  <c r="I357" i="24"/>
  <c r="W357" i="24"/>
  <c r="B357" i="24"/>
  <c r="A358" i="24"/>
  <c r="O357" i="24"/>
  <c r="J357" i="24"/>
  <c r="Y357" i="24"/>
  <c r="H357" i="24"/>
  <c r="R357" i="24"/>
  <c r="Q357" i="24"/>
  <c r="P357" i="24"/>
  <c r="C357" i="24"/>
  <c r="D357" i="24"/>
  <c r="N357" i="24"/>
  <c r="X357" i="24"/>
  <c r="K357" i="24"/>
  <c r="F357" i="24"/>
  <c r="E357" i="24"/>
  <c r="S357" i="24"/>
  <c r="T357" i="24"/>
  <c r="G357" i="24"/>
  <c r="M357" i="24"/>
  <c r="L357" i="24"/>
  <c r="V357" i="24"/>
  <c r="U357" i="24"/>
  <c r="P428" i="23"/>
  <c r="J428" i="23"/>
  <c r="G428" i="23"/>
  <c r="E428" i="23"/>
  <c r="D428" i="23"/>
  <c r="I428" i="23"/>
  <c r="H428" i="23"/>
  <c r="F428" i="23"/>
  <c r="K428" i="23"/>
  <c r="M428" i="23"/>
  <c r="L428" i="23"/>
  <c r="N428" i="23"/>
  <c r="O428" i="23"/>
  <c r="C428" i="23"/>
  <c r="B428" i="23"/>
  <c r="Y428" i="23"/>
  <c r="V428" i="23"/>
  <c r="W428" i="23"/>
  <c r="R428" i="23"/>
  <c r="T428" i="23"/>
  <c r="X428" i="23"/>
  <c r="Q428" i="23"/>
  <c r="U428" i="23"/>
  <c r="S428" i="23"/>
  <c r="B770" i="21"/>
  <c r="G770" i="21"/>
  <c r="A771" i="21"/>
  <c r="F770" i="21"/>
  <c r="K770" i="21"/>
  <c r="E770" i="21"/>
  <c r="J770" i="21"/>
  <c r="D770" i="21"/>
  <c r="I770" i="21"/>
  <c r="C770" i="21"/>
  <c r="H770" i="21"/>
  <c r="Y770" i="21"/>
  <c r="Q770" i="21"/>
  <c r="U770" i="21"/>
  <c r="N770" i="21"/>
  <c r="M770" i="21"/>
  <c r="V770" i="21"/>
  <c r="S770" i="21"/>
  <c r="W770" i="21"/>
  <c r="R770" i="21"/>
  <c r="O770" i="21"/>
  <c r="L770" i="21"/>
  <c r="P770" i="21"/>
  <c r="T770" i="21"/>
  <c r="X770" i="21"/>
  <c r="M531" i="23"/>
  <c r="A532" i="23"/>
  <c r="N531" i="23"/>
  <c r="G531" i="23"/>
  <c r="W531" i="23"/>
  <c r="P531" i="23"/>
  <c r="Q531" i="23"/>
  <c r="B531" i="23"/>
  <c r="R531" i="23"/>
  <c r="K531" i="23"/>
  <c r="D531" i="23"/>
  <c r="T531" i="23"/>
  <c r="E531" i="23"/>
  <c r="U531" i="23"/>
  <c r="F531" i="23"/>
  <c r="V531" i="23"/>
  <c r="O531" i="23"/>
  <c r="H531" i="23"/>
  <c r="X531" i="23"/>
  <c r="I531" i="23"/>
  <c r="Y531" i="23"/>
  <c r="J531" i="23"/>
  <c r="C531" i="23"/>
  <c r="S531" i="23"/>
  <c r="L531" i="23"/>
  <c r="I838" i="21"/>
  <c r="A839" i="21"/>
  <c r="N838" i="21"/>
  <c r="K838" i="21"/>
  <c r="H838" i="21"/>
  <c r="X838" i="21"/>
  <c r="M838" i="21"/>
  <c r="B838" i="21"/>
  <c r="R838" i="21"/>
  <c r="O838" i="21"/>
  <c r="L838" i="21"/>
  <c r="Q838" i="21"/>
  <c r="F838" i="21"/>
  <c r="C838" i="21"/>
  <c r="S838" i="21"/>
  <c r="P838" i="21"/>
  <c r="E838" i="21"/>
  <c r="Y838" i="21"/>
  <c r="J838" i="21"/>
  <c r="G838" i="21"/>
  <c r="D838" i="21"/>
  <c r="T838" i="21"/>
  <c r="W838" i="21"/>
  <c r="U838" i="21"/>
  <c r="V838" i="21"/>
  <c r="G395" i="21"/>
  <c r="D395" i="21"/>
  <c r="X395" i="21"/>
  <c r="Q395" i="21"/>
  <c r="J395" i="21"/>
  <c r="K395" i="21"/>
  <c r="H395" i="21"/>
  <c r="Y395" i="21"/>
  <c r="R395" i="21"/>
  <c r="O395" i="21"/>
  <c r="P395" i="21"/>
  <c r="E395" i="21"/>
  <c r="B395" i="21"/>
  <c r="C395" i="21"/>
  <c r="S395" i="21"/>
  <c r="T395" i="21"/>
  <c r="I395" i="21"/>
  <c r="F395" i="21"/>
  <c r="M395" i="21"/>
  <c r="L395" i="21"/>
  <c r="N395" i="21"/>
  <c r="W395" i="21"/>
  <c r="U395" i="21"/>
  <c r="V395" i="21"/>
  <c r="R566" i="21"/>
  <c r="O566" i="21"/>
  <c r="H566" i="21"/>
  <c r="E566" i="21"/>
  <c r="B566" i="21"/>
  <c r="C566" i="21"/>
  <c r="S566" i="21"/>
  <c r="P566" i="21"/>
  <c r="I566" i="21"/>
  <c r="F566" i="21"/>
  <c r="G566" i="21"/>
  <c r="A567" i="21"/>
  <c r="T566" i="21"/>
  <c r="Q566" i="21"/>
  <c r="J566" i="21"/>
  <c r="K566" i="21"/>
  <c r="D566" i="21"/>
  <c r="X566" i="21"/>
  <c r="Y566" i="21"/>
  <c r="M566" i="21"/>
  <c r="L566" i="21"/>
  <c r="N566" i="21"/>
  <c r="V566" i="21"/>
  <c r="W566" i="21"/>
  <c r="U566" i="21"/>
  <c r="B532" i="21"/>
  <c r="R532" i="21"/>
  <c r="O532" i="21"/>
  <c r="H532" i="21"/>
  <c r="A533" i="21"/>
  <c r="Y532" i="21"/>
  <c r="F532" i="21"/>
  <c r="C532" i="21"/>
  <c r="S532" i="21"/>
  <c r="P532" i="21"/>
  <c r="E532" i="21"/>
  <c r="J532" i="21"/>
  <c r="G532" i="21"/>
  <c r="W532" i="21"/>
  <c r="T532" i="21"/>
  <c r="I532" i="21"/>
  <c r="N532" i="21"/>
  <c r="K532" i="21"/>
  <c r="D532" i="21"/>
  <c r="X532" i="21"/>
  <c r="Q532" i="21"/>
  <c r="M532" i="21"/>
  <c r="L532" i="21"/>
  <c r="V532" i="21"/>
  <c r="U532" i="21"/>
  <c r="K360" i="23"/>
  <c r="H360" i="23"/>
  <c r="A395" i="23"/>
  <c r="Y360" i="23"/>
  <c r="R360" i="23"/>
  <c r="O360" i="23"/>
  <c r="P360" i="23"/>
  <c r="E360" i="23"/>
  <c r="B360" i="23"/>
  <c r="C360" i="23"/>
  <c r="S360" i="23"/>
  <c r="T360" i="23"/>
  <c r="I360" i="23"/>
  <c r="F360" i="23"/>
  <c r="G360" i="23"/>
  <c r="D360" i="23"/>
  <c r="X360" i="23"/>
  <c r="Q360" i="23"/>
  <c r="J360" i="23"/>
  <c r="N360" i="23"/>
  <c r="L360" i="23"/>
  <c r="M360" i="23"/>
  <c r="W360" i="23"/>
  <c r="U360" i="23"/>
  <c r="V360" i="23"/>
  <c r="Q668" i="21"/>
  <c r="J668" i="21"/>
  <c r="G668" i="21"/>
  <c r="W668" i="21"/>
  <c r="T668" i="21"/>
  <c r="Y668" i="21"/>
  <c r="N668" i="21"/>
  <c r="K668" i="21"/>
  <c r="D668" i="21"/>
  <c r="X668" i="21"/>
  <c r="E668" i="21"/>
  <c r="B668" i="21"/>
  <c r="R668" i="21"/>
  <c r="O668" i="21"/>
  <c r="H668" i="21"/>
  <c r="A669" i="21"/>
  <c r="I668" i="21"/>
  <c r="F668" i="21"/>
  <c r="C668" i="21"/>
  <c r="S668" i="21"/>
  <c r="P668" i="21"/>
  <c r="M668" i="21"/>
  <c r="L668" i="21"/>
  <c r="U668" i="21"/>
  <c r="V668" i="21"/>
  <c r="A597" i="24"/>
  <c r="J596" i="24"/>
  <c r="G596" i="24"/>
  <c r="B596" i="24"/>
  <c r="E596" i="24"/>
  <c r="D596" i="24"/>
  <c r="I596" i="24"/>
  <c r="C596" i="24"/>
  <c r="H596" i="24"/>
  <c r="F596" i="24"/>
  <c r="P596" i="24"/>
  <c r="L596" i="24"/>
  <c r="Q596" i="24"/>
  <c r="K596" i="24"/>
  <c r="W596" i="24"/>
  <c r="S596" i="24"/>
  <c r="X596" i="24"/>
  <c r="V596" i="24"/>
  <c r="R596" i="24"/>
  <c r="N596" i="24"/>
  <c r="O596" i="24"/>
  <c r="M596" i="24"/>
  <c r="Y596" i="24"/>
  <c r="U596" i="24"/>
  <c r="T596" i="24"/>
  <c r="H425" i="24"/>
  <c r="R425" i="24"/>
  <c r="U425" i="24"/>
  <c r="P425" i="24"/>
  <c r="C425" i="24"/>
  <c r="M425" i="24"/>
  <c r="W425" i="24"/>
  <c r="X425" i="24"/>
  <c r="K425" i="24"/>
  <c r="F425" i="24"/>
  <c r="I425" i="24"/>
  <c r="S425" i="24"/>
  <c r="A426" i="24"/>
  <c r="Q425" i="24"/>
  <c r="L425" i="24"/>
  <c r="V425" i="24"/>
  <c r="Y425" i="24"/>
  <c r="D425" i="24"/>
  <c r="N425" i="24"/>
  <c r="B425" i="24"/>
  <c r="E425" i="24"/>
  <c r="O425" i="24"/>
  <c r="J425" i="24"/>
  <c r="T425" i="24"/>
  <c r="G425" i="24"/>
  <c r="K494" i="24"/>
  <c r="A495" i="24"/>
  <c r="Y494" i="24"/>
  <c r="D494" i="24"/>
  <c r="G494" i="24"/>
  <c r="H494" i="24"/>
  <c r="L494" i="24"/>
  <c r="O494" i="24"/>
  <c r="N494" i="24"/>
  <c r="M494" i="24"/>
  <c r="Q494" i="24"/>
  <c r="E494" i="24"/>
  <c r="P494" i="24"/>
  <c r="C494" i="24"/>
  <c r="B494" i="24"/>
  <c r="F494" i="24"/>
  <c r="J494" i="24"/>
  <c r="I494" i="24"/>
  <c r="S494" i="24"/>
  <c r="R494" i="24"/>
  <c r="V494" i="24"/>
  <c r="X494" i="24"/>
  <c r="T494" i="24"/>
  <c r="U494" i="24"/>
  <c r="W494" i="24"/>
  <c r="F254" i="24"/>
  <c r="C254" i="24"/>
  <c r="D254" i="24"/>
  <c r="T254" i="24"/>
  <c r="M254" i="24"/>
  <c r="J254" i="24"/>
  <c r="G254" i="24"/>
  <c r="H254" i="24"/>
  <c r="E254" i="24"/>
  <c r="X254" i="24"/>
  <c r="Q254" i="24"/>
  <c r="K254" i="24"/>
  <c r="O254" i="24"/>
  <c r="I254" i="24"/>
  <c r="N254" i="24"/>
  <c r="B254" i="24"/>
  <c r="Y254" i="24"/>
  <c r="R254" i="24"/>
  <c r="S254" i="24"/>
  <c r="P254" i="24"/>
  <c r="L254" i="24"/>
  <c r="U254" i="24"/>
  <c r="W254" i="24"/>
  <c r="V254" i="24"/>
  <c r="B498" i="21"/>
  <c r="C498" i="21"/>
  <c r="P498" i="21"/>
  <c r="F498" i="21"/>
  <c r="G498" i="21"/>
  <c r="E498" i="21"/>
  <c r="J498" i="21"/>
  <c r="D498" i="21"/>
  <c r="I498" i="21"/>
  <c r="A499" i="21"/>
  <c r="H498" i="21"/>
  <c r="N498" i="21"/>
  <c r="K498" i="21"/>
  <c r="L498" i="21"/>
  <c r="O498" i="21"/>
  <c r="M498" i="21"/>
  <c r="U498" i="21"/>
  <c r="W498" i="21"/>
  <c r="Y498" i="21"/>
  <c r="V498" i="21"/>
  <c r="T498" i="21"/>
  <c r="X498" i="21"/>
  <c r="S498" i="21"/>
  <c r="R498" i="21"/>
  <c r="Q498" i="21"/>
  <c r="D534" i="19"/>
  <c r="H534" i="19"/>
  <c r="L534" i="19"/>
  <c r="P534" i="19"/>
  <c r="T534" i="19"/>
  <c r="X534" i="19"/>
  <c r="E534" i="19"/>
  <c r="I534" i="19"/>
  <c r="M534" i="19"/>
  <c r="Q534" i="19"/>
  <c r="U534" i="19"/>
  <c r="Y534" i="19"/>
  <c r="A535" i="19"/>
  <c r="B534" i="19"/>
  <c r="F534" i="19"/>
  <c r="J534" i="19"/>
  <c r="N534" i="19"/>
  <c r="R534" i="19"/>
  <c r="V534" i="19"/>
  <c r="C534" i="19"/>
  <c r="G534" i="19"/>
  <c r="K534" i="19"/>
  <c r="O534" i="19"/>
  <c r="S534" i="19"/>
  <c r="W534" i="19"/>
  <c r="D568" i="19"/>
  <c r="H568" i="19"/>
  <c r="L568" i="19"/>
  <c r="P568" i="19"/>
  <c r="T568" i="19"/>
  <c r="X568" i="19"/>
  <c r="A569" i="19"/>
  <c r="E568" i="19"/>
  <c r="I568" i="19"/>
  <c r="M568" i="19"/>
  <c r="Q568" i="19"/>
  <c r="U568" i="19"/>
  <c r="Y568" i="19"/>
  <c r="B568" i="19"/>
  <c r="F568" i="19"/>
  <c r="J568" i="19"/>
  <c r="N568" i="19"/>
  <c r="R568" i="19"/>
  <c r="V568" i="19"/>
  <c r="C568" i="19"/>
  <c r="G568" i="19"/>
  <c r="K568" i="19"/>
  <c r="O568" i="19"/>
  <c r="S568" i="19"/>
  <c r="W568" i="19"/>
  <c r="E500" i="19"/>
  <c r="I500" i="19"/>
  <c r="M500" i="19"/>
  <c r="Q500" i="19"/>
  <c r="U500" i="19"/>
  <c r="Y500" i="19"/>
  <c r="F500" i="19"/>
  <c r="J500" i="19"/>
  <c r="N500" i="19"/>
  <c r="R500" i="19"/>
  <c r="V500" i="19"/>
  <c r="A501" i="19"/>
  <c r="C500" i="19"/>
  <c r="G500" i="19"/>
  <c r="K500" i="19"/>
  <c r="O500" i="19"/>
  <c r="S500" i="19"/>
  <c r="W500" i="19"/>
  <c r="B500" i="19"/>
  <c r="D500" i="19"/>
  <c r="H500" i="19"/>
  <c r="L500" i="19"/>
  <c r="P500" i="19"/>
  <c r="T500" i="19"/>
  <c r="X500" i="19"/>
  <c r="C466" i="19"/>
  <c r="G466" i="19"/>
  <c r="K466" i="19"/>
  <c r="O466" i="19"/>
  <c r="S466" i="19"/>
  <c r="W466" i="19"/>
  <c r="D466" i="19"/>
  <c r="H466" i="19"/>
  <c r="L466" i="19"/>
  <c r="P466" i="19"/>
  <c r="T466" i="19"/>
  <c r="X466" i="19"/>
  <c r="E466" i="19"/>
  <c r="I466" i="19"/>
  <c r="M466" i="19"/>
  <c r="Q466" i="19"/>
  <c r="U466" i="19"/>
  <c r="Y466" i="19"/>
  <c r="B466" i="19"/>
  <c r="F466" i="19"/>
  <c r="J466" i="19"/>
  <c r="N466" i="19"/>
  <c r="R466" i="19"/>
  <c r="V466" i="19"/>
  <c r="C426" i="24" l="1"/>
  <c r="U426" i="24"/>
  <c r="P426" i="24"/>
  <c r="R426" i="24"/>
  <c r="M426" i="24"/>
  <c r="O426" i="24"/>
  <c r="S426" i="24"/>
  <c r="N426" i="24"/>
  <c r="I426" i="24"/>
  <c r="K426" i="24"/>
  <c r="A427" i="24"/>
  <c r="H426" i="24"/>
  <c r="L426" i="24"/>
  <c r="G426" i="24"/>
  <c r="Y426" i="24"/>
  <c r="D426" i="24"/>
  <c r="F426" i="24"/>
  <c r="X426" i="24"/>
  <c r="J426" i="24"/>
  <c r="E426" i="24"/>
  <c r="W426" i="24"/>
  <c r="B426" i="24"/>
  <c r="T426" i="24"/>
  <c r="V426" i="24"/>
  <c r="Q426" i="24"/>
  <c r="E533" i="21"/>
  <c r="J533" i="21"/>
  <c r="G533" i="21"/>
  <c r="D533" i="21"/>
  <c r="F533" i="21"/>
  <c r="I533" i="21"/>
  <c r="H533" i="21"/>
  <c r="P533" i="21"/>
  <c r="B533" i="21"/>
  <c r="C533" i="21"/>
  <c r="A534" i="21"/>
  <c r="K533" i="21"/>
  <c r="O533" i="21"/>
  <c r="N533" i="21"/>
  <c r="M533" i="21"/>
  <c r="L533" i="21"/>
  <c r="W533" i="21"/>
  <c r="T533" i="21"/>
  <c r="Y533" i="21"/>
  <c r="U533" i="21"/>
  <c r="V533" i="21"/>
  <c r="R533" i="21"/>
  <c r="S533" i="21"/>
  <c r="Q533" i="21"/>
  <c r="X533" i="21"/>
  <c r="H767" i="24"/>
  <c r="K767" i="24"/>
  <c r="R767" i="24"/>
  <c r="B767" i="24"/>
  <c r="I767" i="24"/>
  <c r="D767" i="24"/>
  <c r="G767" i="24"/>
  <c r="N767" i="24"/>
  <c r="Y767" i="24"/>
  <c r="E767" i="24"/>
  <c r="P767" i="24"/>
  <c r="S767" i="24"/>
  <c r="C767" i="24"/>
  <c r="J767" i="24"/>
  <c r="Q767" i="24"/>
  <c r="L767" i="24"/>
  <c r="O767" i="24"/>
  <c r="A768" i="24"/>
  <c r="F767" i="24"/>
  <c r="M767" i="24"/>
  <c r="W767" i="24"/>
  <c r="T767" i="24"/>
  <c r="X767" i="24"/>
  <c r="V767" i="24"/>
  <c r="U767" i="24"/>
  <c r="O737" i="21"/>
  <c r="X737" i="21"/>
  <c r="J737" i="21"/>
  <c r="S737" i="21"/>
  <c r="A738" i="21"/>
  <c r="R737" i="21"/>
  <c r="P737" i="21"/>
  <c r="Q737" i="21"/>
  <c r="K737" i="21"/>
  <c r="T737" i="21"/>
  <c r="Y737" i="21"/>
  <c r="L737" i="21"/>
  <c r="M737" i="21"/>
  <c r="N737" i="21"/>
  <c r="G737" i="21"/>
  <c r="D737" i="21"/>
  <c r="E737" i="21"/>
  <c r="I737" i="21"/>
  <c r="C737" i="21"/>
  <c r="F737" i="21"/>
  <c r="B737" i="21"/>
  <c r="H737" i="21"/>
  <c r="U737" i="21"/>
  <c r="V737" i="21"/>
  <c r="W737" i="21"/>
  <c r="F324" i="24"/>
  <c r="T324" i="24"/>
  <c r="S324" i="24"/>
  <c r="N324" i="24"/>
  <c r="E324" i="24"/>
  <c r="K324" i="24"/>
  <c r="Y324" i="24"/>
  <c r="V324" i="24"/>
  <c r="M324" i="24"/>
  <c r="H324" i="24"/>
  <c r="G324" i="24"/>
  <c r="U324" i="24"/>
  <c r="A325" i="24"/>
  <c r="O324" i="24"/>
  <c r="J324" i="24"/>
  <c r="X324" i="24"/>
  <c r="W324" i="24"/>
  <c r="B324" i="24"/>
  <c r="P324" i="24"/>
  <c r="D324" i="24"/>
  <c r="C324" i="24"/>
  <c r="Q324" i="24"/>
  <c r="L324" i="24"/>
  <c r="R324" i="24"/>
  <c r="I324" i="24"/>
  <c r="B464" i="23"/>
  <c r="R464" i="23"/>
  <c r="K464" i="23"/>
  <c r="A465" i="23"/>
  <c r="P464" i="23"/>
  <c r="I464" i="23"/>
  <c r="Y464" i="23"/>
  <c r="F464" i="23"/>
  <c r="V464" i="23"/>
  <c r="O464" i="23"/>
  <c r="D464" i="23"/>
  <c r="T464" i="23"/>
  <c r="M464" i="23"/>
  <c r="J464" i="23"/>
  <c r="C464" i="23"/>
  <c r="S464" i="23"/>
  <c r="H464" i="23"/>
  <c r="X464" i="23"/>
  <c r="Q464" i="23"/>
  <c r="N464" i="23"/>
  <c r="G464" i="23"/>
  <c r="W464" i="23"/>
  <c r="L464" i="23"/>
  <c r="E464" i="23"/>
  <c r="U464" i="23"/>
  <c r="J563" i="24"/>
  <c r="G563" i="24"/>
  <c r="W563" i="24"/>
  <c r="P563" i="24"/>
  <c r="I563" i="24"/>
  <c r="N563" i="24"/>
  <c r="K563" i="24"/>
  <c r="A564" i="24"/>
  <c r="T563" i="24"/>
  <c r="Q563" i="24"/>
  <c r="B563" i="24"/>
  <c r="R563" i="24"/>
  <c r="O563" i="24"/>
  <c r="D563" i="24"/>
  <c r="X563" i="24"/>
  <c r="Y563" i="24"/>
  <c r="F563" i="24"/>
  <c r="C563" i="24"/>
  <c r="S563" i="24"/>
  <c r="H563" i="24"/>
  <c r="E563" i="24"/>
  <c r="L563" i="24"/>
  <c r="M563" i="24"/>
  <c r="U563" i="24"/>
  <c r="V563" i="24"/>
  <c r="F566" i="23"/>
  <c r="V566" i="23"/>
  <c r="O566" i="23"/>
  <c r="H566" i="23"/>
  <c r="X566" i="23"/>
  <c r="Q566" i="23"/>
  <c r="J566" i="23"/>
  <c r="C566" i="23"/>
  <c r="S566" i="23"/>
  <c r="L566" i="23"/>
  <c r="E566" i="23"/>
  <c r="U566" i="23"/>
  <c r="N566" i="23"/>
  <c r="G566" i="23"/>
  <c r="W566" i="23"/>
  <c r="P566" i="23"/>
  <c r="I566" i="23"/>
  <c r="Y566" i="23"/>
  <c r="B566" i="23"/>
  <c r="R566" i="23"/>
  <c r="K566" i="23"/>
  <c r="D566" i="23"/>
  <c r="T566" i="23"/>
  <c r="M566" i="23"/>
  <c r="A567" i="23"/>
  <c r="P392" i="24"/>
  <c r="H392" i="24"/>
  <c r="E392" i="24"/>
  <c r="B392" i="24"/>
  <c r="W392" i="24"/>
  <c r="N392" i="24"/>
  <c r="T392" i="24"/>
  <c r="Q392" i="24"/>
  <c r="I392" i="24"/>
  <c r="F392" i="24"/>
  <c r="A393" i="24"/>
  <c r="M392" i="24"/>
  <c r="C392" i="24"/>
  <c r="X392" i="24"/>
  <c r="U392" i="24"/>
  <c r="R392" i="24"/>
  <c r="J392" i="24"/>
  <c r="O392" i="24"/>
  <c r="K392" i="24"/>
  <c r="G392" i="24"/>
  <c r="D392" i="24"/>
  <c r="Y392" i="24"/>
  <c r="V392" i="24"/>
  <c r="S392" i="24"/>
  <c r="L392" i="24"/>
  <c r="O597" i="24"/>
  <c r="J597" i="24"/>
  <c r="T597" i="24"/>
  <c r="K597" i="24"/>
  <c r="Y597" i="24"/>
  <c r="P597" i="24"/>
  <c r="A598" i="24"/>
  <c r="Q597" i="24"/>
  <c r="S597" i="24"/>
  <c r="R597" i="24"/>
  <c r="X597" i="24"/>
  <c r="N597" i="24"/>
  <c r="M597" i="24"/>
  <c r="L597" i="24"/>
  <c r="E597" i="24"/>
  <c r="F597" i="24"/>
  <c r="G597" i="24"/>
  <c r="C597" i="24"/>
  <c r="H597" i="24"/>
  <c r="B597" i="24"/>
  <c r="I597" i="24"/>
  <c r="D597" i="24"/>
  <c r="U597" i="24"/>
  <c r="W597" i="24"/>
  <c r="V597" i="24"/>
  <c r="H395" i="23"/>
  <c r="E395" i="23"/>
  <c r="B395" i="23"/>
  <c r="A430" i="23"/>
  <c r="O395" i="23"/>
  <c r="P395" i="23"/>
  <c r="I395" i="23"/>
  <c r="F395" i="23"/>
  <c r="C395" i="23"/>
  <c r="S395" i="23"/>
  <c r="T395" i="23"/>
  <c r="Q395" i="23"/>
  <c r="J395" i="23"/>
  <c r="G395" i="23"/>
  <c r="D395" i="23"/>
  <c r="X395" i="23"/>
  <c r="Y395" i="23"/>
  <c r="R395" i="23"/>
  <c r="K395" i="23"/>
  <c r="L395" i="23"/>
  <c r="M395" i="23"/>
  <c r="N395" i="23"/>
  <c r="W395" i="23"/>
  <c r="U395" i="23"/>
  <c r="V395" i="23"/>
  <c r="H429" i="23"/>
  <c r="E429" i="23"/>
  <c r="F429" i="23"/>
  <c r="K429" i="23"/>
  <c r="P429" i="23"/>
  <c r="I429" i="23"/>
  <c r="J429" i="23"/>
  <c r="O429" i="23"/>
  <c r="T429" i="23"/>
  <c r="Q429" i="23"/>
  <c r="R429" i="23"/>
  <c r="S429" i="23"/>
  <c r="D429" i="23"/>
  <c r="X429" i="23"/>
  <c r="Y429" i="23"/>
  <c r="G429" i="23"/>
  <c r="M429" i="23"/>
  <c r="L429" i="23"/>
  <c r="N429" i="23"/>
  <c r="B429" i="23"/>
  <c r="C429" i="23"/>
  <c r="W429" i="23"/>
  <c r="V429" i="23"/>
  <c r="U429" i="23"/>
  <c r="S461" i="24"/>
  <c r="N461" i="24"/>
  <c r="I461" i="24"/>
  <c r="K461" i="24"/>
  <c r="A462" i="24"/>
  <c r="H461" i="24"/>
  <c r="L461" i="24"/>
  <c r="G461" i="24"/>
  <c r="Y461" i="24"/>
  <c r="D461" i="24"/>
  <c r="F461" i="24"/>
  <c r="X461" i="24"/>
  <c r="J461" i="24"/>
  <c r="E461" i="24"/>
  <c r="W461" i="24"/>
  <c r="B461" i="24"/>
  <c r="T461" i="24"/>
  <c r="V461" i="24"/>
  <c r="Q461" i="24"/>
  <c r="C461" i="24"/>
  <c r="U461" i="24"/>
  <c r="P461" i="24"/>
  <c r="R461" i="24"/>
  <c r="M461" i="24"/>
  <c r="O461" i="24"/>
  <c r="F805" i="21"/>
  <c r="K805" i="21"/>
  <c r="I805" i="21"/>
  <c r="J805" i="21"/>
  <c r="D805" i="21"/>
  <c r="A806" i="21"/>
  <c r="C805" i="21"/>
  <c r="H805" i="21"/>
  <c r="B805" i="21"/>
  <c r="G805" i="21"/>
  <c r="E805" i="21"/>
  <c r="S805" i="21"/>
  <c r="Y805" i="21"/>
  <c r="R805" i="21"/>
  <c r="X805" i="21"/>
  <c r="L805" i="21"/>
  <c r="N805" i="21"/>
  <c r="T805" i="21"/>
  <c r="Q805" i="21"/>
  <c r="U805" i="21"/>
  <c r="W805" i="21"/>
  <c r="M805" i="21"/>
  <c r="V805" i="21"/>
  <c r="P805" i="21"/>
  <c r="O805" i="21"/>
  <c r="S465" i="21"/>
  <c r="T465" i="21"/>
  <c r="Q465" i="21"/>
  <c r="R465" i="21"/>
  <c r="G465" i="21"/>
  <c r="D465" i="21"/>
  <c r="X465" i="21"/>
  <c r="Y465" i="21"/>
  <c r="A466" i="21"/>
  <c r="K465" i="21"/>
  <c r="H465" i="21"/>
  <c r="E465" i="21"/>
  <c r="F465" i="21"/>
  <c r="O465" i="21"/>
  <c r="P465" i="21"/>
  <c r="I465" i="21"/>
  <c r="J465" i="21"/>
  <c r="N465" i="21"/>
  <c r="L465" i="21"/>
  <c r="M465" i="21"/>
  <c r="B465" i="21"/>
  <c r="C465" i="21"/>
  <c r="V465" i="21"/>
  <c r="U465" i="21"/>
  <c r="W465" i="21"/>
  <c r="G495" i="24"/>
  <c r="R495" i="24"/>
  <c r="Y495" i="24"/>
  <c r="M495" i="24"/>
  <c r="L495" i="24"/>
  <c r="P495" i="24"/>
  <c r="K495" i="24"/>
  <c r="F495" i="24"/>
  <c r="J495" i="24"/>
  <c r="A496" i="24"/>
  <c r="E495" i="24"/>
  <c r="D495" i="24"/>
  <c r="O495" i="24"/>
  <c r="C495" i="24"/>
  <c r="Q495" i="24"/>
  <c r="N495" i="24"/>
  <c r="B495" i="24"/>
  <c r="I495" i="24"/>
  <c r="H495" i="24"/>
  <c r="S495" i="24"/>
  <c r="U495" i="24"/>
  <c r="T495" i="24"/>
  <c r="X495" i="24"/>
  <c r="V495" i="24"/>
  <c r="W495" i="24"/>
  <c r="C567" i="21"/>
  <c r="S567" i="21"/>
  <c r="P567" i="21"/>
  <c r="E567" i="21"/>
  <c r="B567" i="21"/>
  <c r="R567" i="21"/>
  <c r="G567" i="21"/>
  <c r="W567" i="21"/>
  <c r="T567" i="21"/>
  <c r="I567" i="21"/>
  <c r="F567" i="21"/>
  <c r="K567" i="21"/>
  <c r="D567" i="21"/>
  <c r="X567" i="21"/>
  <c r="Q567" i="21"/>
  <c r="J567" i="21"/>
  <c r="O567" i="21"/>
  <c r="H567" i="21"/>
  <c r="A568" i="21"/>
  <c r="Y567" i="21"/>
  <c r="N567" i="21"/>
  <c r="L567" i="21"/>
  <c r="M567" i="21"/>
  <c r="U567" i="21"/>
  <c r="V567" i="21"/>
  <c r="J839" i="21"/>
  <c r="C839" i="21"/>
  <c r="S839" i="21"/>
  <c r="P839" i="21"/>
  <c r="I839" i="21"/>
  <c r="N839" i="21"/>
  <c r="G839" i="21"/>
  <c r="W839" i="21"/>
  <c r="T839" i="21"/>
  <c r="Q839" i="21"/>
  <c r="B839" i="21"/>
  <c r="R839" i="21"/>
  <c r="K839" i="21"/>
  <c r="D839" i="21"/>
  <c r="X839" i="21"/>
  <c r="Y839" i="21"/>
  <c r="F839" i="21"/>
  <c r="A840" i="21"/>
  <c r="O839" i="21"/>
  <c r="H839" i="21"/>
  <c r="E839" i="21"/>
  <c r="M839" i="21"/>
  <c r="L839" i="21"/>
  <c r="V839" i="21"/>
  <c r="U839" i="21"/>
  <c r="A632" i="24"/>
  <c r="J631" i="24"/>
  <c r="I631" i="24"/>
  <c r="C631" i="24"/>
  <c r="F631" i="24"/>
  <c r="G631" i="24"/>
  <c r="H631" i="24"/>
  <c r="B631" i="24"/>
  <c r="D631" i="24"/>
  <c r="E631" i="24"/>
  <c r="N631" i="24"/>
  <c r="L631" i="24"/>
  <c r="O631" i="24"/>
  <c r="T631" i="24"/>
  <c r="Y631" i="24"/>
  <c r="S631" i="24"/>
  <c r="V631" i="24"/>
  <c r="K631" i="24"/>
  <c r="P631" i="24"/>
  <c r="Q631" i="24"/>
  <c r="R631" i="24"/>
  <c r="W631" i="24"/>
  <c r="U631" i="24"/>
  <c r="X631" i="24"/>
  <c r="M631" i="24"/>
  <c r="R498" i="23"/>
  <c r="M498" i="23"/>
  <c r="X498" i="23"/>
  <c r="V498" i="23"/>
  <c r="T498" i="23"/>
  <c r="Y498" i="23"/>
  <c r="K498" i="23"/>
  <c r="U498" i="23"/>
  <c r="H498" i="23"/>
  <c r="A499" i="23"/>
  <c r="D498" i="23"/>
  <c r="O498" i="23"/>
  <c r="B498" i="23"/>
  <c r="L498" i="23"/>
  <c r="W498" i="23"/>
  <c r="F498" i="23"/>
  <c r="S498" i="23"/>
  <c r="I498" i="23"/>
  <c r="P498" i="23"/>
  <c r="J498" i="23"/>
  <c r="E498" i="23"/>
  <c r="G498" i="23"/>
  <c r="N498" i="23"/>
  <c r="C498" i="23"/>
  <c r="Q498" i="23"/>
  <c r="C289" i="24"/>
  <c r="Q289" i="24"/>
  <c r="L289" i="24"/>
  <c r="R289" i="24"/>
  <c r="I289" i="24"/>
  <c r="O289" i="24"/>
  <c r="S289" i="24"/>
  <c r="N289" i="24"/>
  <c r="E289" i="24"/>
  <c r="K289" i="24"/>
  <c r="Y289" i="24"/>
  <c r="D289" i="24"/>
  <c r="H289" i="24"/>
  <c r="G289" i="24"/>
  <c r="U289" i="24"/>
  <c r="F289" i="24"/>
  <c r="T289" i="24"/>
  <c r="J289" i="24"/>
  <c r="X289" i="24"/>
  <c r="W289" i="24"/>
  <c r="B289" i="24"/>
  <c r="P289" i="24"/>
  <c r="V289" i="24"/>
  <c r="M289" i="24"/>
  <c r="M733" i="24"/>
  <c r="T733" i="24"/>
  <c r="D733" i="24"/>
  <c r="G733" i="24"/>
  <c r="N733" i="24"/>
  <c r="I733" i="24"/>
  <c r="P733" i="24"/>
  <c r="S733" i="24"/>
  <c r="C733" i="24"/>
  <c r="J733" i="24"/>
  <c r="Y733" i="24"/>
  <c r="E733" i="24"/>
  <c r="L733" i="24"/>
  <c r="O733" i="24"/>
  <c r="A734" i="24"/>
  <c r="F733" i="24"/>
  <c r="Q733" i="24"/>
  <c r="X733" i="24"/>
  <c r="H733" i="24"/>
  <c r="K733" i="24"/>
  <c r="R733" i="24"/>
  <c r="B733" i="24"/>
  <c r="W733" i="24"/>
  <c r="V733" i="24"/>
  <c r="U733" i="24"/>
  <c r="I699" i="24"/>
  <c r="P699" i="24"/>
  <c r="S699" i="24"/>
  <c r="C699" i="24"/>
  <c r="J699" i="24"/>
  <c r="E699" i="24"/>
  <c r="H699" i="24"/>
  <c r="O699" i="24"/>
  <c r="A700" i="24"/>
  <c r="F699" i="24"/>
  <c r="Y699" i="24"/>
  <c r="X699" i="24"/>
  <c r="D699" i="24"/>
  <c r="K699" i="24"/>
  <c r="R699" i="24"/>
  <c r="B699" i="24"/>
  <c r="Q699" i="24"/>
  <c r="T699" i="24"/>
  <c r="W699" i="24"/>
  <c r="G699" i="24"/>
  <c r="N699" i="24"/>
  <c r="L699" i="24"/>
  <c r="M699" i="24"/>
  <c r="U699" i="24"/>
  <c r="V699" i="24"/>
  <c r="K835" i="24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V835" i="24"/>
  <c r="U835" i="24"/>
  <c r="D499" i="21"/>
  <c r="I499" i="21"/>
  <c r="H499" i="21"/>
  <c r="A500" i="21"/>
  <c r="P499" i="21"/>
  <c r="F499" i="21"/>
  <c r="G499" i="21"/>
  <c r="E499" i="21"/>
  <c r="J499" i="21"/>
  <c r="M499" i="21"/>
  <c r="N499" i="21"/>
  <c r="K499" i="21"/>
  <c r="O499" i="21"/>
  <c r="L499" i="21"/>
  <c r="C499" i="21"/>
  <c r="B499" i="21"/>
  <c r="S499" i="21"/>
  <c r="W499" i="21"/>
  <c r="T499" i="21"/>
  <c r="U499" i="21"/>
  <c r="Y499" i="21"/>
  <c r="X499" i="21"/>
  <c r="V499" i="21"/>
  <c r="Q499" i="21"/>
  <c r="R499" i="21"/>
  <c r="F669" i="21"/>
  <c r="A670" i="21"/>
  <c r="Y669" i="21"/>
  <c r="C669" i="21"/>
  <c r="D669" i="21"/>
  <c r="G669" i="21"/>
  <c r="H669" i="21"/>
  <c r="B669" i="21"/>
  <c r="S669" i="21"/>
  <c r="E669" i="21"/>
  <c r="O669" i="21"/>
  <c r="P669" i="21"/>
  <c r="K669" i="21"/>
  <c r="I669" i="21"/>
  <c r="L669" i="21"/>
  <c r="Q669" i="21"/>
  <c r="M669" i="21"/>
  <c r="R669" i="21"/>
  <c r="J669" i="21"/>
  <c r="N669" i="21"/>
  <c r="X669" i="21"/>
  <c r="W669" i="21"/>
  <c r="U669" i="21"/>
  <c r="V669" i="21"/>
  <c r="T669" i="21"/>
  <c r="N532" i="23"/>
  <c r="C532" i="23"/>
  <c r="S532" i="23"/>
  <c r="L532" i="23"/>
  <c r="E532" i="23"/>
  <c r="U532" i="23"/>
  <c r="B532" i="23"/>
  <c r="R532" i="23"/>
  <c r="G532" i="23"/>
  <c r="W532" i="23"/>
  <c r="P532" i="23"/>
  <c r="I532" i="23"/>
  <c r="Y532" i="23"/>
  <c r="F532" i="23"/>
  <c r="V532" i="23"/>
  <c r="K532" i="23"/>
  <c r="D532" i="23"/>
  <c r="T532" i="23"/>
  <c r="M532" i="23"/>
  <c r="J532" i="23"/>
  <c r="A533" i="23"/>
  <c r="O532" i="23"/>
  <c r="H532" i="23"/>
  <c r="X532" i="23"/>
  <c r="Q532" i="23"/>
  <c r="J771" i="21"/>
  <c r="A772" i="21"/>
  <c r="H771" i="21"/>
  <c r="B771" i="21"/>
  <c r="I771" i="21"/>
  <c r="F771" i="21"/>
  <c r="G771" i="21"/>
  <c r="D771" i="21"/>
  <c r="C771" i="21"/>
  <c r="E771" i="21"/>
  <c r="T771" i="21"/>
  <c r="Q771" i="21"/>
  <c r="N771" i="21"/>
  <c r="P771" i="21"/>
  <c r="M771" i="21"/>
  <c r="W771" i="21"/>
  <c r="Y771" i="21"/>
  <c r="V771" i="21"/>
  <c r="S771" i="21"/>
  <c r="L771" i="21"/>
  <c r="R771" i="21"/>
  <c r="O771" i="21"/>
  <c r="X771" i="21"/>
  <c r="U771" i="21"/>
  <c r="K771" i="21"/>
  <c r="B358" i="24"/>
  <c r="P358" i="24"/>
  <c r="V358" i="24"/>
  <c r="M358" i="24"/>
  <c r="H358" i="24"/>
  <c r="C358" i="24"/>
  <c r="U358" i="24"/>
  <c r="R358" i="24"/>
  <c r="I358" i="24"/>
  <c r="K358" i="24"/>
  <c r="J358" i="24"/>
  <c r="X358" i="24"/>
  <c r="S358" i="24"/>
  <c r="G358" i="24"/>
  <c r="Y358" i="24"/>
  <c r="D358" i="24"/>
  <c r="A359" i="24"/>
  <c r="Q358" i="24"/>
  <c r="L358" i="24"/>
  <c r="W358" i="24"/>
  <c r="F358" i="24"/>
  <c r="T358" i="24"/>
  <c r="O358" i="24"/>
  <c r="N358" i="24"/>
  <c r="E358" i="24"/>
  <c r="J703" i="21"/>
  <c r="A704" i="21"/>
  <c r="W703" i="21"/>
  <c r="R703" i="21"/>
  <c r="I703" i="21"/>
  <c r="H703" i="21"/>
  <c r="C703" i="21"/>
  <c r="Q703" i="21"/>
  <c r="P703" i="21"/>
  <c r="K703" i="21"/>
  <c r="Y703" i="21"/>
  <c r="X703" i="21"/>
  <c r="S703" i="21"/>
  <c r="N703" i="21"/>
  <c r="E703" i="21"/>
  <c r="D703" i="21"/>
  <c r="F703" i="21"/>
  <c r="M703" i="21"/>
  <c r="L703" i="21"/>
  <c r="G703" i="21"/>
  <c r="B703" i="21"/>
  <c r="T703" i="21"/>
  <c r="O703" i="21"/>
  <c r="V703" i="21"/>
  <c r="U703" i="21"/>
  <c r="F529" i="24"/>
  <c r="S529" i="24"/>
  <c r="Y529" i="24"/>
  <c r="A530" i="24"/>
  <c r="D529" i="24"/>
  <c r="C529" i="24"/>
  <c r="H529" i="24"/>
  <c r="B529" i="24"/>
  <c r="G529" i="24"/>
  <c r="E529" i="24"/>
  <c r="I529" i="24"/>
  <c r="L529" i="24"/>
  <c r="J529" i="24"/>
  <c r="N529" i="24"/>
  <c r="M529" i="24"/>
  <c r="P529" i="24"/>
  <c r="R529" i="24"/>
  <c r="Q529" i="24"/>
  <c r="K529" i="24"/>
  <c r="O529" i="24"/>
  <c r="T529" i="24"/>
  <c r="W529" i="24"/>
  <c r="X529" i="24"/>
  <c r="U529" i="24"/>
  <c r="V529" i="24"/>
  <c r="H665" i="24"/>
  <c r="C665" i="24"/>
  <c r="B665" i="24"/>
  <c r="D665" i="24"/>
  <c r="A666" i="24"/>
  <c r="I665" i="24"/>
  <c r="K665" i="24"/>
  <c r="J665" i="24"/>
  <c r="E665" i="24"/>
  <c r="G665" i="24"/>
  <c r="F665" i="24"/>
  <c r="P665" i="24"/>
  <c r="S665" i="24"/>
  <c r="Q665" i="24"/>
  <c r="W665" i="24"/>
  <c r="N665" i="24"/>
  <c r="X665" i="24"/>
  <c r="R665" i="24"/>
  <c r="Y665" i="24"/>
  <c r="O665" i="24"/>
  <c r="T665" i="24"/>
  <c r="M665" i="24"/>
  <c r="L665" i="24"/>
  <c r="U665" i="24"/>
  <c r="V665" i="24"/>
  <c r="R801" i="24"/>
  <c r="B801" i="24"/>
  <c r="I801" i="24"/>
  <c r="H801" i="24"/>
  <c r="K801" i="24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V801" i="24"/>
  <c r="U801" i="24"/>
  <c r="X801" i="24"/>
  <c r="W801" i="24"/>
  <c r="T801" i="24"/>
  <c r="P635" i="21"/>
  <c r="R635" i="21"/>
  <c r="A636" i="21"/>
  <c r="Q635" i="21"/>
  <c r="L635" i="21"/>
  <c r="I635" i="21"/>
  <c r="K635" i="21"/>
  <c r="F635" i="21"/>
  <c r="J635" i="21"/>
  <c r="E635" i="21"/>
  <c r="N635" i="21"/>
  <c r="Y635" i="21"/>
  <c r="D635" i="21"/>
  <c r="O635" i="21"/>
  <c r="C635" i="21"/>
  <c r="G635" i="21"/>
  <c r="B635" i="21"/>
  <c r="M635" i="21"/>
  <c r="H635" i="21"/>
  <c r="S635" i="21"/>
  <c r="X635" i="21"/>
  <c r="U635" i="21"/>
  <c r="W635" i="21"/>
  <c r="T635" i="21"/>
  <c r="V635" i="21"/>
  <c r="K430" i="21"/>
  <c r="D430" i="21"/>
  <c r="X430" i="21"/>
  <c r="Y430" i="21"/>
  <c r="R430" i="21"/>
  <c r="O430" i="21"/>
  <c r="H430" i="21"/>
  <c r="E430" i="21"/>
  <c r="B430" i="21"/>
  <c r="C430" i="21"/>
  <c r="S430" i="21"/>
  <c r="P430" i="21"/>
  <c r="I430" i="21"/>
  <c r="F430" i="21"/>
  <c r="G430" i="21"/>
  <c r="T430" i="21"/>
  <c r="Q430" i="21"/>
  <c r="J430" i="21"/>
  <c r="L430" i="21"/>
  <c r="N430" i="21"/>
  <c r="M430" i="21"/>
  <c r="V430" i="21"/>
  <c r="W430" i="21"/>
  <c r="U430" i="21"/>
  <c r="R601" i="21"/>
  <c r="K601" i="21"/>
  <c r="H601" i="21"/>
  <c r="E601" i="21"/>
  <c r="B601" i="21"/>
  <c r="A602" i="21"/>
  <c r="O601" i="21"/>
  <c r="P601" i="21"/>
  <c r="I601" i="21"/>
  <c r="F601" i="21"/>
  <c r="C601" i="21"/>
  <c r="S601" i="21"/>
  <c r="T601" i="21"/>
  <c r="Q601" i="21"/>
  <c r="J601" i="21"/>
  <c r="G601" i="21"/>
  <c r="D601" i="21"/>
  <c r="X601" i="21"/>
  <c r="Y601" i="21"/>
  <c r="N601" i="21"/>
  <c r="L601" i="21"/>
  <c r="M601" i="21"/>
  <c r="W601" i="21"/>
  <c r="U601" i="21"/>
  <c r="V601" i="21"/>
  <c r="B569" i="19"/>
  <c r="F569" i="19"/>
  <c r="J569" i="19"/>
  <c r="N569" i="19"/>
  <c r="R569" i="19"/>
  <c r="V569" i="19"/>
  <c r="C569" i="19"/>
  <c r="G569" i="19"/>
  <c r="K569" i="19"/>
  <c r="O569" i="19"/>
  <c r="S569" i="19"/>
  <c r="W569" i="19"/>
  <c r="D569" i="19"/>
  <c r="H569" i="19"/>
  <c r="L569" i="19"/>
  <c r="P569" i="19"/>
  <c r="T569" i="19"/>
  <c r="X569" i="19"/>
  <c r="E569" i="19"/>
  <c r="I569" i="19"/>
  <c r="M569" i="19"/>
  <c r="Q569" i="19"/>
  <c r="U569" i="19"/>
  <c r="Y569" i="19"/>
  <c r="A570" i="19"/>
  <c r="F501" i="19"/>
  <c r="J501" i="19"/>
  <c r="N501" i="19"/>
  <c r="R501" i="19"/>
  <c r="V501" i="19"/>
  <c r="B501" i="19"/>
  <c r="C501" i="19"/>
  <c r="G501" i="19"/>
  <c r="K501" i="19"/>
  <c r="O501" i="19"/>
  <c r="S501" i="19"/>
  <c r="W501" i="19"/>
  <c r="D501" i="19"/>
  <c r="H501" i="19"/>
  <c r="L501" i="19"/>
  <c r="P501" i="19"/>
  <c r="T501" i="19"/>
  <c r="X501" i="19"/>
  <c r="E501" i="19"/>
  <c r="I501" i="19"/>
  <c r="M501" i="19"/>
  <c r="Q501" i="19"/>
  <c r="U501" i="19"/>
  <c r="Y501" i="19"/>
  <c r="C535" i="19"/>
  <c r="G535" i="19"/>
  <c r="K535" i="19"/>
  <c r="O535" i="19"/>
  <c r="S535" i="19"/>
  <c r="W535" i="19"/>
  <c r="B535" i="19"/>
  <c r="D535" i="19"/>
  <c r="H535" i="19"/>
  <c r="L535" i="19"/>
  <c r="P535" i="19"/>
  <c r="T535" i="19"/>
  <c r="X535" i="19"/>
  <c r="E535" i="19"/>
  <c r="I535" i="19"/>
  <c r="M535" i="19"/>
  <c r="Q535" i="19"/>
  <c r="U535" i="19"/>
  <c r="Y535" i="19"/>
  <c r="F535" i="19"/>
  <c r="J535" i="19"/>
  <c r="N535" i="19"/>
  <c r="R535" i="19"/>
  <c r="V535" i="19"/>
  <c r="A536" i="19"/>
  <c r="H602" i="21" l="1"/>
  <c r="E602" i="21"/>
  <c r="B602" i="21"/>
  <c r="R602" i="21"/>
  <c r="K602" i="21"/>
  <c r="P602" i="21"/>
  <c r="I602" i="21"/>
  <c r="F602" i="21"/>
  <c r="A603" i="21"/>
  <c r="O602" i="21"/>
  <c r="T602" i="21"/>
  <c r="Q602" i="21"/>
  <c r="J602" i="21"/>
  <c r="C602" i="21"/>
  <c r="S602" i="21"/>
  <c r="D602" i="21"/>
  <c r="X602" i="21"/>
  <c r="Y602" i="21"/>
  <c r="N602" i="21"/>
  <c r="G602" i="21"/>
  <c r="W602" i="21"/>
  <c r="M602" i="21"/>
  <c r="L602" i="21"/>
  <c r="U602" i="21"/>
  <c r="V602" i="21"/>
  <c r="T359" i="24"/>
  <c r="C359" i="24"/>
  <c r="Q359" i="24"/>
  <c r="W359" i="24"/>
  <c r="J359" i="24"/>
  <c r="I359" i="24"/>
  <c r="M359" i="24"/>
  <c r="S359" i="24"/>
  <c r="F359" i="24"/>
  <c r="L359" i="24"/>
  <c r="K359" i="24"/>
  <c r="Y359" i="24"/>
  <c r="O359" i="24"/>
  <c r="B359" i="24"/>
  <c r="H359" i="24"/>
  <c r="V359" i="24"/>
  <c r="E359" i="24"/>
  <c r="A360" i="24"/>
  <c r="N359" i="24"/>
  <c r="D359" i="24"/>
  <c r="R359" i="24"/>
  <c r="X359" i="24"/>
  <c r="G359" i="24"/>
  <c r="U359" i="24"/>
  <c r="P359" i="24"/>
  <c r="P772" i="21"/>
  <c r="Q772" i="21"/>
  <c r="K772" i="21"/>
  <c r="T772" i="21"/>
  <c r="Y772" i="21"/>
  <c r="O772" i="21"/>
  <c r="X772" i="21"/>
  <c r="J772" i="21"/>
  <c r="S772" i="21"/>
  <c r="A773" i="21"/>
  <c r="R772" i="21"/>
  <c r="M772" i="21"/>
  <c r="N772" i="21"/>
  <c r="L772" i="21"/>
  <c r="D772" i="21"/>
  <c r="G772" i="21"/>
  <c r="I772" i="21"/>
  <c r="H772" i="21"/>
  <c r="C772" i="21"/>
  <c r="E772" i="21"/>
  <c r="B772" i="21"/>
  <c r="F772" i="21"/>
  <c r="V772" i="21"/>
  <c r="W772" i="21"/>
  <c r="U772" i="21"/>
  <c r="C700" i="24"/>
  <c r="B700" i="24"/>
  <c r="D700" i="24"/>
  <c r="A701" i="24"/>
  <c r="I700" i="24"/>
  <c r="K700" i="24"/>
  <c r="J700" i="24"/>
  <c r="E700" i="24"/>
  <c r="G700" i="24"/>
  <c r="F700" i="24"/>
  <c r="H700" i="24"/>
  <c r="R700" i="24"/>
  <c r="P700" i="24"/>
  <c r="O700" i="24"/>
  <c r="X700" i="24"/>
  <c r="M700" i="24"/>
  <c r="S700" i="24"/>
  <c r="U700" i="24"/>
  <c r="T700" i="24"/>
  <c r="N700" i="24"/>
  <c r="L700" i="24"/>
  <c r="V700" i="24"/>
  <c r="W700" i="24"/>
  <c r="Y700" i="24"/>
  <c r="Q700" i="24"/>
  <c r="J632" i="24"/>
  <c r="T632" i="24"/>
  <c r="K632" i="24"/>
  <c r="Y632" i="24"/>
  <c r="P632" i="24"/>
  <c r="A633" i="24"/>
  <c r="Q632" i="24"/>
  <c r="S632" i="24"/>
  <c r="R632" i="24"/>
  <c r="X632" i="24"/>
  <c r="O632" i="24"/>
  <c r="M632" i="24"/>
  <c r="L632" i="24"/>
  <c r="N632" i="24"/>
  <c r="B632" i="24"/>
  <c r="C632" i="24"/>
  <c r="D632" i="24"/>
  <c r="I632" i="24"/>
  <c r="F632" i="24"/>
  <c r="G632" i="24"/>
  <c r="E632" i="24"/>
  <c r="H632" i="24"/>
  <c r="W632" i="24"/>
  <c r="V632" i="24"/>
  <c r="U632" i="24"/>
  <c r="D840" i="21"/>
  <c r="A841" i="21"/>
  <c r="C840" i="21"/>
  <c r="H840" i="21"/>
  <c r="B840" i="21"/>
  <c r="G840" i="21"/>
  <c r="E840" i="21"/>
  <c r="F840" i="21"/>
  <c r="K840" i="21"/>
  <c r="I840" i="21"/>
  <c r="J840" i="21"/>
  <c r="X840" i="21"/>
  <c r="V840" i="21"/>
  <c r="P840" i="21"/>
  <c r="N840" i="21"/>
  <c r="Q840" i="21"/>
  <c r="S840" i="21"/>
  <c r="Y840" i="21"/>
  <c r="R840" i="21"/>
  <c r="L840" i="21"/>
  <c r="T840" i="21"/>
  <c r="O840" i="21"/>
  <c r="U840" i="21"/>
  <c r="W840" i="21"/>
  <c r="M840" i="21"/>
  <c r="D568" i="21"/>
  <c r="I568" i="21"/>
  <c r="C568" i="21"/>
  <c r="H568" i="21"/>
  <c r="B568" i="21"/>
  <c r="G568" i="21"/>
  <c r="P568" i="21"/>
  <c r="F568" i="21"/>
  <c r="A569" i="21"/>
  <c r="E568" i="21"/>
  <c r="J568" i="21"/>
  <c r="N568" i="21"/>
  <c r="O568" i="21"/>
  <c r="L568" i="21"/>
  <c r="M568" i="21"/>
  <c r="K568" i="21"/>
  <c r="X568" i="21"/>
  <c r="Q568" i="21"/>
  <c r="W568" i="21"/>
  <c r="V568" i="21"/>
  <c r="U568" i="21"/>
  <c r="T568" i="21"/>
  <c r="S568" i="21"/>
  <c r="Y568" i="21"/>
  <c r="R568" i="21"/>
  <c r="J567" i="23"/>
  <c r="U567" i="23"/>
  <c r="K567" i="23"/>
  <c r="A568" i="23"/>
  <c r="P567" i="23"/>
  <c r="I567" i="23"/>
  <c r="Y567" i="23"/>
  <c r="N567" i="23"/>
  <c r="C567" i="23"/>
  <c r="H567" i="23"/>
  <c r="Q567" i="23"/>
  <c r="V567" i="23"/>
  <c r="G567" i="23"/>
  <c r="W567" i="23"/>
  <c r="L567" i="23"/>
  <c r="E567" i="23"/>
  <c r="O567" i="23"/>
  <c r="D567" i="23"/>
  <c r="T567" i="23"/>
  <c r="M567" i="23"/>
  <c r="B567" i="23"/>
  <c r="R567" i="23"/>
  <c r="S567" i="23"/>
  <c r="X567" i="23"/>
  <c r="F567" i="23"/>
  <c r="C738" i="21"/>
  <c r="S738" i="21"/>
  <c r="H738" i="21"/>
  <c r="E738" i="21"/>
  <c r="B738" i="21"/>
  <c r="R738" i="21"/>
  <c r="G738" i="21"/>
  <c r="W738" i="21"/>
  <c r="P738" i="21"/>
  <c r="I738" i="21"/>
  <c r="F738" i="21"/>
  <c r="K738" i="21"/>
  <c r="A739" i="21"/>
  <c r="T738" i="21"/>
  <c r="Q738" i="21"/>
  <c r="J738" i="21"/>
  <c r="O738" i="21"/>
  <c r="D738" i="21"/>
  <c r="X738" i="21"/>
  <c r="Y738" i="21"/>
  <c r="N738" i="21"/>
  <c r="M738" i="21"/>
  <c r="L738" i="21"/>
  <c r="U738" i="21"/>
  <c r="V738" i="21"/>
  <c r="P768" i="24"/>
  <c r="S768" i="24"/>
  <c r="C768" i="24"/>
  <c r="J768" i="24"/>
  <c r="Q768" i="24"/>
  <c r="L768" i="24"/>
  <c r="O768" i="24"/>
  <c r="A769" i="24"/>
  <c r="F768" i="24"/>
  <c r="M768" i="24"/>
  <c r="X768" i="24"/>
  <c r="H768" i="24"/>
  <c r="K768" i="24"/>
  <c r="R768" i="24"/>
  <c r="B768" i="24"/>
  <c r="I768" i="24"/>
  <c r="T768" i="24"/>
  <c r="D768" i="24"/>
  <c r="G768" i="24"/>
  <c r="N768" i="24"/>
  <c r="Y768" i="24"/>
  <c r="E768" i="24"/>
  <c r="U768" i="24"/>
  <c r="V768" i="24"/>
  <c r="W768" i="24"/>
  <c r="G534" i="21"/>
  <c r="D534" i="21"/>
  <c r="F534" i="21"/>
  <c r="P534" i="21"/>
  <c r="I534" i="21"/>
  <c r="E534" i="21"/>
  <c r="H534" i="21"/>
  <c r="J534" i="21"/>
  <c r="A535" i="21"/>
  <c r="K534" i="21"/>
  <c r="O534" i="21"/>
  <c r="M534" i="21"/>
  <c r="N534" i="21"/>
  <c r="L534" i="21"/>
  <c r="C534" i="21"/>
  <c r="B534" i="21"/>
  <c r="W534" i="21"/>
  <c r="Y534" i="21"/>
  <c r="U534" i="21"/>
  <c r="R534" i="21"/>
  <c r="X534" i="21"/>
  <c r="T534" i="21"/>
  <c r="Q534" i="21"/>
  <c r="S534" i="21"/>
  <c r="V534" i="21"/>
  <c r="D636" i="21"/>
  <c r="R636" i="21"/>
  <c r="Q636" i="21"/>
  <c r="L636" i="21"/>
  <c r="G636" i="21"/>
  <c r="N636" i="21"/>
  <c r="T636" i="21"/>
  <c r="O636" i="21"/>
  <c r="F636" i="21"/>
  <c r="E636" i="21"/>
  <c r="P636" i="21"/>
  <c r="M636" i="21"/>
  <c r="H636" i="21"/>
  <c r="C636" i="21"/>
  <c r="J636" i="21"/>
  <c r="I636" i="21"/>
  <c r="K636" i="21"/>
  <c r="B636" i="21"/>
  <c r="X636" i="21"/>
  <c r="S636" i="21"/>
  <c r="A637" i="21"/>
  <c r="Y636" i="21"/>
  <c r="W636" i="21"/>
  <c r="V636" i="21"/>
  <c r="U636" i="21"/>
  <c r="N802" i="24"/>
  <c r="Y802" i="24"/>
  <c r="E802" i="24"/>
  <c r="D802" i="24"/>
  <c r="G802" i="24"/>
  <c r="J802" i="24"/>
  <c r="Q802" i="24"/>
  <c r="P802" i="24"/>
  <c r="S802" i="24"/>
  <c r="C802" i="24"/>
  <c r="A803" i="24"/>
  <c r="F802" i="24"/>
  <c r="M802" i="24"/>
  <c r="L802" i="24"/>
  <c r="O802" i="24"/>
  <c r="R802" i="24"/>
  <c r="B802" i="24"/>
  <c r="I802" i="24"/>
  <c r="H802" i="24"/>
  <c r="K802" i="24"/>
  <c r="V802" i="24"/>
  <c r="U802" i="24"/>
  <c r="X802" i="24"/>
  <c r="T802" i="24"/>
  <c r="W802" i="24"/>
  <c r="A667" i="24"/>
  <c r="J666" i="24"/>
  <c r="G666" i="24"/>
  <c r="H666" i="24"/>
  <c r="B666" i="24"/>
  <c r="E666" i="24"/>
  <c r="C666" i="24"/>
  <c r="D666" i="24"/>
  <c r="I666" i="24"/>
  <c r="F666" i="24"/>
  <c r="R666" i="24"/>
  <c r="L666" i="24"/>
  <c r="U666" i="24"/>
  <c r="T666" i="24"/>
  <c r="M666" i="24"/>
  <c r="S666" i="24"/>
  <c r="K666" i="24"/>
  <c r="P666" i="24"/>
  <c r="N666" i="24"/>
  <c r="X666" i="24"/>
  <c r="V666" i="24"/>
  <c r="W666" i="24"/>
  <c r="Y666" i="24"/>
  <c r="O666" i="24"/>
  <c r="Q666" i="24"/>
  <c r="Y836" i="24"/>
  <c r="E836" i="24"/>
  <c r="D836" i="24"/>
  <c r="G836" i="24"/>
  <c r="N836" i="24"/>
  <c r="Q836" i="24"/>
  <c r="P836" i="24"/>
  <c r="S836" i="24"/>
  <c r="C836" i="24"/>
  <c r="J836" i="24"/>
  <c r="M836" i="24"/>
  <c r="L836" i="24"/>
  <c r="O836" i="24"/>
  <c r="A837" i="24"/>
  <c r="F836" i="24"/>
  <c r="I836" i="24"/>
  <c r="H836" i="24"/>
  <c r="K836" i="24"/>
  <c r="R836" i="24"/>
  <c r="B836" i="24"/>
  <c r="T836" i="24"/>
  <c r="U836" i="24"/>
  <c r="X836" i="24"/>
  <c r="V836" i="24"/>
  <c r="W836" i="24"/>
  <c r="C466" i="21"/>
  <c r="S466" i="21"/>
  <c r="T466" i="21"/>
  <c r="Q466" i="21"/>
  <c r="F466" i="21"/>
  <c r="G466" i="21"/>
  <c r="D466" i="21"/>
  <c r="X466" i="21"/>
  <c r="Y466" i="21"/>
  <c r="J466" i="21"/>
  <c r="K466" i="21"/>
  <c r="H466" i="21"/>
  <c r="E466" i="21"/>
  <c r="R466" i="21"/>
  <c r="O466" i="21"/>
  <c r="P466" i="21"/>
  <c r="I466" i="21"/>
  <c r="B466" i="21"/>
  <c r="N466" i="21"/>
  <c r="L466" i="21"/>
  <c r="M466" i="21"/>
  <c r="V466" i="21"/>
  <c r="W466" i="21"/>
  <c r="U466" i="21"/>
  <c r="A807" i="21"/>
  <c r="J806" i="21"/>
  <c r="I806" i="21"/>
  <c r="D806" i="21"/>
  <c r="C806" i="21"/>
  <c r="B806" i="21"/>
  <c r="H806" i="21"/>
  <c r="E806" i="21"/>
  <c r="G806" i="21"/>
  <c r="F806" i="21"/>
  <c r="Y806" i="21"/>
  <c r="R806" i="21"/>
  <c r="O806" i="21"/>
  <c r="U806" i="21"/>
  <c r="N806" i="21"/>
  <c r="K806" i="21"/>
  <c r="X806" i="21"/>
  <c r="W806" i="21"/>
  <c r="T806" i="21"/>
  <c r="Q806" i="21"/>
  <c r="S806" i="21"/>
  <c r="P806" i="21"/>
  <c r="M806" i="21"/>
  <c r="V806" i="21"/>
  <c r="L806" i="21"/>
  <c r="E430" i="23"/>
  <c r="B430" i="23"/>
  <c r="C430" i="23"/>
  <c r="S430" i="23"/>
  <c r="T430" i="23"/>
  <c r="I430" i="23"/>
  <c r="F430" i="23"/>
  <c r="G430" i="23"/>
  <c r="D430" i="23"/>
  <c r="X430" i="23"/>
  <c r="Q430" i="23"/>
  <c r="J430" i="23"/>
  <c r="K430" i="23"/>
  <c r="H430" i="23"/>
  <c r="Y430" i="23"/>
  <c r="R430" i="23"/>
  <c r="O430" i="23"/>
  <c r="P430" i="23"/>
  <c r="N430" i="23"/>
  <c r="M430" i="23"/>
  <c r="L430" i="23"/>
  <c r="V430" i="23"/>
  <c r="W430" i="23"/>
  <c r="U430" i="23"/>
  <c r="I393" i="24"/>
  <c r="F393" i="24"/>
  <c r="C393" i="24"/>
  <c r="X393" i="24"/>
  <c r="Q393" i="24"/>
  <c r="M393" i="24"/>
  <c r="R393" i="24"/>
  <c r="J393" i="24"/>
  <c r="G393" i="24"/>
  <c r="A394" i="24"/>
  <c r="U393" i="24"/>
  <c r="K393" i="24"/>
  <c r="V393" i="24"/>
  <c r="S393" i="24"/>
  <c r="P393" i="24"/>
  <c r="D393" i="24"/>
  <c r="Y393" i="24"/>
  <c r="N393" i="24"/>
  <c r="E393" i="24"/>
  <c r="B393" i="24"/>
  <c r="W393" i="24"/>
  <c r="T393" i="24"/>
  <c r="H393" i="24"/>
  <c r="L393" i="24"/>
  <c r="O393" i="24"/>
  <c r="W427" i="24"/>
  <c r="J427" i="24"/>
  <c r="I427" i="24"/>
  <c r="H427" i="24"/>
  <c r="R427" i="24"/>
  <c r="A428" i="24"/>
  <c r="P427" i="24"/>
  <c r="K427" i="24"/>
  <c r="Y427" i="24"/>
  <c r="X427" i="24"/>
  <c r="C427" i="24"/>
  <c r="Q427" i="24"/>
  <c r="E427" i="24"/>
  <c r="D427" i="24"/>
  <c r="N427" i="24"/>
  <c r="M427" i="24"/>
  <c r="S427" i="24"/>
  <c r="F427" i="24"/>
  <c r="G427" i="24"/>
  <c r="U427" i="24"/>
  <c r="T427" i="24"/>
  <c r="O427" i="24"/>
  <c r="B427" i="24"/>
  <c r="L427" i="24"/>
  <c r="V427" i="24"/>
  <c r="B704" i="21"/>
  <c r="H704" i="21"/>
  <c r="L704" i="21"/>
  <c r="A705" i="21"/>
  <c r="N704" i="21"/>
  <c r="C704" i="21"/>
  <c r="F704" i="21"/>
  <c r="S704" i="21"/>
  <c r="O704" i="21"/>
  <c r="R704" i="21"/>
  <c r="Q704" i="21"/>
  <c r="E704" i="21"/>
  <c r="P704" i="21"/>
  <c r="D704" i="21"/>
  <c r="J704" i="21"/>
  <c r="G704" i="21"/>
  <c r="Y704" i="21"/>
  <c r="I704" i="21"/>
  <c r="M704" i="21"/>
  <c r="K704" i="21"/>
  <c r="X704" i="21"/>
  <c r="W704" i="21"/>
  <c r="U704" i="21"/>
  <c r="V704" i="21"/>
  <c r="T704" i="21"/>
  <c r="O533" i="23"/>
  <c r="H533" i="23"/>
  <c r="X533" i="23"/>
  <c r="Q533" i="23"/>
  <c r="F533" i="23"/>
  <c r="V533" i="23"/>
  <c r="G533" i="23"/>
  <c r="P533" i="23"/>
  <c r="Y533" i="23"/>
  <c r="K533" i="23"/>
  <c r="D533" i="23"/>
  <c r="T533" i="23"/>
  <c r="M533" i="23"/>
  <c r="B533" i="23"/>
  <c r="R533" i="23"/>
  <c r="C533" i="23"/>
  <c r="S533" i="23"/>
  <c r="L533" i="23"/>
  <c r="E533" i="23"/>
  <c r="U533" i="23"/>
  <c r="J533" i="23"/>
  <c r="A534" i="23"/>
  <c r="W533" i="23"/>
  <c r="I533" i="23"/>
  <c r="N533" i="23"/>
  <c r="G500" i="21"/>
  <c r="D500" i="21"/>
  <c r="X500" i="21"/>
  <c r="Y500" i="21"/>
  <c r="A501" i="21"/>
  <c r="K500" i="21"/>
  <c r="H500" i="21"/>
  <c r="E500" i="21"/>
  <c r="F500" i="21"/>
  <c r="O500" i="21"/>
  <c r="P500" i="21"/>
  <c r="I500" i="21"/>
  <c r="J500" i="21"/>
  <c r="S500" i="21"/>
  <c r="T500" i="21"/>
  <c r="Q500" i="21"/>
  <c r="R500" i="21"/>
  <c r="N500" i="21"/>
  <c r="M500" i="21"/>
  <c r="L500" i="21"/>
  <c r="B500" i="21"/>
  <c r="C500" i="21"/>
  <c r="U500" i="21"/>
  <c r="W500" i="21"/>
  <c r="V500" i="21"/>
  <c r="O499" i="23"/>
  <c r="H499" i="23"/>
  <c r="X499" i="23"/>
  <c r="M499" i="23"/>
  <c r="B499" i="23"/>
  <c r="R499" i="23"/>
  <c r="C499" i="23"/>
  <c r="S499" i="23"/>
  <c r="L499" i="23"/>
  <c r="A500" i="23"/>
  <c r="Q499" i="23"/>
  <c r="F499" i="23"/>
  <c r="V499" i="23"/>
  <c r="G499" i="23"/>
  <c r="W499" i="23"/>
  <c r="P499" i="23"/>
  <c r="E499" i="23"/>
  <c r="U499" i="23"/>
  <c r="J499" i="23"/>
  <c r="K499" i="23"/>
  <c r="D499" i="23"/>
  <c r="T499" i="23"/>
  <c r="I499" i="23"/>
  <c r="Y499" i="23"/>
  <c r="N499" i="23"/>
  <c r="D496" i="24"/>
  <c r="N496" i="24"/>
  <c r="Q496" i="24"/>
  <c r="S496" i="24"/>
  <c r="G496" i="24"/>
  <c r="J496" i="24"/>
  <c r="T496" i="24"/>
  <c r="O496" i="24"/>
  <c r="B496" i="24"/>
  <c r="L496" i="24"/>
  <c r="P496" i="24"/>
  <c r="M496" i="24"/>
  <c r="H496" i="24"/>
  <c r="R496" i="24"/>
  <c r="E496" i="24"/>
  <c r="I496" i="24"/>
  <c r="K496" i="24"/>
  <c r="A497" i="24"/>
  <c r="X496" i="24"/>
  <c r="C496" i="24"/>
  <c r="F496" i="24"/>
  <c r="Y496" i="24"/>
  <c r="V496" i="24"/>
  <c r="U496" i="24"/>
  <c r="W496" i="24"/>
  <c r="C564" i="24"/>
  <c r="H564" i="24"/>
  <c r="F564" i="24"/>
  <c r="G564" i="24"/>
  <c r="E564" i="24"/>
  <c r="A565" i="24"/>
  <c r="S564" i="24"/>
  <c r="Y564" i="24"/>
  <c r="D564" i="24"/>
  <c r="B564" i="24"/>
  <c r="M564" i="24"/>
  <c r="Q564" i="24"/>
  <c r="K564" i="24"/>
  <c r="J564" i="24"/>
  <c r="N564" i="24"/>
  <c r="I564" i="24"/>
  <c r="O564" i="24"/>
  <c r="R564" i="24"/>
  <c r="L564" i="24"/>
  <c r="P564" i="24"/>
  <c r="X564" i="24"/>
  <c r="V564" i="24"/>
  <c r="T564" i="24"/>
  <c r="U564" i="24"/>
  <c r="W564" i="24"/>
  <c r="A531" i="24"/>
  <c r="B530" i="24"/>
  <c r="C530" i="24"/>
  <c r="D530" i="24"/>
  <c r="F530" i="24"/>
  <c r="G530" i="24"/>
  <c r="E530" i="24"/>
  <c r="S530" i="24"/>
  <c r="Y530" i="24"/>
  <c r="L530" i="24"/>
  <c r="Q530" i="24"/>
  <c r="N530" i="24"/>
  <c r="I530" i="24"/>
  <c r="M530" i="24"/>
  <c r="J530" i="24"/>
  <c r="R530" i="24"/>
  <c r="O530" i="24"/>
  <c r="P530" i="24"/>
  <c r="K530" i="24"/>
  <c r="H530" i="24"/>
  <c r="U530" i="24"/>
  <c r="V530" i="24"/>
  <c r="T530" i="24"/>
  <c r="W530" i="24"/>
  <c r="X530" i="24"/>
  <c r="C670" i="21"/>
  <c r="A671" i="21"/>
  <c r="F670" i="21"/>
  <c r="G670" i="21"/>
  <c r="E670" i="21"/>
  <c r="S670" i="21"/>
  <c r="Y670" i="21"/>
  <c r="D670" i="21"/>
  <c r="B670" i="21"/>
  <c r="R670" i="21"/>
  <c r="P670" i="21"/>
  <c r="Q670" i="21"/>
  <c r="K670" i="21"/>
  <c r="O670" i="21"/>
  <c r="M670" i="21"/>
  <c r="J670" i="21"/>
  <c r="H670" i="21"/>
  <c r="L670" i="21"/>
  <c r="N670" i="21"/>
  <c r="I670" i="21"/>
  <c r="V670" i="21"/>
  <c r="W670" i="21"/>
  <c r="U670" i="21"/>
  <c r="T670" i="21"/>
  <c r="X670" i="21"/>
  <c r="K734" i="24"/>
  <c r="R734" i="24"/>
  <c r="B734" i="24"/>
  <c r="E734" i="24"/>
  <c r="H734" i="24"/>
  <c r="W734" i="24"/>
  <c r="G734" i="24"/>
  <c r="N734" i="24"/>
  <c r="Y734" i="24"/>
  <c r="X734" i="24"/>
  <c r="D734" i="24"/>
  <c r="S734" i="24"/>
  <c r="C734" i="24"/>
  <c r="J734" i="24"/>
  <c r="Q734" i="24"/>
  <c r="T734" i="24"/>
  <c r="O734" i="24"/>
  <c r="A735" i="24"/>
  <c r="F734" i="24"/>
  <c r="I734" i="24"/>
  <c r="P734" i="24"/>
  <c r="L734" i="24"/>
  <c r="M734" i="24"/>
  <c r="U734" i="24"/>
  <c r="V734" i="24"/>
  <c r="G462" i="24"/>
  <c r="U462" i="24"/>
  <c r="T462" i="24"/>
  <c r="O462" i="24"/>
  <c r="B462" i="24"/>
  <c r="L462" i="24"/>
  <c r="V462" i="24"/>
  <c r="W462" i="24"/>
  <c r="J462" i="24"/>
  <c r="I462" i="24"/>
  <c r="H462" i="24"/>
  <c r="R462" i="24"/>
  <c r="A463" i="24"/>
  <c r="P462" i="24"/>
  <c r="K462" i="24"/>
  <c r="Y462" i="24"/>
  <c r="X462" i="24"/>
  <c r="C462" i="24"/>
  <c r="Q462" i="24"/>
  <c r="E462" i="24"/>
  <c r="D462" i="24"/>
  <c r="N462" i="24"/>
  <c r="M462" i="24"/>
  <c r="S462" i="24"/>
  <c r="F462" i="24"/>
  <c r="E598" i="24"/>
  <c r="H598" i="24"/>
  <c r="O598" i="24"/>
  <c r="A599" i="24"/>
  <c r="F598" i="24"/>
  <c r="Y598" i="24"/>
  <c r="X598" i="24"/>
  <c r="D598" i="24"/>
  <c r="K598" i="24"/>
  <c r="R598" i="24"/>
  <c r="B598" i="24"/>
  <c r="Q598" i="24"/>
  <c r="T598" i="24"/>
  <c r="W598" i="24"/>
  <c r="G598" i="24"/>
  <c r="N598" i="24"/>
  <c r="I598" i="24"/>
  <c r="P598" i="24"/>
  <c r="S598" i="24"/>
  <c r="C598" i="24"/>
  <c r="J598" i="24"/>
  <c r="L598" i="24"/>
  <c r="M598" i="24"/>
  <c r="V598" i="24"/>
  <c r="U598" i="24"/>
  <c r="T465" i="23"/>
  <c r="F465" i="23"/>
  <c r="U465" i="23"/>
  <c r="W465" i="23"/>
  <c r="B465" i="23"/>
  <c r="H465" i="23"/>
  <c r="C465" i="23"/>
  <c r="D465" i="23"/>
  <c r="N465" i="23"/>
  <c r="E465" i="23"/>
  <c r="A466" i="23"/>
  <c r="J465" i="23"/>
  <c r="M465" i="23"/>
  <c r="K465" i="23"/>
  <c r="Y465" i="23"/>
  <c r="V465" i="23"/>
  <c r="G465" i="23"/>
  <c r="L465" i="23"/>
  <c r="R465" i="23"/>
  <c r="S465" i="23"/>
  <c r="I465" i="23"/>
  <c r="P465" i="23"/>
  <c r="O465" i="23"/>
  <c r="Q465" i="23"/>
  <c r="X465" i="23"/>
  <c r="G325" i="24"/>
  <c r="Y325" i="24"/>
  <c r="T325" i="24"/>
  <c r="O325" i="24"/>
  <c r="F325" i="24"/>
  <c r="L325" i="24"/>
  <c r="W325" i="24"/>
  <c r="N325" i="24"/>
  <c r="M325" i="24"/>
  <c r="H325" i="24"/>
  <c r="V325" i="24"/>
  <c r="E325" i="24"/>
  <c r="P325" i="24"/>
  <c r="K325" i="24"/>
  <c r="B325" i="24"/>
  <c r="X325" i="24"/>
  <c r="C325" i="24"/>
  <c r="U325" i="24"/>
  <c r="I325" i="24"/>
  <c r="D325" i="24"/>
  <c r="R325" i="24"/>
  <c r="Q325" i="24"/>
  <c r="S325" i="24"/>
  <c r="J325" i="24"/>
  <c r="F536" i="19"/>
  <c r="J536" i="19"/>
  <c r="N536" i="19"/>
  <c r="R536" i="19"/>
  <c r="V536" i="19"/>
  <c r="B536" i="19"/>
  <c r="C536" i="19"/>
  <c r="G536" i="19"/>
  <c r="K536" i="19"/>
  <c r="O536" i="19"/>
  <c r="S536" i="19"/>
  <c r="W536" i="19"/>
  <c r="D536" i="19"/>
  <c r="H536" i="19"/>
  <c r="L536" i="19"/>
  <c r="P536" i="19"/>
  <c r="T536" i="19"/>
  <c r="X536" i="19"/>
  <c r="E536" i="19"/>
  <c r="I536" i="19"/>
  <c r="M536" i="19"/>
  <c r="Q536" i="19"/>
  <c r="U536" i="19"/>
  <c r="Y536" i="19"/>
  <c r="A571" i="19"/>
  <c r="B570" i="19"/>
  <c r="X570" i="19"/>
  <c r="T570" i="19"/>
  <c r="P570" i="19"/>
  <c r="L570" i="19"/>
  <c r="H570" i="19"/>
  <c r="D570" i="19"/>
  <c r="W570" i="19"/>
  <c r="S570" i="19"/>
  <c r="O570" i="19"/>
  <c r="K570" i="19"/>
  <c r="G570" i="19"/>
  <c r="C570" i="19"/>
  <c r="V570" i="19"/>
  <c r="R570" i="19"/>
  <c r="N570" i="19"/>
  <c r="J570" i="19"/>
  <c r="F570" i="19"/>
  <c r="Y570" i="19"/>
  <c r="U570" i="19"/>
  <c r="Q570" i="19"/>
  <c r="M570" i="19"/>
  <c r="I570" i="19"/>
  <c r="E570" i="19"/>
  <c r="E599" i="24" l="1"/>
  <c r="G599" i="24"/>
  <c r="B599" i="24"/>
  <c r="H599" i="24"/>
  <c r="C599" i="24"/>
  <c r="D599" i="24"/>
  <c r="A600" i="24"/>
  <c r="Y599" i="24"/>
  <c r="S599" i="24"/>
  <c r="F599" i="24"/>
  <c r="P599" i="24"/>
  <c r="L599" i="24"/>
  <c r="K599" i="24"/>
  <c r="N599" i="24"/>
  <c r="J599" i="24"/>
  <c r="O599" i="24"/>
  <c r="R599" i="24"/>
  <c r="Q599" i="24"/>
  <c r="M599" i="24"/>
  <c r="I599" i="24"/>
  <c r="W599" i="24"/>
  <c r="U599" i="24"/>
  <c r="X599" i="24"/>
  <c r="T599" i="24"/>
  <c r="V599" i="24"/>
  <c r="O463" i="24"/>
  <c r="B463" i="24"/>
  <c r="L463" i="24"/>
  <c r="V463" i="24"/>
  <c r="E463" i="24"/>
  <c r="D463" i="24"/>
  <c r="N463" i="24"/>
  <c r="H463" i="24"/>
  <c r="R463" i="24"/>
  <c r="A464" i="24"/>
  <c r="G463" i="24"/>
  <c r="U463" i="24"/>
  <c r="T463" i="24"/>
  <c r="X463" i="24"/>
  <c r="C463" i="24"/>
  <c r="Q463" i="24"/>
  <c r="W463" i="24"/>
  <c r="J463" i="24"/>
  <c r="I463" i="24"/>
  <c r="M463" i="24"/>
  <c r="S463" i="24"/>
  <c r="F463" i="24"/>
  <c r="P463" i="24"/>
  <c r="K463" i="24"/>
  <c r="Y463" i="24"/>
  <c r="G531" i="24"/>
  <c r="D531" i="24"/>
  <c r="X531" i="24"/>
  <c r="Y531" i="24"/>
  <c r="J531" i="24"/>
  <c r="K531" i="24"/>
  <c r="H531" i="24"/>
  <c r="E531" i="24"/>
  <c r="A532" i="24"/>
  <c r="R531" i="24"/>
  <c r="O531" i="24"/>
  <c r="P531" i="24"/>
  <c r="I531" i="24"/>
  <c r="B531" i="24"/>
  <c r="C531" i="24"/>
  <c r="S531" i="24"/>
  <c r="T531" i="24"/>
  <c r="Q531" i="24"/>
  <c r="F531" i="24"/>
  <c r="L531" i="24"/>
  <c r="N531" i="24"/>
  <c r="M531" i="24"/>
  <c r="U531" i="24"/>
  <c r="V531" i="24"/>
  <c r="W531" i="24"/>
  <c r="H705" i="21"/>
  <c r="C705" i="21"/>
  <c r="Q705" i="21"/>
  <c r="E705" i="21"/>
  <c r="I705" i="21"/>
  <c r="M705" i="21"/>
  <c r="S705" i="21"/>
  <c r="F705" i="21"/>
  <c r="J705" i="21"/>
  <c r="Y705" i="21"/>
  <c r="B705" i="21"/>
  <c r="L705" i="21"/>
  <c r="G705" i="21"/>
  <c r="K705" i="21"/>
  <c r="N705" i="21"/>
  <c r="O705" i="21"/>
  <c r="R705" i="21"/>
  <c r="A706" i="21"/>
  <c r="P705" i="21"/>
  <c r="D705" i="21"/>
  <c r="X705" i="21"/>
  <c r="V705" i="21"/>
  <c r="U705" i="21"/>
  <c r="W705" i="21"/>
  <c r="T705" i="21"/>
  <c r="I394" i="24"/>
  <c r="B394" i="24"/>
  <c r="U394" i="24"/>
  <c r="K394" i="24"/>
  <c r="D394" i="24"/>
  <c r="W394" i="24"/>
  <c r="P394" i="24"/>
  <c r="F394" i="24"/>
  <c r="Y394" i="24"/>
  <c r="R394" i="24"/>
  <c r="H394" i="24"/>
  <c r="M394" i="24"/>
  <c r="T394" i="24"/>
  <c r="J394" i="24"/>
  <c r="C394" i="24"/>
  <c r="V394" i="24"/>
  <c r="O394" i="24"/>
  <c r="N394" i="24"/>
  <c r="E394" i="24"/>
  <c r="X394" i="24"/>
  <c r="Q394" i="24"/>
  <c r="G394" i="24"/>
  <c r="A395" i="24"/>
  <c r="S394" i="24"/>
  <c r="L394" i="24"/>
  <c r="H637" i="21"/>
  <c r="R637" i="21"/>
  <c r="E637" i="21"/>
  <c r="P637" i="21"/>
  <c r="K637" i="21"/>
  <c r="A638" i="21"/>
  <c r="X637" i="21"/>
  <c r="C637" i="21"/>
  <c r="F637" i="21"/>
  <c r="I637" i="21"/>
  <c r="D637" i="21"/>
  <c r="N637" i="21"/>
  <c r="Q637" i="21"/>
  <c r="S637" i="21"/>
  <c r="G637" i="21"/>
  <c r="Y637" i="21"/>
  <c r="T637" i="21"/>
  <c r="O637" i="21"/>
  <c r="B637" i="21"/>
  <c r="L637" i="21"/>
  <c r="W637" i="21"/>
  <c r="J637" i="21"/>
  <c r="M637" i="21"/>
  <c r="U637" i="21"/>
  <c r="V637" i="21"/>
  <c r="G773" i="21"/>
  <c r="W773" i="21"/>
  <c r="P773" i="21"/>
  <c r="I773" i="21"/>
  <c r="F773" i="21"/>
  <c r="K773" i="21"/>
  <c r="A774" i="21"/>
  <c r="T773" i="21"/>
  <c r="Q773" i="21"/>
  <c r="J773" i="21"/>
  <c r="O773" i="21"/>
  <c r="D773" i="21"/>
  <c r="X773" i="21"/>
  <c r="Y773" i="21"/>
  <c r="N773" i="21"/>
  <c r="C773" i="21"/>
  <c r="S773" i="21"/>
  <c r="H773" i="21"/>
  <c r="E773" i="21"/>
  <c r="B773" i="21"/>
  <c r="R773" i="21"/>
  <c r="L773" i="21"/>
  <c r="M773" i="21"/>
  <c r="V773" i="21"/>
  <c r="U773" i="21"/>
  <c r="A736" i="24"/>
  <c r="I735" i="24"/>
  <c r="K735" i="24"/>
  <c r="J735" i="24"/>
  <c r="E735" i="24"/>
  <c r="G735" i="24"/>
  <c r="F735" i="24"/>
  <c r="H735" i="24"/>
  <c r="C735" i="24"/>
  <c r="B735" i="24"/>
  <c r="D735" i="24"/>
  <c r="R735" i="24"/>
  <c r="P735" i="24"/>
  <c r="U735" i="24"/>
  <c r="M735" i="24"/>
  <c r="S735" i="24"/>
  <c r="L735" i="24"/>
  <c r="V735" i="24"/>
  <c r="T735" i="24"/>
  <c r="N735" i="24"/>
  <c r="Q735" i="24"/>
  <c r="W735" i="24"/>
  <c r="Y735" i="24"/>
  <c r="O735" i="24"/>
  <c r="X735" i="24"/>
  <c r="C565" i="24"/>
  <c r="E565" i="24"/>
  <c r="A566" i="24"/>
  <c r="G565" i="24"/>
  <c r="Y565" i="24"/>
  <c r="S565" i="24"/>
  <c r="B565" i="24"/>
  <c r="D565" i="24"/>
  <c r="F565" i="24"/>
  <c r="I565" i="24"/>
  <c r="M565" i="24"/>
  <c r="R565" i="24"/>
  <c r="P565" i="24"/>
  <c r="N565" i="24"/>
  <c r="K565" i="24"/>
  <c r="O565" i="24"/>
  <c r="Q565" i="24"/>
  <c r="H565" i="24"/>
  <c r="L565" i="24"/>
  <c r="J565" i="24"/>
  <c r="V565" i="24"/>
  <c r="W565" i="24"/>
  <c r="T565" i="24"/>
  <c r="X565" i="24"/>
  <c r="U565" i="24"/>
  <c r="R501" i="21"/>
  <c r="O501" i="21"/>
  <c r="P501" i="21"/>
  <c r="I501" i="21"/>
  <c r="B501" i="21"/>
  <c r="C501" i="21"/>
  <c r="S501" i="21"/>
  <c r="T501" i="21"/>
  <c r="Q501" i="21"/>
  <c r="F501" i="21"/>
  <c r="G501" i="21"/>
  <c r="D501" i="21"/>
  <c r="X501" i="21"/>
  <c r="Y501" i="21"/>
  <c r="J501" i="21"/>
  <c r="K501" i="21"/>
  <c r="H501" i="21"/>
  <c r="E501" i="21"/>
  <c r="M501" i="21"/>
  <c r="N501" i="21"/>
  <c r="L501" i="21"/>
  <c r="W501" i="21"/>
  <c r="V501" i="21"/>
  <c r="U501" i="21"/>
  <c r="H534" i="23"/>
  <c r="X534" i="23"/>
  <c r="Q534" i="23"/>
  <c r="F534" i="23"/>
  <c r="V534" i="23"/>
  <c r="K534" i="23"/>
  <c r="L534" i="23"/>
  <c r="E534" i="23"/>
  <c r="U534" i="23"/>
  <c r="J534" i="23"/>
  <c r="A535" i="23"/>
  <c r="O534" i="23"/>
  <c r="P534" i="23"/>
  <c r="I534" i="23"/>
  <c r="Y534" i="23"/>
  <c r="N534" i="23"/>
  <c r="C534" i="23"/>
  <c r="S534" i="23"/>
  <c r="D534" i="23"/>
  <c r="T534" i="23"/>
  <c r="M534" i="23"/>
  <c r="B534" i="23"/>
  <c r="R534" i="23"/>
  <c r="G534" i="23"/>
  <c r="W534" i="23"/>
  <c r="T803" i="24"/>
  <c r="D803" i="24"/>
  <c r="G803" i="24"/>
  <c r="N803" i="24"/>
  <c r="Y803" i="24"/>
  <c r="E803" i="24"/>
  <c r="P803" i="24"/>
  <c r="S803" i="24"/>
  <c r="C803" i="24"/>
  <c r="J803" i="24"/>
  <c r="Q803" i="24"/>
  <c r="L803" i="24"/>
  <c r="O803" i="24"/>
  <c r="A804" i="24"/>
  <c r="F803" i="24"/>
  <c r="M803" i="24"/>
  <c r="X803" i="24"/>
  <c r="H803" i="24"/>
  <c r="K803" i="24"/>
  <c r="R803" i="24"/>
  <c r="B803" i="24"/>
  <c r="I803" i="24"/>
  <c r="U803" i="24"/>
  <c r="V803" i="24"/>
  <c r="W803" i="24"/>
  <c r="X535" i="21"/>
  <c r="R535" i="21"/>
  <c r="I535" i="21"/>
  <c r="D535" i="21"/>
  <c r="J535" i="21"/>
  <c r="Q535" i="21"/>
  <c r="K535" i="21"/>
  <c r="Y535" i="21"/>
  <c r="T535" i="21"/>
  <c r="S535" i="21"/>
  <c r="G535" i="21"/>
  <c r="A536" i="21"/>
  <c r="F535" i="21"/>
  <c r="H535" i="21"/>
  <c r="E535" i="21"/>
  <c r="P535" i="21"/>
  <c r="O535" i="21"/>
  <c r="L535" i="21"/>
  <c r="N535" i="21"/>
  <c r="M535" i="21"/>
  <c r="B535" i="21"/>
  <c r="C535" i="21"/>
  <c r="U535" i="21"/>
  <c r="W535" i="21"/>
  <c r="V535" i="21"/>
  <c r="L568" i="23"/>
  <c r="E568" i="23"/>
  <c r="U568" i="23"/>
  <c r="F568" i="23"/>
  <c r="V568" i="23"/>
  <c r="O568" i="23"/>
  <c r="P568" i="23"/>
  <c r="I568" i="23"/>
  <c r="Y568" i="23"/>
  <c r="J568" i="23"/>
  <c r="C568" i="23"/>
  <c r="S568" i="23"/>
  <c r="D568" i="23"/>
  <c r="T568" i="23"/>
  <c r="M568" i="23"/>
  <c r="A569" i="23"/>
  <c r="N568" i="23"/>
  <c r="G568" i="23"/>
  <c r="W568" i="23"/>
  <c r="H568" i="23"/>
  <c r="X568" i="23"/>
  <c r="Q568" i="23"/>
  <c r="B568" i="23"/>
  <c r="R568" i="23"/>
  <c r="K568" i="23"/>
  <c r="F569" i="21"/>
  <c r="E569" i="21"/>
  <c r="G569" i="21"/>
  <c r="H569" i="21"/>
  <c r="P569" i="21"/>
  <c r="A570" i="21"/>
  <c r="I569" i="21"/>
  <c r="J569" i="21"/>
  <c r="D569" i="21"/>
  <c r="M569" i="21"/>
  <c r="N569" i="21"/>
  <c r="K569" i="21"/>
  <c r="L569" i="21"/>
  <c r="O569" i="21"/>
  <c r="B569" i="21"/>
  <c r="C569" i="21"/>
  <c r="U569" i="21"/>
  <c r="X569" i="21"/>
  <c r="Y569" i="21"/>
  <c r="R569" i="21"/>
  <c r="Q569" i="21"/>
  <c r="V569" i="21"/>
  <c r="S569" i="21"/>
  <c r="W569" i="21"/>
  <c r="T569" i="21"/>
  <c r="J841" i="21"/>
  <c r="A842" i="21"/>
  <c r="F841" i="21"/>
  <c r="C841" i="21"/>
  <c r="I841" i="21"/>
  <c r="D841" i="21"/>
  <c r="E841" i="21"/>
  <c r="B841" i="21"/>
  <c r="H841" i="21"/>
  <c r="G841" i="21"/>
  <c r="M841" i="21"/>
  <c r="Q841" i="21"/>
  <c r="S841" i="21"/>
  <c r="W841" i="21"/>
  <c r="R841" i="21"/>
  <c r="V841" i="21"/>
  <c r="L841" i="21"/>
  <c r="P841" i="21"/>
  <c r="K841" i="21"/>
  <c r="O841" i="21"/>
  <c r="U841" i="21"/>
  <c r="Y841" i="21"/>
  <c r="T841" i="21"/>
  <c r="X841" i="21"/>
  <c r="N841" i="21"/>
  <c r="A702" i="24"/>
  <c r="J701" i="24"/>
  <c r="F701" i="24"/>
  <c r="D701" i="24"/>
  <c r="C701" i="24"/>
  <c r="H701" i="24"/>
  <c r="I701" i="24"/>
  <c r="G701" i="24"/>
  <c r="E701" i="24"/>
  <c r="B701" i="24"/>
  <c r="N701" i="24"/>
  <c r="U701" i="24"/>
  <c r="V701" i="24"/>
  <c r="W701" i="24"/>
  <c r="Y701" i="24"/>
  <c r="L701" i="24"/>
  <c r="Q701" i="24"/>
  <c r="R701" i="24"/>
  <c r="P701" i="24"/>
  <c r="X701" i="24"/>
  <c r="M701" i="24"/>
  <c r="S701" i="24"/>
  <c r="O701" i="24"/>
  <c r="K701" i="24"/>
  <c r="T701" i="24"/>
  <c r="E360" i="24"/>
  <c r="G360" i="24"/>
  <c r="Y360" i="24"/>
  <c r="T360" i="24"/>
  <c r="O360" i="24"/>
  <c r="B360" i="24"/>
  <c r="C360" i="24"/>
  <c r="U360" i="24"/>
  <c r="W360" i="24"/>
  <c r="J360" i="24"/>
  <c r="M360" i="24"/>
  <c r="H360" i="24"/>
  <c r="R360" i="24"/>
  <c r="S360" i="24"/>
  <c r="F360" i="24"/>
  <c r="P360" i="24"/>
  <c r="K360" i="24"/>
  <c r="X360" i="24"/>
  <c r="L360" i="24"/>
  <c r="V360" i="24"/>
  <c r="I360" i="24"/>
  <c r="D360" i="24"/>
  <c r="N360" i="24"/>
  <c r="Q360" i="24"/>
  <c r="O671" i="21"/>
  <c r="H671" i="21"/>
  <c r="E671" i="21"/>
  <c r="B671" i="21"/>
  <c r="C671" i="21"/>
  <c r="S671" i="21"/>
  <c r="P671" i="21"/>
  <c r="I671" i="21"/>
  <c r="F671" i="21"/>
  <c r="G671" i="21"/>
  <c r="A672" i="21"/>
  <c r="T671" i="21"/>
  <c r="Q671" i="21"/>
  <c r="J671" i="21"/>
  <c r="K671" i="21"/>
  <c r="D671" i="21"/>
  <c r="X671" i="21"/>
  <c r="Y671" i="21"/>
  <c r="R671" i="21"/>
  <c r="L671" i="21"/>
  <c r="N671" i="21"/>
  <c r="M671" i="21"/>
  <c r="V671" i="21"/>
  <c r="W671" i="21"/>
  <c r="U671" i="21"/>
  <c r="O497" i="24"/>
  <c r="B497" i="24"/>
  <c r="H497" i="24"/>
  <c r="G497" i="24"/>
  <c r="J497" i="24"/>
  <c r="I497" i="24"/>
  <c r="D497" i="24"/>
  <c r="R497" i="24"/>
  <c r="X497" i="24"/>
  <c r="W497" i="24"/>
  <c r="K497" i="24"/>
  <c r="Y497" i="24"/>
  <c r="T497" i="24"/>
  <c r="C497" i="24"/>
  <c r="Q497" i="24"/>
  <c r="L497" i="24"/>
  <c r="A498" i="24"/>
  <c r="N497" i="24"/>
  <c r="M497" i="24"/>
  <c r="S497" i="24"/>
  <c r="F497" i="24"/>
  <c r="E497" i="24"/>
  <c r="P497" i="24"/>
  <c r="V497" i="24"/>
  <c r="U497" i="24"/>
  <c r="O807" i="21"/>
  <c r="X807" i="21"/>
  <c r="J807" i="21"/>
  <c r="S807" i="21"/>
  <c r="Q807" i="21"/>
  <c r="R807" i="21"/>
  <c r="P807" i="21"/>
  <c r="Y807" i="21"/>
  <c r="K807" i="21"/>
  <c r="T807" i="21"/>
  <c r="A808" i="21"/>
  <c r="L807" i="21"/>
  <c r="M807" i="21"/>
  <c r="N807" i="21"/>
  <c r="H807" i="21"/>
  <c r="E807" i="21"/>
  <c r="B807" i="21"/>
  <c r="F807" i="21"/>
  <c r="G807" i="21"/>
  <c r="C807" i="21"/>
  <c r="I807" i="21"/>
  <c r="D807" i="21"/>
  <c r="U807" i="21"/>
  <c r="V807" i="21"/>
  <c r="W807" i="21"/>
  <c r="Y667" i="24"/>
  <c r="P667" i="24"/>
  <c r="A668" i="24"/>
  <c r="Q667" i="24"/>
  <c r="S667" i="24"/>
  <c r="R667" i="24"/>
  <c r="X667" i="24"/>
  <c r="O667" i="24"/>
  <c r="J667" i="24"/>
  <c r="T667" i="24"/>
  <c r="K667" i="24"/>
  <c r="M667" i="24"/>
  <c r="L667" i="24"/>
  <c r="N667" i="24"/>
  <c r="D667" i="24"/>
  <c r="C667" i="24"/>
  <c r="F667" i="24"/>
  <c r="H667" i="24"/>
  <c r="I667" i="24"/>
  <c r="B667" i="24"/>
  <c r="G667" i="24"/>
  <c r="E667" i="24"/>
  <c r="V667" i="24"/>
  <c r="U667" i="24"/>
  <c r="W667" i="24"/>
  <c r="T633" i="24"/>
  <c r="W633" i="24"/>
  <c r="G633" i="24"/>
  <c r="N633" i="24"/>
  <c r="Y633" i="24"/>
  <c r="P633" i="24"/>
  <c r="S633" i="24"/>
  <c r="C633" i="24"/>
  <c r="J633" i="24"/>
  <c r="Q633" i="24"/>
  <c r="H633" i="24"/>
  <c r="O633" i="24"/>
  <c r="A634" i="24"/>
  <c r="F633" i="24"/>
  <c r="I633" i="24"/>
  <c r="X633" i="24"/>
  <c r="D633" i="24"/>
  <c r="K633" i="24"/>
  <c r="R633" i="24"/>
  <c r="B633" i="24"/>
  <c r="E633" i="24"/>
  <c r="L633" i="24"/>
  <c r="M633" i="24"/>
  <c r="U633" i="24"/>
  <c r="V633" i="24"/>
  <c r="L466" i="23"/>
  <c r="E466" i="23"/>
  <c r="U466" i="23"/>
  <c r="J466" i="23"/>
  <c r="C466" i="23"/>
  <c r="S466" i="23"/>
  <c r="P466" i="23"/>
  <c r="I466" i="23"/>
  <c r="Y466" i="23"/>
  <c r="N466" i="23"/>
  <c r="G466" i="23"/>
  <c r="W466" i="23"/>
  <c r="D466" i="23"/>
  <c r="T466" i="23"/>
  <c r="M466" i="23"/>
  <c r="B466" i="23"/>
  <c r="R466" i="23"/>
  <c r="K466" i="23"/>
  <c r="H466" i="23"/>
  <c r="X466" i="23"/>
  <c r="Q466" i="23"/>
  <c r="F466" i="23"/>
  <c r="V466" i="23"/>
  <c r="O466" i="23"/>
  <c r="H500" i="23"/>
  <c r="X500" i="23"/>
  <c r="M500" i="23"/>
  <c r="B500" i="23"/>
  <c r="R500" i="23"/>
  <c r="K500" i="23"/>
  <c r="L500" i="23"/>
  <c r="A501" i="23"/>
  <c r="Q500" i="23"/>
  <c r="F500" i="23"/>
  <c r="V500" i="23"/>
  <c r="O500" i="23"/>
  <c r="P500" i="23"/>
  <c r="E500" i="23"/>
  <c r="U500" i="23"/>
  <c r="J500" i="23"/>
  <c r="C500" i="23"/>
  <c r="S500" i="23"/>
  <c r="D500" i="23"/>
  <c r="T500" i="23"/>
  <c r="I500" i="23"/>
  <c r="Y500" i="23"/>
  <c r="N500" i="23"/>
  <c r="G500" i="23"/>
  <c r="W500" i="23"/>
  <c r="W428" i="24"/>
  <c r="J428" i="24"/>
  <c r="I428" i="24"/>
  <c r="H428" i="24"/>
  <c r="R428" i="24"/>
  <c r="A429" i="24"/>
  <c r="P428" i="24"/>
  <c r="K428" i="24"/>
  <c r="Y428" i="24"/>
  <c r="X428" i="24"/>
  <c r="C428" i="24"/>
  <c r="Q428" i="24"/>
  <c r="E428" i="24"/>
  <c r="D428" i="24"/>
  <c r="N428" i="24"/>
  <c r="M428" i="24"/>
  <c r="S428" i="24"/>
  <c r="F428" i="24"/>
  <c r="G428" i="24"/>
  <c r="U428" i="24"/>
  <c r="T428" i="24"/>
  <c r="O428" i="24"/>
  <c r="B428" i="24"/>
  <c r="L428" i="24"/>
  <c r="V428" i="24"/>
  <c r="I837" i="24"/>
  <c r="H837" i="24"/>
  <c r="K837" i="24"/>
  <c r="R837" i="24"/>
  <c r="B837" i="24"/>
  <c r="Y837" i="24"/>
  <c r="E837" i="24"/>
  <c r="D837" i="24"/>
  <c r="G837" i="24"/>
  <c r="N837" i="24"/>
  <c r="Q837" i="24"/>
  <c r="P837" i="24"/>
  <c r="S837" i="24"/>
  <c r="C837" i="24"/>
  <c r="J837" i="24"/>
  <c r="M837" i="24"/>
  <c r="L837" i="24"/>
  <c r="O837" i="24"/>
  <c r="A838" i="24"/>
  <c r="F837" i="24"/>
  <c r="X837" i="24"/>
  <c r="T837" i="24"/>
  <c r="U837" i="24"/>
  <c r="V837" i="24"/>
  <c r="W837" i="24"/>
  <c r="N769" i="24"/>
  <c r="Y769" i="24"/>
  <c r="X769" i="24"/>
  <c r="D769" i="24"/>
  <c r="K769" i="24"/>
  <c r="J769" i="24"/>
  <c r="Q769" i="24"/>
  <c r="T769" i="24"/>
  <c r="W769" i="24"/>
  <c r="G769" i="24"/>
  <c r="A770" i="24"/>
  <c r="F769" i="24"/>
  <c r="I769" i="24"/>
  <c r="P769" i="24"/>
  <c r="S769" i="24"/>
  <c r="C769" i="24"/>
  <c r="R769" i="24"/>
  <c r="B769" i="24"/>
  <c r="E769" i="24"/>
  <c r="H769" i="24"/>
  <c r="O769" i="24"/>
  <c r="M769" i="24"/>
  <c r="L769" i="24"/>
  <c r="U769" i="24"/>
  <c r="V769" i="24"/>
  <c r="S739" i="21"/>
  <c r="E739" i="21"/>
  <c r="D739" i="21"/>
  <c r="Y739" i="21"/>
  <c r="C739" i="21"/>
  <c r="H739" i="21"/>
  <c r="B739" i="21"/>
  <c r="G739" i="21"/>
  <c r="A740" i="21"/>
  <c r="F739" i="21"/>
  <c r="L739" i="21"/>
  <c r="I739" i="21"/>
  <c r="Q739" i="21"/>
  <c r="K739" i="21"/>
  <c r="R739" i="21"/>
  <c r="P739" i="21"/>
  <c r="J739" i="21"/>
  <c r="N739" i="21"/>
  <c r="O739" i="21"/>
  <c r="M739" i="21"/>
  <c r="T739" i="21"/>
  <c r="X739" i="21"/>
  <c r="W739" i="21"/>
  <c r="U739" i="21"/>
  <c r="V739" i="21"/>
  <c r="P603" i="21"/>
  <c r="I603" i="21"/>
  <c r="G603" i="21"/>
  <c r="F603" i="21"/>
  <c r="H603" i="21"/>
  <c r="E603" i="21"/>
  <c r="B603" i="21"/>
  <c r="C603" i="21"/>
  <c r="D603" i="21"/>
  <c r="A604" i="21"/>
  <c r="J603" i="21"/>
  <c r="N603" i="21"/>
  <c r="O603" i="21"/>
  <c r="L603" i="21"/>
  <c r="M603" i="21"/>
  <c r="K603" i="21"/>
  <c r="R603" i="21"/>
  <c r="W603" i="21"/>
  <c r="T603" i="21"/>
  <c r="Q603" i="21"/>
  <c r="Y603" i="21"/>
  <c r="X603" i="21"/>
  <c r="S603" i="21"/>
  <c r="U603" i="21"/>
  <c r="V603" i="21"/>
  <c r="Y571" i="19"/>
  <c r="U571" i="19"/>
  <c r="Q571" i="19"/>
  <c r="M571" i="19"/>
  <c r="I571" i="19"/>
  <c r="E571" i="19"/>
  <c r="B571" i="19"/>
  <c r="X571" i="19"/>
  <c r="T571" i="19"/>
  <c r="P571" i="19"/>
  <c r="L571" i="19"/>
  <c r="H571" i="19"/>
  <c r="D571" i="19"/>
  <c r="W571" i="19"/>
  <c r="S571" i="19"/>
  <c r="O571" i="19"/>
  <c r="K571" i="19"/>
  <c r="G571" i="19"/>
  <c r="C571" i="19"/>
  <c r="V571" i="19"/>
  <c r="R571" i="19"/>
  <c r="N571" i="19"/>
  <c r="J571" i="19"/>
  <c r="F571" i="19"/>
  <c r="E740" i="21" l="1"/>
  <c r="B740" i="21"/>
  <c r="G740" i="21"/>
  <c r="D740" i="21"/>
  <c r="S740" i="21"/>
  <c r="C740" i="21"/>
  <c r="Y740" i="21"/>
  <c r="F740" i="21"/>
  <c r="A741" i="21"/>
  <c r="L740" i="21"/>
  <c r="K740" i="21"/>
  <c r="I740" i="21"/>
  <c r="J740" i="21"/>
  <c r="R740" i="21"/>
  <c r="H740" i="21"/>
  <c r="N740" i="21"/>
  <c r="O740" i="21"/>
  <c r="P740" i="21"/>
  <c r="M740" i="21"/>
  <c r="Q740" i="21"/>
  <c r="U740" i="21"/>
  <c r="T740" i="21"/>
  <c r="X740" i="21"/>
  <c r="V740" i="21"/>
  <c r="W740" i="21"/>
  <c r="X838" i="24"/>
  <c r="H838" i="24"/>
  <c r="K838" i="24"/>
  <c r="R838" i="24"/>
  <c r="B838" i="24"/>
  <c r="I838" i="24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W838" i="24"/>
  <c r="V838" i="24"/>
  <c r="U838" i="24"/>
  <c r="C566" i="24"/>
  <c r="S566" i="24"/>
  <c r="T566" i="24"/>
  <c r="Q566" i="24"/>
  <c r="F566" i="24"/>
  <c r="G566" i="24"/>
  <c r="D566" i="24"/>
  <c r="X566" i="24"/>
  <c r="Y566" i="24"/>
  <c r="J566" i="24"/>
  <c r="K566" i="24"/>
  <c r="H566" i="24"/>
  <c r="E566" i="24"/>
  <c r="A567" i="24"/>
  <c r="R566" i="24"/>
  <c r="O566" i="24"/>
  <c r="P566" i="24"/>
  <c r="I566" i="24"/>
  <c r="B566" i="24"/>
  <c r="M566" i="24"/>
  <c r="L566" i="24"/>
  <c r="N566" i="24"/>
  <c r="U566" i="24"/>
  <c r="V566" i="24"/>
  <c r="W566" i="24"/>
  <c r="Q501" i="23"/>
  <c r="F501" i="23"/>
  <c r="V501" i="23"/>
  <c r="K501" i="23"/>
  <c r="D501" i="23"/>
  <c r="T501" i="23"/>
  <c r="N501" i="23"/>
  <c r="S501" i="23"/>
  <c r="R501" i="23"/>
  <c r="E501" i="23"/>
  <c r="U501" i="23"/>
  <c r="J501" i="23"/>
  <c r="O501" i="23"/>
  <c r="H501" i="23"/>
  <c r="X501" i="23"/>
  <c r="I501" i="23"/>
  <c r="C501" i="23"/>
  <c r="M501" i="23"/>
  <c r="W501" i="23"/>
  <c r="Y501" i="23"/>
  <c r="L501" i="23"/>
  <c r="G501" i="23"/>
  <c r="B501" i="23"/>
  <c r="P501" i="23"/>
  <c r="K668" i="24"/>
  <c r="R668" i="24"/>
  <c r="B668" i="24"/>
  <c r="E668" i="24"/>
  <c r="H668" i="24"/>
  <c r="W668" i="24"/>
  <c r="G668" i="24"/>
  <c r="N668" i="24"/>
  <c r="Y668" i="24"/>
  <c r="X668" i="24"/>
  <c r="D668" i="24"/>
  <c r="S668" i="24"/>
  <c r="C668" i="24"/>
  <c r="J668" i="24"/>
  <c r="Q668" i="24"/>
  <c r="T668" i="24"/>
  <c r="O668" i="24"/>
  <c r="A669" i="24"/>
  <c r="F668" i="24"/>
  <c r="I668" i="24"/>
  <c r="P668" i="24"/>
  <c r="L668" i="24"/>
  <c r="M668" i="24"/>
  <c r="U668" i="24"/>
  <c r="V668" i="24"/>
  <c r="K672" i="21"/>
  <c r="D672" i="21"/>
  <c r="X672" i="21"/>
  <c r="Q672" i="21"/>
  <c r="J672" i="21"/>
  <c r="O672" i="21"/>
  <c r="H672" i="21"/>
  <c r="A673" i="21"/>
  <c r="Y672" i="21"/>
  <c r="N672" i="21"/>
  <c r="C672" i="21"/>
  <c r="S672" i="21"/>
  <c r="P672" i="21"/>
  <c r="E672" i="21"/>
  <c r="B672" i="21"/>
  <c r="R672" i="21"/>
  <c r="G672" i="21"/>
  <c r="W672" i="21"/>
  <c r="T672" i="21"/>
  <c r="I672" i="21"/>
  <c r="F672" i="21"/>
  <c r="M672" i="21"/>
  <c r="L672" i="21"/>
  <c r="V672" i="21"/>
  <c r="U672" i="21"/>
  <c r="G638" i="21"/>
  <c r="K638" i="21"/>
  <c r="O638" i="21"/>
  <c r="L638" i="21"/>
  <c r="P638" i="21"/>
  <c r="D638" i="21"/>
  <c r="H638" i="21"/>
  <c r="E638" i="21"/>
  <c r="I638" i="21"/>
  <c r="M638" i="21"/>
  <c r="F638" i="21"/>
  <c r="J638" i="21"/>
  <c r="N638" i="21"/>
  <c r="B638" i="21"/>
  <c r="C638" i="21"/>
  <c r="A639" i="21"/>
  <c r="T638" i="21"/>
  <c r="V638" i="21"/>
  <c r="Q638" i="21"/>
  <c r="X638" i="21"/>
  <c r="S638" i="21"/>
  <c r="U638" i="21"/>
  <c r="Y638" i="21"/>
  <c r="W638" i="21"/>
  <c r="R638" i="21"/>
  <c r="Q395" i="24"/>
  <c r="G395" i="24"/>
  <c r="S395" i="24"/>
  <c r="P395" i="24"/>
  <c r="M395" i="24"/>
  <c r="B395" i="24"/>
  <c r="U395" i="24"/>
  <c r="K395" i="24"/>
  <c r="D395" i="24"/>
  <c r="W395" i="24"/>
  <c r="T395" i="24"/>
  <c r="N395" i="24"/>
  <c r="F395" i="24"/>
  <c r="Y395" i="24"/>
  <c r="R395" i="24"/>
  <c r="H395" i="24"/>
  <c r="E395" i="24"/>
  <c r="X395" i="24"/>
  <c r="J395" i="24"/>
  <c r="C395" i="24"/>
  <c r="V395" i="24"/>
  <c r="O395" i="24"/>
  <c r="I395" i="24"/>
  <c r="L395" i="24"/>
  <c r="K532" i="24"/>
  <c r="D532" i="24"/>
  <c r="X532" i="24"/>
  <c r="Y532" i="24"/>
  <c r="N532" i="24"/>
  <c r="O532" i="24"/>
  <c r="H532" i="24"/>
  <c r="E532" i="24"/>
  <c r="B532" i="24"/>
  <c r="R532" i="24"/>
  <c r="C532" i="24"/>
  <c r="S532" i="24"/>
  <c r="P532" i="24"/>
  <c r="I532" i="24"/>
  <c r="F532" i="24"/>
  <c r="A533" i="24"/>
  <c r="G532" i="24"/>
  <c r="W532" i="24"/>
  <c r="T532" i="24"/>
  <c r="Q532" i="24"/>
  <c r="J532" i="24"/>
  <c r="M532" i="24"/>
  <c r="L532" i="24"/>
  <c r="U532" i="24"/>
  <c r="V532" i="24"/>
  <c r="L464" i="24"/>
  <c r="K464" i="24"/>
  <c r="Y464" i="24"/>
  <c r="T464" i="24"/>
  <c r="C464" i="24"/>
  <c r="Q464" i="24"/>
  <c r="E464" i="24"/>
  <c r="A465" i="24"/>
  <c r="N464" i="24"/>
  <c r="M464" i="24"/>
  <c r="S464" i="24"/>
  <c r="F464" i="24"/>
  <c r="G464" i="24"/>
  <c r="U464" i="24"/>
  <c r="P464" i="24"/>
  <c r="O464" i="24"/>
  <c r="B464" i="24"/>
  <c r="H464" i="24"/>
  <c r="V464" i="24"/>
  <c r="W464" i="24"/>
  <c r="J464" i="24"/>
  <c r="I464" i="24"/>
  <c r="D464" i="24"/>
  <c r="R464" i="24"/>
  <c r="X464" i="24"/>
  <c r="D600" i="24"/>
  <c r="A601" i="24"/>
  <c r="E600" i="24"/>
  <c r="S600" i="24"/>
  <c r="F600" i="24"/>
  <c r="G600" i="24"/>
  <c r="B600" i="24"/>
  <c r="C600" i="24"/>
  <c r="Y600" i="24"/>
  <c r="Q600" i="24"/>
  <c r="O600" i="24"/>
  <c r="I600" i="24"/>
  <c r="M600" i="24"/>
  <c r="H600" i="24"/>
  <c r="P600" i="24"/>
  <c r="K600" i="24"/>
  <c r="N600" i="24"/>
  <c r="J600" i="24"/>
  <c r="L600" i="24"/>
  <c r="R600" i="24"/>
  <c r="V600" i="24"/>
  <c r="X600" i="24"/>
  <c r="W600" i="24"/>
  <c r="U600" i="24"/>
  <c r="T600" i="24"/>
  <c r="H604" i="21"/>
  <c r="A605" i="21"/>
  <c r="F604" i="21"/>
  <c r="P604" i="21"/>
  <c r="D604" i="21"/>
  <c r="E604" i="21"/>
  <c r="I604" i="21"/>
  <c r="G604" i="21"/>
  <c r="J604" i="21"/>
  <c r="O604" i="21"/>
  <c r="M604" i="21"/>
  <c r="K604" i="21"/>
  <c r="N604" i="21"/>
  <c r="L604" i="21"/>
  <c r="C604" i="21"/>
  <c r="B604" i="21"/>
  <c r="X604" i="21"/>
  <c r="T604" i="21"/>
  <c r="S604" i="21"/>
  <c r="Q604" i="21"/>
  <c r="W604" i="21"/>
  <c r="V604" i="21"/>
  <c r="Y604" i="21"/>
  <c r="U604" i="21"/>
  <c r="R604" i="21"/>
  <c r="C429" i="24"/>
  <c r="Q429" i="24"/>
  <c r="W429" i="24"/>
  <c r="J429" i="24"/>
  <c r="I429" i="24"/>
  <c r="D429" i="24"/>
  <c r="R429" i="24"/>
  <c r="S429" i="24"/>
  <c r="F429" i="24"/>
  <c r="L429" i="24"/>
  <c r="K429" i="24"/>
  <c r="Y429" i="24"/>
  <c r="T429" i="24"/>
  <c r="H429" i="24"/>
  <c r="V429" i="24"/>
  <c r="E429" i="24"/>
  <c r="A430" i="24"/>
  <c r="N429" i="24"/>
  <c r="M429" i="24"/>
  <c r="X429" i="24"/>
  <c r="G429" i="24"/>
  <c r="U429" i="24"/>
  <c r="P429" i="24"/>
  <c r="O429" i="24"/>
  <c r="B429" i="24"/>
  <c r="Y634" i="24"/>
  <c r="S634" i="24"/>
  <c r="F634" i="24"/>
  <c r="E634" i="24"/>
  <c r="G634" i="24"/>
  <c r="B634" i="24"/>
  <c r="H634" i="24"/>
  <c r="C634" i="24"/>
  <c r="D634" i="24"/>
  <c r="A635" i="24"/>
  <c r="N634" i="24"/>
  <c r="M634" i="24"/>
  <c r="Q634" i="24"/>
  <c r="L634" i="24"/>
  <c r="I634" i="24"/>
  <c r="P634" i="24"/>
  <c r="O634" i="24"/>
  <c r="K634" i="24"/>
  <c r="J634" i="24"/>
  <c r="R634" i="24"/>
  <c r="X634" i="24"/>
  <c r="T634" i="24"/>
  <c r="W634" i="24"/>
  <c r="U634" i="24"/>
  <c r="V634" i="24"/>
  <c r="G498" i="24"/>
  <c r="K498" i="24"/>
  <c r="O498" i="24"/>
  <c r="C498" i="24"/>
  <c r="P498" i="24"/>
  <c r="D498" i="24"/>
  <c r="H498" i="24"/>
  <c r="L498" i="24"/>
  <c r="E498" i="24"/>
  <c r="I498" i="24"/>
  <c r="M498" i="24"/>
  <c r="A499" i="24"/>
  <c r="J498" i="24"/>
  <c r="N498" i="24"/>
  <c r="B498" i="24"/>
  <c r="F498" i="24"/>
  <c r="T498" i="24"/>
  <c r="R498" i="24"/>
  <c r="Y498" i="24"/>
  <c r="V498" i="24"/>
  <c r="X498" i="24"/>
  <c r="Q498" i="24"/>
  <c r="S498" i="24"/>
  <c r="U498" i="24"/>
  <c r="W498" i="24"/>
  <c r="R702" i="24"/>
  <c r="X702" i="24"/>
  <c r="O702" i="24"/>
  <c r="J702" i="24"/>
  <c r="T702" i="24"/>
  <c r="K702" i="24"/>
  <c r="Y702" i="24"/>
  <c r="P702" i="24"/>
  <c r="A703" i="24"/>
  <c r="Q702" i="24"/>
  <c r="S702" i="24"/>
  <c r="L702" i="24"/>
  <c r="N702" i="24"/>
  <c r="M702" i="24"/>
  <c r="C702" i="24"/>
  <c r="I702" i="24"/>
  <c r="F702" i="24"/>
  <c r="G702" i="24"/>
  <c r="H702" i="24"/>
  <c r="B702" i="24"/>
  <c r="E702" i="24"/>
  <c r="D702" i="24"/>
  <c r="W702" i="24"/>
  <c r="V702" i="24"/>
  <c r="U702" i="24"/>
  <c r="K842" i="21"/>
  <c r="O842" i="21"/>
  <c r="Q842" i="21"/>
  <c r="R842" i="21"/>
  <c r="Y842" i="21"/>
  <c r="J842" i="21"/>
  <c r="T842" i="21"/>
  <c r="X842" i="21"/>
  <c r="A843" i="21"/>
  <c r="S842" i="21"/>
  <c r="P842" i="21"/>
  <c r="N842" i="21"/>
  <c r="L842" i="21"/>
  <c r="M842" i="21"/>
  <c r="F842" i="21"/>
  <c r="B842" i="21"/>
  <c r="E842" i="21"/>
  <c r="H842" i="21"/>
  <c r="G842" i="21"/>
  <c r="C842" i="21"/>
  <c r="D842" i="21"/>
  <c r="I842" i="21"/>
  <c r="W842" i="21"/>
  <c r="U842" i="21"/>
  <c r="V842" i="21"/>
  <c r="Q569" i="23"/>
  <c r="B569" i="23"/>
  <c r="R569" i="23"/>
  <c r="K569" i="23"/>
  <c r="D569" i="23"/>
  <c r="T569" i="23"/>
  <c r="E569" i="23"/>
  <c r="U569" i="23"/>
  <c r="F569" i="23"/>
  <c r="V569" i="23"/>
  <c r="O569" i="23"/>
  <c r="H569" i="23"/>
  <c r="X569" i="23"/>
  <c r="I569" i="23"/>
  <c r="Y569" i="23"/>
  <c r="J569" i="23"/>
  <c r="C569" i="23"/>
  <c r="S569" i="23"/>
  <c r="L569" i="23"/>
  <c r="M569" i="23"/>
  <c r="A570" i="23"/>
  <c r="N569" i="23"/>
  <c r="G569" i="23"/>
  <c r="W569" i="23"/>
  <c r="P569" i="23"/>
  <c r="Q804" i="24"/>
  <c r="T804" i="24"/>
  <c r="W804" i="24"/>
  <c r="G804" i="24"/>
  <c r="N804" i="24"/>
  <c r="I804" i="24"/>
  <c r="P804" i="24"/>
  <c r="S804" i="24"/>
  <c r="C804" i="24"/>
  <c r="J804" i="24"/>
  <c r="E804" i="24"/>
  <c r="H804" i="24"/>
  <c r="O804" i="24"/>
  <c r="A805" i="24"/>
  <c r="F804" i="24"/>
  <c r="Y804" i="24"/>
  <c r="X804" i="24"/>
  <c r="D804" i="24"/>
  <c r="K804" i="24"/>
  <c r="R804" i="24"/>
  <c r="B804" i="24"/>
  <c r="M804" i="24"/>
  <c r="L804" i="24"/>
  <c r="V804" i="24"/>
  <c r="U804" i="24"/>
  <c r="E535" i="23"/>
  <c r="U535" i="23"/>
  <c r="J535" i="23"/>
  <c r="C535" i="23"/>
  <c r="S535" i="23"/>
  <c r="H535" i="23"/>
  <c r="X535" i="23"/>
  <c r="B535" i="23"/>
  <c r="P535" i="23"/>
  <c r="I535" i="23"/>
  <c r="Y535" i="23"/>
  <c r="N535" i="23"/>
  <c r="G535" i="23"/>
  <c r="W535" i="23"/>
  <c r="L535" i="23"/>
  <c r="K535" i="23"/>
  <c r="M535" i="23"/>
  <c r="R535" i="23"/>
  <c r="A536" i="23"/>
  <c r="Q535" i="23"/>
  <c r="F535" i="23"/>
  <c r="V535" i="23"/>
  <c r="O535" i="23"/>
  <c r="D535" i="23"/>
  <c r="T535" i="23"/>
  <c r="G770" i="24"/>
  <c r="F770" i="24"/>
  <c r="H770" i="24"/>
  <c r="C770" i="24"/>
  <c r="B770" i="24"/>
  <c r="D770" i="24"/>
  <c r="A771" i="24"/>
  <c r="I770" i="24"/>
  <c r="K770" i="24"/>
  <c r="J770" i="24"/>
  <c r="E770" i="24"/>
  <c r="S770" i="24"/>
  <c r="U770" i="24"/>
  <c r="V770" i="24"/>
  <c r="R770" i="24"/>
  <c r="N770" i="24"/>
  <c r="L770" i="24"/>
  <c r="Q770" i="24"/>
  <c r="M770" i="24"/>
  <c r="Y770" i="24"/>
  <c r="X770" i="24"/>
  <c r="T770" i="24"/>
  <c r="P770" i="24"/>
  <c r="O770" i="24"/>
  <c r="W770" i="24"/>
  <c r="G808" i="21"/>
  <c r="W808" i="21"/>
  <c r="F808" i="21"/>
  <c r="R808" i="21"/>
  <c r="N808" i="21"/>
  <c r="K808" i="21"/>
  <c r="E808" i="21"/>
  <c r="Q808" i="21"/>
  <c r="X808" i="21"/>
  <c r="T808" i="21"/>
  <c r="O808" i="21"/>
  <c r="J808" i="21"/>
  <c r="B808" i="21"/>
  <c r="D808" i="21"/>
  <c r="Y808" i="21"/>
  <c r="C808" i="21"/>
  <c r="S808" i="21"/>
  <c r="P808" i="21"/>
  <c r="H808" i="21"/>
  <c r="I808" i="21"/>
  <c r="A809" i="21"/>
  <c r="L808" i="21"/>
  <c r="M808" i="21"/>
  <c r="U808" i="21"/>
  <c r="V808" i="21"/>
  <c r="P570" i="21"/>
  <c r="D570" i="21"/>
  <c r="A571" i="21"/>
  <c r="F570" i="21"/>
  <c r="E570" i="21"/>
  <c r="I570" i="21"/>
  <c r="T570" i="21"/>
  <c r="H570" i="21"/>
  <c r="O570" i="21"/>
  <c r="J570" i="21"/>
  <c r="Y570" i="21"/>
  <c r="R570" i="21"/>
  <c r="X570" i="21"/>
  <c r="S570" i="21"/>
  <c r="G570" i="21"/>
  <c r="K570" i="21"/>
  <c r="Q570" i="21"/>
  <c r="L570" i="21"/>
  <c r="N570" i="21"/>
  <c r="M570" i="21"/>
  <c r="B570" i="21"/>
  <c r="C570" i="21"/>
  <c r="U570" i="21"/>
  <c r="W570" i="21"/>
  <c r="V570" i="21"/>
  <c r="T536" i="21"/>
  <c r="P536" i="21"/>
  <c r="K536" i="21"/>
  <c r="H536" i="21"/>
  <c r="I536" i="21"/>
  <c r="Q536" i="21"/>
  <c r="C536" i="21"/>
  <c r="E536" i="21"/>
  <c r="R536" i="21"/>
  <c r="Y536" i="21"/>
  <c r="F536" i="21"/>
  <c r="X536" i="21"/>
  <c r="J536" i="21"/>
  <c r="D536" i="21"/>
  <c r="G536" i="21"/>
  <c r="O536" i="21"/>
  <c r="B536" i="21"/>
  <c r="S536" i="21"/>
  <c r="N536" i="21"/>
  <c r="M536" i="21"/>
  <c r="L536" i="21"/>
  <c r="W536" i="21"/>
  <c r="U536" i="21"/>
  <c r="V536" i="21"/>
  <c r="J736" i="24"/>
  <c r="A737" i="24"/>
  <c r="I736" i="24"/>
  <c r="E736" i="24"/>
  <c r="G736" i="24"/>
  <c r="F736" i="24"/>
  <c r="H736" i="24"/>
  <c r="B736" i="24"/>
  <c r="C736" i="24"/>
  <c r="D736" i="24"/>
  <c r="Y736" i="24"/>
  <c r="Q736" i="24"/>
  <c r="R736" i="24"/>
  <c r="U736" i="24"/>
  <c r="P736" i="24"/>
  <c r="X736" i="24"/>
  <c r="M736" i="24"/>
  <c r="W736" i="24"/>
  <c r="O736" i="24"/>
  <c r="T736" i="24"/>
  <c r="N736" i="24"/>
  <c r="V736" i="24"/>
  <c r="K736" i="24"/>
  <c r="L736" i="24"/>
  <c r="S736" i="24"/>
  <c r="S774" i="21"/>
  <c r="E774" i="21"/>
  <c r="C774" i="21"/>
  <c r="D774" i="21"/>
  <c r="Y774" i="21"/>
  <c r="B774" i="21"/>
  <c r="H774" i="21"/>
  <c r="F774" i="21"/>
  <c r="G774" i="21"/>
  <c r="A775" i="21"/>
  <c r="O774" i="21"/>
  <c r="M774" i="21"/>
  <c r="Q774" i="21"/>
  <c r="R774" i="21"/>
  <c r="L774" i="21"/>
  <c r="J774" i="21"/>
  <c r="N774" i="21"/>
  <c r="I774" i="21"/>
  <c r="P774" i="21"/>
  <c r="K774" i="21"/>
  <c r="X774" i="21"/>
  <c r="V774" i="21"/>
  <c r="W774" i="21"/>
  <c r="T774" i="21"/>
  <c r="U774" i="21"/>
  <c r="D706" i="21"/>
  <c r="R706" i="21"/>
  <c r="J706" i="21"/>
  <c r="S706" i="21"/>
  <c r="I706" i="21"/>
  <c r="Q706" i="21"/>
  <c r="T706" i="21"/>
  <c r="G706" i="21"/>
  <c r="K706" i="21"/>
  <c r="X706" i="21"/>
  <c r="N706" i="21"/>
  <c r="M706" i="21"/>
  <c r="L706" i="21"/>
  <c r="P706" i="21"/>
  <c r="F706" i="21"/>
  <c r="C706" i="21"/>
  <c r="O706" i="21"/>
  <c r="B706" i="21"/>
  <c r="E706" i="21"/>
  <c r="Y706" i="21"/>
  <c r="A707" i="21"/>
  <c r="H706" i="21"/>
  <c r="W706" i="21"/>
  <c r="U706" i="21"/>
  <c r="V706" i="21"/>
  <c r="B809" i="21" l="1"/>
  <c r="C809" i="21"/>
  <c r="S809" i="21"/>
  <c r="Y809" i="21"/>
  <c r="D809" i="21"/>
  <c r="F809" i="21"/>
  <c r="A810" i="21"/>
  <c r="H809" i="21"/>
  <c r="G809" i="21"/>
  <c r="E809" i="21"/>
  <c r="R809" i="21"/>
  <c r="M809" i="21"/>
  <c r="I809" i="21"/>
  <c r="P809" i="21"/>
  <c r="L809" i="21"/>
  <c r="K809" i="21"/>
  <c r="J809" i="21"/>
  <c r="O809" i="21"/>
  <c r="Q809" i="21"/>
  <c r="N809" i="21"/>
  <c r="V809" i="21"/>
  <c r="U809" i="21"/>
  <c r="W809" i="21"/>
  <c r="T809" i="21"/>
  <c r="X809" i="21"/>
  <c r="A772" i="24"/>
  <c r="J771" i="24"/>
  <c r="C771" i="24"/>
  <c r="G771" i="24"/>
  <c r="I771" i="24"/>
  <c r="B771" i="24"/>
  <c r="H771" i="24"/>
  <c r="D771" i="24"/>
  <c r="E771" i="24"/>
  <c r="F771" i="24"/>
  <c r="S771" i="24"/>
  <c r="X771" i="24"/>
  <c r="Q771" i="24"/>
  <c r="P771" i="24"/>
  <c r="N771" i="24"/>
  <c r="O771" i="24"/>
  <c r="T771" i="24"/>
  <c r="W771" i="24"/>
  <c r="Y771" i="24"/>
  <c r="U771" i="24"/>
  <c r="K771" i="24"/>
  <c r="R771" i="24"/>
  <c r="L771" i="24"/>
  <c r="V771" i="24"/>
  <c r="M771" i="24"/>
  <c r="Y635" i="24"/>
  <c r="G635" i="24"/>
  <c r="A636" i="24"/>
  <c r="E635" i="24"/>
  <c r="C635" i="24"/>
  <c r="F635" i="24"/>
  <c r="D635" i="24"/>
  <c r="B635" i="24"/>
  <c r="S635" i="24"/>
  <c r="J635" i="24"/>
  <c r="O635" i="24"/>
  <c r="I635" i="24"/>
  <c r="Q635" i="24"/>
  <c r="H635" i="24"/>
  <c r="N635" i="24"/>
  <c r="P635" i="24"/>
  <c r="M635" i="24"/>
  <c r="K635" i="24"/>
  <c r="L635" i="24"/>
  <c r="R635" i="24"/>
  <c r="U635" i="24"/>
  <c r="V635" i="24"/>
  <c r="X635" i="24"/>
  <c r="W635" i="24"/>
  <c r="T635" i="24"/>
  <c r="G571" i="21"/>
  <c r="D571" i="21"/>
  <c r="C571" i="21"/>
  <c r="P571" i="21"/>
  <c r="F571" i="21"/>
  <c r="E571" i="21"/>
  <c r="T571" i="21"/>
  <c r="H571" i="21"/>
  <c r="Y571" i="21"/>
  <c r="J571" i="21"/>
  <c r="B571" i="21"/>
  <c r="Q571" i="21"/>
  <c r="S571" i="21"/>
  <c r="I571" i="21"/>
  <c r="O571" i="21"/>
  <c r="R571" i="21"/>
  <c r="K571" i="21"/>
  <c r="X571" i="21"/>
  <c r="M571" i="21"/>
  <c r="N571" i="21"/>
  <c r="L571" i="21"/>
  <c r="V571" i="21"/>
  <c r="W571" i="21"/>
  <c r="U571" i="21"/>
  <c r="D536" i="23"/>
  <c r="Q536" i="23"/>
  <c r="V536" i="23"/>
  <c r="L536" i="23"/>
  <c r="I536" i="23"/>
  <c r="N536" i="23"/>
  <c r="U536" i="23"/>
  <c r="J536" i="23"/>
  <c r="F536" i="23"/>
  <c r="M536" i="23"/>
  <c r="R536" i="23"/>
  <c r="E536" i="23"/>
  <c r="S536" i="23"/>
  <c r="O536" i="23"/>
  <c r="K536" i="23"/>
  <c r="B536" i="23"/>
  <c r="W536" i="23"/>
  <c r="C536" i="23"/>
  <c r="X536" i="23"/>
  <c r="T536" i="23"/>
  <c r="P536" i="23"/>
  <c r="G536" i="23"/>
  <c r="Y536" i="23"/>
  <c r="H536" i="23"/>
  <c r="H570" i="23"/>
  <c r="X570" i="23"/>
  <c r="Q570" i="23"/>
  <c r="F570" i="23"/>
  <c r="V570" i="23"/>
  <c r="K570" i="23"/>
  <c r="L570" i="23"/>
  <c r="E570" i="23"/>
  <c r="U570" i="23"/>
  <c r="J570" i="23"/>
  <c r="A571" i="23"/>
  <c r="O570" i="23"/>
  <c r="P570" i="23"/>
  <c r="I570" i="23"/>
  <c r="Y570" i="23"/>
  <c r="N570" i="23"/>
  <c r="C570" i="23"/>
  <c r="S570" i="23"/>
  <c r="D570" i="23"/>
  <c r="T570" i="23"/>
  <c r="M570" i="23"/>
  <c r="B570" i="23"/>
  <c r="R570" i="23"/>
  <c r="G570" i="23"/>
  <c r="W570" i="23"/>
  <c r="D499" i="24"/>
  <c r="I499" i="24"/>
  <c r="M499" i="24"/>
  <c r="E499" i="24"/>
  <c r="N499" i="24"/>
  <c r="K499" i="24"/>
  <c r="F499" i="24"/>
  <c r="J499" i="24"/>
  <c r="G499" i="24"/>
  <c r="A500" i="24"/>
  <c r="O499" i="24"/>
  <c r="H499" i="24"/>
  <c r="L499" i="24"/>
  <c r="P499" i="24"/>
  <c r="C499" i="24"/>
  <c r="B499" i="24"/>
  <c r="R499" i="24"/>
  <c r="V499" i="24"/>
  <c r="Q499" i="24"/>
  <c r="S499" i="24"/>
  <c r="U499" i="24"/>
  <c r="X499" i="24"/>
  <c r="T499" i="24"/>
  <c r="Y499" i="24"/>
  <c r="W499" i="24"/>
  <c r="A640" i="21"/>
  <c r="E639" i="21"/>
  <c r="N639" i="21"/>
  <c r="K639" i="21"/>
  <c r="F639" i="21"/>
  <c r="J639" i="21"/>
  <c r="G639" i="21"/>
  <c r="O639" i="21"/>
  <c r="D639" i="21"/>
  <c r="H639" i="21"/>
  <c r="L639" i="21"/>
  <c r="P639" i="21"/>
  <c r="I639" i="21"/>
  <c r="M639" i="21"/>
  <c r="C639" i="21"/>
  <c r="B639" i="21"/>
  <c r="Q639" i="21"/>
  <c r="Y639" i="21"/>
  <c r="X639" i="21"/>
  <c r="T639" i="21"/>
  <c r="W639" i="21"/>
  <c r="R639" i="21"/>
  <c r="V639" i="21"/>
  <c r="S639" i="21"/>
  <c r="U639" i="21"/>
  <c r="G669" i="24"/>
  <c r="B669" i="24"/>
  <c r="H669" i="24"/>
  <c r="C669" i="24"/>
  <c r="Y669" i="24"/>
  <c r="D669" i="24"/>
  <c r="A670" i="24"/>
  <c r="E669" i="24"/>
  <c r="S669" i="24"/>
  <c r="F669" i="24"/>
  <c r="P669" i="24"/>
  <c r="O669" i="24"/>
  <c r="K669" i="24"/>
  <c r="N669" i="24"/>
  <c r="J669" i="24"/>
  <c r="M669" i="24"/>
  <c r="R669" i="24"/>
  <c r="Q669" i="24"/>
  <c r="I669" i="24"/>
  <c r="L669" i="24"/>
  <c r="T669" i="24"/>
  <c r="X669" i="24"/>
  <c r="V669" i="24"/>
  <c r="W669" i="24"/>
  <c r="U669" i="24"/>
  <c r="O707" i="21"/>
  <c r="J707" i="21"/>
  <c r="A708" i="21"/>
  <c r="G707" i="21"/>
  <c r="B707" i="21"/>
  <c r="T707" i="21"/>
  <c r="H707" i="21"/>
  <c r="C707" i="21"/>
  <c r="I707" i="21"/>
  <c r="W707" i="21"/>
  <c r="R707" i="21"/>
  <c r="Q707" i="21"/>
  <c r="X707" i="21"/>
  <c r="S707" i="21"/>
  <c r="Y707" i="21"/>
  <c r="P707" i="21"/>
  <c r="K707" i="21"/>
  <c r="F707" i="21"/>
  <c r="E707" i="21"/>
  <c r="L707" i="21"/>
  <c r="N707" i="21"/>
  <c r="M707" i="21"/>
  <c r="D707" i="21"/>
  <c r="V707" i="21"/>
  <c r="U707" i="21"/>
  <c r="Y775" i="21"/>
  <c r="G775" i="21"/>
  <c r="B775" i="21"/>
  <c r="S775" i="21"/>
  <c r="F775" i="21"/>
  <c r="A776" i="21"/>
  <c r="E775" i="21"/>
  <c r="C775" i="21"/>
  <c r="D775" i="21"/>
  <c r="L775" i="21"/>
  <c r="P775" i="21"/>
  <c r="I775" i="21"/>
  <c r="R775" i="21"/>
  <c r="Q775" i="21"/>
  <c r="N775" i="21"/>
  <c r="O775" i="21"/>
  <c r="M775" i="21"/>
  <c r="J775" i="21"/>
  <c r="K775" i="21"/>
  <c r="H775" i="21"/>
  <c r="U775" i="21"/>
  <c r="X775" i="21"/>
  <c r="V775" i="21"/>
  <c r="T775" i="21"/>
  <c r="W775" i="21"/>
  <c r="D843" i="21"/>
  <c r="A844" i="21"/>
  <c r="I843" i="21"/>
  <c r="S843" i="21"/>
  <c r="W843" i="21"/>
  <c r="H843" i="21"/>
  <c r="Q843" i="21"/>
  <c r="T843" i="21"/>
  <c r="O843" i="21"/>
  <c r="Y843" i="21"/>
  <c r="B843" i="21"/>
  <c r="P843" i="21"/>
  <c r="F843" i="21"/>
  <c r="R843" i="21"/>
  <c r="E843" i="21"/>
  <c r="N843" i="21"/>
  <c r="K843" i="21"/>
  <c r="J843" i="21"/>
  <c r="X843" i="21"/>
  <c r="C843" i="21"/>
  <c r="G843" i="21"/>
  <c r="M843" i="21"/>
  <c r="L843" i="21"/>
  <c r="U843" i="21"/>
  <c r="V843" i="21"/>
  <c r="K430" i="24"/>
  <c r="F430" i="24"/>
  <c r="X430" i="24"/>
  <c r="C430" i="24"/>
  <c r="I430" i="24"/>
  <c r="W430" i="24"/>
  <c r="M430" i="24"/>
  <c r="D430" i="24"/>
  <c r="V430" i="24"/>
  <c r="E430" i="24"/>
  <c r="S430" i="24"/>
  <c r="Y430" i="24"/>
  <c r="P430" i="24"/>
  <c r="B430" i="24"/>
  <c r="T430" i="24"/>
  <c r="O430" i="24"/>
  <c r="U430" i="24"/>
  <c r="L430" i="24"/>
  <c r="N430" i="24"/>
  <c r="R430" i="24"/>
  <c r="Q430" i="24"/>
  <c r="H430" i="24"/>
  <c r="J430" i="24"/>
  <c r="G430" i="24"/>
  <c r="T605" i="21"/>
  <c r="J605" i="21"/>
  <c r="S605" i="21"/>
  <c r="Y605" i="21"/>
  <c r="R605" i="21"/>
  <c r="A606" i="21"/>
  <c r="H605" i="21"/>
  <c r="X605" i="21"/>
  <c r="G605" i="21"/>
  <c r="O605" i="21"/>
  <c r="Q605" i="21"/>
  <c r="F605" i="21"/>
  <c r="D605" i="21"/>
  <c r="E605" i="21"/>
  <c r="I605" i="21"/>
  <c r="P605" i="21"/>
  <c r="K605" i="21"/>
  <c r="N605" i="21"/>
  <c r="L605" i="21"/>
  <c r="M605" i="21"/>
  <c r="B605" i="21"/>
  <c r="C605" i="21"/>
  <c r="V605" i="21"/>
  <c r="U605" i="21"/>
  <c r="W605" i="21"/>
  <c r="K465" i="24"/>
  <c r="F465" i="24"/>
  <c r="X465" i="24"/>
  <c r="C465" i="24"/>
  <c r="I465" i="24"/>
  <c r="W465" i="24"/>
  <c r="M465" i="24"/>
  <c r="D465" i="24"/>
  <c r="V465" i="24"/>
  <c r="E465" i="24"/>
  <c r="S465" i="24"/>
  <c r="Y465" i="24"/>
  <c r="P465" i="24"/>
  <c r="B465" i="24"/>
  <c r="T465" i="24"/>
  <c r="O465" i="24"/>
  <c r="U465" i="24"/>
  <c r="L465" i="24"/>
  <c r="N465" i="24"/>
  <c r="R465" i="24"/>
  <c r="Q465" i="24"/>
  <c r="H465" i="24"/>
  <c r="J465" i="24"/>
  <c r="A466" i="24"/>
  <c r="G465" i="24"/>
  <c r="E673" i="21"/>
  <c r="J673" i="21"/>
  <c r="D673" i="21"/>
  <c r="I673" i="21"/>
  <c r="C673" i="21"/>
  <c r="H673" i="21"/>
  <c r="B673" i="21"/>
  <c r="G673" i="21"/>
  <c r="P673" i="21"/>
  <c r="F673" i="21"/>
  <c r="A674" i="21"/>
  <c r="O673" i="21"/>
  <c r="L673" i="21"/>
  <c r="M673" i="21"/>
  <c r="N673" i="21"/>
  <c r="K673" i="21"/>
  <c r="S673" i="21"/>
  <c r="R673" i="21"/>
  <c r="Q673" i="21"/>
  <c r="X673" i="21"/>
  <c r="Y673" i="21"/>
  <c r="V673" i="21"/>
  <c r="W673" i="21"/>
  <c r="T673" i="21"/>
  <c r="U673" i="21"/>
  <c r="Y737" i="24"/>
  <c r="P737" i="24"/>
  <c r="A738" i="24"/>
  <c r="Q737" i="24"/>
  <c r="S737" i="24"/>
  <c r="R737" i="24"/>
  <c r="X737" i="24"/>
  <c r="O737" i="24"/>
  <c r="J737" i="24"/>
  <c r="T737" i="24"/>
  <c r="K737" i="24"/>
  <c r="N737" i="24"/>
  <c r="M737" i="24"/>
  <c r="L737" i="24"/>
  <c r="C737" i="24"/>
  <c r="G737" i="24"/>
  <c r="H737" i="24"/>
  <c r="D737" i="24"/>
  <c r="B737" i="24"/>
  <c r="F737" i="24"/>
  <c r="E737" i="24"/>
  <c r="I737" i="24"/>
  <c r="W737" i="24"/>
  <c r="U737" i="24"/>
  <c r="V737" i="24"/>
  <c r="F805" i="24"/>
  <c r="H805" i="24"/>
  <c r="C805" i="24"/>
  <c r="B805" i="24"/>
  <c r="D805" i="24"/>
  <c r="A806" i="24"/>
  <c r="I805" i="24"/>
  <c r="K805" i="24"/>
  <c r="J805" i="24"/>
  <c r="E805" i="24"/>
  <c r="G805" i="24"/>
  <c r="W805" i="24"/>
  <c r="U805" i="24"/>
  <c r="X805" i="24"/>
  <c r="N805" i="24"/>
  <c r="L805" i="24"/>
  <c r="O805" i="24"/>
  <c r="R805" i="24"/>
  <c r="Y805" i="24"/>
  <c r="S805" i="24"/>
  <c r="V805" i="24"/>
  <c r="M805" i="24"/>
  <c r="P805" i="24"/>
  <c r="Q805" i="24"/>
  <c r="T805" i="24"/>
  <c r="Q703" i="24"/>
  <c r="T703" i="24"/>
  <c r="W703" i="24"/>
  <c r="G703" i="24"/>
  <c r="N703" i="24"/>
  <c r="I703" i="24"/>
  <c r="P703" i="24"/>
  <c r="S703" i="24"/>
  <c r="C703" i="24"/>
  <c r="J703" i="24"/>
  <c r="E703" i="24"/>
  <c r="H703" i="24"/>
  <c r="O703" i="24"/>
  <c r="A704" i="24"/>
  <c r="F703" i="24"/>
  <c r="Y703" i="24"/>
  <c r="X703" i="24"/>
  <c r="D703" i="24"/>
  <c r="K703" i="24"/>
  <c r="R703" i="24"/>
  <c r="B703" i="24"/>
  <c r="M703" i="24"/>
  <c r="L703" i="24"/>
  <c r="V703" i="24"/>
  <c r="U703" i="24"/>
  <c r="O601" i="24"/>
  <c r="A602" i="24"/>
  <c r="B601" i="24"/>
  <c r="E601" i="24"/>
  <c r="H601" i="24"/>
  <c r="K601" i="24"/>
  <c r="R601" i="24"/>
  <c r="Y601" i="24"/>
  <c r="X601" i="24"/>
  <c r="D601" i="24"/>
  <c r="G601" i="24"/>
  <c r="J601" i="24"/>
  <c r="Q601" i="24"/>
  <c r="T601" i="24"/>
  <c r="S601" i="24"/>
  <c r="C601" i="24"/>
  <c r="F601" i="24"/>
  <c r="I601" i="24"/>
  <c r="P601" i="24"/>
  <c r="L601" i="24"/>
  <c r="M601" i="24"/>
  <c r="N601" i="24"/>
  <c r="W601" i="24"/>
  <c r="U601" i="24"/>
  <c r="V601" i="24"/>
  <c r="E533" i="24"/>
  <c r="F533" i="24"/>
  <c r="D533" i="24"/>
  <c r="I533" i="24"/>
  <c r="J533" i="24"/>
  <c r="H533" i="24"/>
  <c r="A534" i="24"/>
  <c r="C533" i="24"/>
  <c r="P533" i="24"/>
  <c r="B533" i="24"/>
  <c r="G533" i="24"/>
  <c r="M533" i="24"/>
  <c r="K533" i="24"/>
  <c r="N533" i="24"/>
  <c r="L533" i="24"/>
  <c r="O533" i="24"/>
  <c r="T533" i="24"/>
  <c r="U533" i="24"/>
  <c r="Y533" i="24"/>
  <c r="V533" i="24"/>
  <c r="S533" i="24"/>
  <c r="W533" i="24"/>
  <c r="Q533" i="24"/>
  <c r="X533" i="24"/>
  <c r="R533" i="24"/>
  <c r="Q567" i="24"/>
  <c r="J567" i="24"/>
  <c r="C567" i="24"/>
  <c r="S567" i="24"/>
  <c r="P567" i="24"/>
  <c r="Y567" i="24"/>
  <c r="N567" i="24"/>
  <c r="G567" i="24"/>
  <c r="W567" i="24"/>
  <c r="T567" i="24"/>
  <c r="E567" i="24"/>
  <c r="B567" i="24"/>
  <c r="R567" i="24"/>
  <c r="K567" i="24"/>
  <c r="D567" i="24"/>
  <c r="X567" i="24"/>
  <c r="I567" i="24"/>
  <c r="F567" i="24"/>
  <c r="A568" i="24"/>
  <c r="O567" i="24"/>
  <c r="H567" i="24"/>
  <c r="L567" i="24"/>
  <c r="M567" i="24"/>
  <c r="U567" i="24"/>
  <c r="V567" i="24"/>
  <c r="K839" i="24"/>
  <c r="R839" i="24"/>
  <c r="B839" i="24"/>
  <c r="E839" i="24"/>
  <c r="H839" i="24"/>
  <c r="W839" i="24"/>
  <c r="G839" i="24"/>
  <c r="N839" i="24"/>
  <c r="Y839" i="24"/>
  <c r="X839" i="24"/>
  <c r="D839" i="24"/>
  <c r="S839" i="24"/>
  <c r="C839" i="24"/>
  <c r="J839" i="24"/>
  <c r="Q839" i="24"/>
  <c r="T839" i="24"/>
  <c r="O839" i="24"/>
  <c r="A840" i="24"/>
  <c r="F839" i="24"/>
  <c r="I839" i="24"/>
  <c r="P839" i="24"/>
  <c r="M839" i="24"/>
  <c r="L839" i="24"/>
  <c r="V839" i="24"/>
  <c r="U839" i="24"/>
  <c r="C741" i="21"/>
  <c r="H741" i="21"/>
  <c r="O741" i="21"/>
  <c r="T741" i="21"/>
  <c r="X741" i="21"/>
  <c r="Q741" i="21"/>
  <c r="G741" i="21"/>
  <c r="S741" i="21"/>
  <c r="A742" i="21"/>
  <c r="P741" i="21"/>
  <c r="F741" i="21"/>
  <c r="E741" i="21"/>
  <c r="Y741" i="21"/>
  <c r="I741" i="21"/>
  <c r="J741" i="21"/>
  <c r="K741" i="21"/>
  <c r="R741" i="21"/>
  <c r="B741" i="21"/>
  <c r="D741" i="21"/>
  <c r="M741" i="21"/>
  <c r="N741" i="21"/>
  <c r="L741" i="21"/>
  <c r="W741" i="21"/>
  <c r="U741" i="21"/>
  <c r="V741" i="21"/>
  <c r="D674" i="21" l="1"/>
  <c r="E674" i="21"/>
  <c r="H674" i="21"/>
  <c r="I674" i="21"/>
  <c r="P674" i="21"/>
  <c r="F674" i="21"/>
  <c r="G674" i="21"/>
  <c r="A675" i="21"/>
  <c r="J674" i="21"/>
  <c r="N674" i="21"/>
  <c r="M674" i="21"/>
  <c r="K674" i="21"/>
  <c r="L674" i="21"/>
  <c r="O674" i="21"/>
  <c r="B674" i="21"/>
  <c r="C674" i="21"/>
  <c r="Y674" i="21"/>
  <c r="S674" i="21"/>
  <c r="W674" i="21"/>
  <c r="X674" i="21"/>
  <c r="Q674" i="21"/>
  <c r="U674" i="21"/>
  <c r="R674" i="21"/>
  <c r="V674" i="21"/>
  <c r="T674" i="21"/>
  <c r="V466" i="24"/>
  <c r="E466" i="24"/>
  <c r="S466" i="24"/>
  <c r="Y466" i="24"/>
  <c r="L466" i="24"/>
  <c r="K466" i="24"/>
  <c r="O466" i="24"/>
  <c r="U466" i="24"/>
  <c r="H466" i="24"/>
  <c r="N466" i="24"/>
  <c r="M466" i="24"/>
  <c r="Q466" i="24"/>
  <c r="D466" i="24"/>
  <c r="J466" i="24"/>
  <c r="X466" i="24"/>
  <c r="G466" i="24"/>
  <c r="B466" i="24"/>
  <c r="P466" i="24"/>
  <c r="F466" i="24"/>
  <c r="T466" i="24"/>
  <c r="C466" i="24"/>
  <c r="I466" i="24"/>
  <c r="W466" i="24"/>
  <c r="R466" i="24"/>
  <c r="F742" i="21"/>
  <c r="J742" i="21"/>
  <c r="T742" i="21"/>
  <c r="G742" i="21"/>
  <c r="B742" i="21"/>
  <c r="O742" i="21"/>
  <c r="C742" i="21"/>
  <c r="I742" i="21"/>
  <c r="W742" i="21"/>
  <c r="R742" i="21"/>
  <c r="A743" i="21"/>
  <c r="P742" i="21"/>
  <c r="S742" i="21"/>
  <c r="Y742" i="21"/>
  <c r="H742" i="21"/>
  <c r="K742" i="21"/>
  <c r="Q742" i="21"/>
  <c r="E742" i="21"/>
  <c r="D742" i="21"/>
  <c r="N742" i="21"/>
  <c r="X742" i="21"/>
  <c r="L742" i="21"/>
  <c r="M742" i="21"/>
  <c r="V742" i="21"/>
  <c r="U742" i="21"/>
  <c r="F840" i="24"/>
  <c r="H840" i="24"/>
  <c r="C840" i="24"/>
  <c r="B840" i="24"/>
  <c r="D840" i="24"/>
  <c r="A841" i="24"/>
  <c r="I840" i="24"/>
  <c r="K840" i="24"/>
  <c r="J840" i="24"/>
  <c r="E840" i="24"/>
  <c r="G840" i="24"/>
  <c r="N840" i="24"/>
  <c r="L840" i="24"/>
  <c r="X840" i="24"/>
  <c r="M840" i="24"/>
  <c r="Y840" i="24"/>
  <c r="S840" i="24"/>
  <c r="O840" i="24"/>
  <c r="T840" i="24"/>
  <c r="P840" i="24"/>
  <c r="V840" i="24"/>
  <c r="W840" i="24"/>
  <c r="U840" i="24"/>
  <c r="Q840" i="24"/>
  <c r="R840" i="24"/>
  <c r="I568" i="24"/>
  <c r="J568" i="24"/>
  <c r="H568" i="24"/>
  <c r="A569" i="24"/>
  <c r="C568" i="24"/>
  <c r="P568" i="24"/>
  <c r="B568" i="24"/>
  <c r="G568" i="24"/>
  <c r="E568" i="24"/>
  <c r="F568" i="24"/>
  <c r="D568" i="24"/>
  <c r="M568" i="24"/>
  <c r="N568" i="24"/>
  <c r="K568" i="24"/>
  <c r="O568" i="24"/>
  <c r="L568" i="24"/>
  <c r="R568" i="24"/>
  <c r="X568" i="24"/>
  <c r="S568" i="24"/>
  <c r="T568" i="24"/>
  <c r="W568" i="24"/>
  <c r="U568" i="24"/>
  <c r="Q568" i="24"/>
  <c r="V568" i="24"/>
  <c r="Y568" i="24"/>
  <c r="R602" i="24"/>
  <c r="B602" i="24"/>
  <c r="E602" i="24"/>
  <c r="H602" i="24"/>
  <c r="O602" i="24"/>
  <c r="N602" i="24"/>
  <c r="Y602" i="24"/>
  <c r="X602" i="24"/>
  <c r="D602" i="24"/>
  <c r="K602" i="24"/>
  <c r="J602" i="24"/>
  <c r="Q602" i="24"/>
  <c r="T602" i="24"/>
  <c r="W602" i="24"/>
  <c r="G602" i="24"/>
  <c r="A603" i="24"/>
  <c r="F602" i="24"/>
  <c r="I602" i="24"/>
  <c r="P602" i="24"/>
  <c r="S602" i="24"/>
  <c r="C602" i="24"/>
  <c r="M602" i="24"/>
  <c r="L602" i="24"/>
  <c r="U602" i="24"/>
  <c r="V602" i="24"/>
  <c r="Y844" i="21"/>
  <c r="B844" i="21"/>
  <c r="E844" i="21"/>
  <c r="C844" i="21"/>
  <c r="G844" i="21"/>
  <c r="A845" i="21"/>
  <c r="S844" i="21"/>
  <c r="H844" i="21"/>
  <c r="D844" i="21"/>
  <c r="F844" i="21"/>
  <c r="R844" i="21"/>
  <c r="M844" i="21"/>
  <c r="P844" i="21"/>
  <c r="J844" i="21"/>
  <c r="L844" i="21"/>
  <c r="Q844" i="21"/>
  <c r="K844" i="21"/>
  <c r="O844" i="21"/>
  <c r="I844" i="21"/>
  <c r="N844" i="21"/>
  <c r="T844" i="21"/>
  <c r="V844" i="21"/>
  <c r="W844" i="21"/>
  <c r="U844" i="21"/>
  <c r="X844" i="21"/>
  <c r="B810" i="21"/>
  <c r="C810" i="21"/>
  <c r="Y810" i="21"/>
  <c r="A811" i="21"/>
  <c r="S810" i="21"/>
  <c r="G810" i="21"/>
  <c r="F810" i="21"/>
  <c r="D810" i="21"/>
  <c r="E810" i="21"/>
  <c r="J810" i="21"/>
  <c r="M810" i="21"/>
  <c r="O810" i="21"/>
  <c r="N810" i="21"/>
  <c r="P810" i="21"/>
  <c r="I810" i="21"/>
  <c r="H810" i="21"/>
  <c r="R810" i="21"/>
  <c r="K810" i="21"/>
  <c r="L810" i="21"/>
  <c r="Q810" i="21"/>
  <c r="V810" i="21"/>
  <c r="U810" i="21"/>
  <c r="X810" i="21"/>
  <c r="W810" i="21"/>
  <c r="T810" i="21"/>
  <c r="H704" i="24"/>
  <c r="C704" i="24"/>
  <c r="Y704" i="24"/>
  <c r="D704" i="24"/>
  <c r="A705" i="24"/>
  <c r="E704" i="24"/>
  <c r="S704" i="24"/>
  <c r="F704" i="24"/>
  <c r="G704" i="24"/>
  <c r="B704" i="24"/>
  <c r="N704" i="24"/>
  <c r="M704" i="24"/>
  <c r="K704" i="24"/>
  <c r="P704" i="24"/>
  <c r="R704" i="24"/>
  <c r="J704" i="24"/>
  <c r="L704" i="24"/>
  <c r="I704" i="24"/>
  <c r="Q704" i="24"/>
  <c r="O704" i="24"/>
  <c r="W704" i="24"/>
  <c r="T704" i="24"/>
  <c r="X704" i="24"/>
  <c r="V704" i="24"/>
  <c r="U704" i="24"/>
  <c r="D776" i="21"/>
  <c r="X776" i="21"/>
  <c r="Y776" i="21"/>
  <c r="J776" i="21"/>
  <c r="K776" i="21"/>
  <c r="H776" i="21"/>
  <c r="E776" i="21"/>
  <c r="A777" i="21"/>
  <c r="R776" i="21"/>
  <c r="O776" i="21"/>
  <c r="P776" i="21"/>
  <c r="I776" i="21"/>
  <c r="B776" i="21"/>
  <c r="C776" i="21"/>
  <c r="S776" i="21"/>
  <c r="T776" i="21"/>
  <c r="Q776" i="21"/>
  <c r="F776" i="21"/>
  <c r="G776" i="21"/>
  <c r="L776" i="21"/>
  <c r="M776" i="21"/>
  <c r="N776" i="21"/>
  <c r="U776" i="21"/>
  <c r="V776" i="21"/>
  <c r="W776" i="21"/>
  <c r="M708" i="21"/>
  <c r="A709" i="21"/>
  <c r="E708" i="21"/>
  <c r="I708" i="21"/>
  <c r="B708" i="21"/>
  <c r="F708" i="21"/>
  <c r="J708" i="21"/>
  <c r="N708" i="21"/>
  <c r="K708" i="21"/>
  <c r="O708" i="21"/>
  <c r="C708" i="21"/>
  <c r="G708" i="21"/>
  <c r="H708" i="21"/>
  <c r="L708" i="21"/>
  <c r="P708" i="21"/>
  <c r="D708" i="21"/>
  <c r="S708" i="21"/>
  <c r="V708" i="21"/>
  <c r="R708" i="21"/>
  <c r="Y708" i="21"/>
  <c r="U708" i="21"/>
  <c r="T708" i="21"/>
  <c r="Q708" i="21"/>
  <c r="W708" i="21"/>
  <c r="X708" i="21"/>
  <c r="O640" i="21"/>
  <c r="R640" i="21"/>
  <c r="Q640" i="21"/>
  <c r="E640" i="21"/>
  <c r="P640" i="21"/>
  <c r="D640" i="21"/>
  <c r="S640" i="21"/>
  <c r="F640" i="21"/>
  <c r="J640" i="21"/>
  <c r="I640" i="21"/>
  <c r="T640" i="21"/>
  <c r="H640" i="21"/>
  <c r="G640" i="21"/>
  <c r="K640" i="21"/>
  <c r="Y640" i="21"/>
  <c r="M640" i="21"/>
  <c r="X640" i="21"/>
  <c r="L640" i="21"/>
  <c r="A641" i="21"/>
  <c r="N640" i="21"/>
  <c r="B640" i="21"/>
  <c r="C640" i="21"/>
  <c r="V640" i="21"/>
  <c r="U640" i="21"/>
  <c r="W640" i="21"/>
  <c r="Q772" i="24"/>
  <c r="S772" i="24"/>
  <c r="R772" i="24"/>
  <c r="X772" i="24"/>
  <c r="O772" i="24"/>
  <c r="J772" i="24"/>
  <c r="T772" i="24"/>
  <c r="K772" i="24"/>
  <c r="Y772" i="24"/>
  <c r="P772" i="24"/>
  <c r="A773" i="24"/>
  <c r="M772" i="24"/>
  <c r="N772" i="24"/>
  <c r="L772" i="24"/>
  <c r="D772" i="24"/>
  <c r="I772" i="24"/>
  <c r="F772" i="24"/>
  <c r="G772" i="24"/>
  <c r="E772" i="24"/>
  <c r="B772" i="24"/>
  <c r="C772" i="24"/>
  <c r="H772" i="24"/>
  <c r="W772" i="24"/>
  <c r="U772" i="24"/>
  <c r="V772" i="24"/>
  <c r="J534" i="24"/>
  <c r="H534" i="24"/>
  <c r="E534" i="24"/>
  <c r="A535" i="24"/>
  <c r="P534" i="24"/>
  <c r="I534" i="24"/>
  <c r="G534" i="24"/>
  <c r="F534" i="24"/>
  <c r="D534" i="24"/>
  <c r="K534" i="24"/>
  <c r="O534" i="24"/>
  <c r="M534" i="24"/>
  <c r="L534" i="24"/>
  <c r="N534" i="24"/>
  <c r="B534" i="24"/>
  <c r="C534" i="24"/>
  <c r="V534" i="24"/>
  <c r="U534" i="24"/>
  <c r="R534" i="24"/>
  <c r="T534" i="24"/>
  <c r="X534" i="24"/>
  <c r="Y534" i="24"/>
  <c r="W534" i="24"/>
  <c r="S534" i="24"/>
  <c r="Q534" i="24"/>
  <c r="A807" i="24"/>
  <c r="J806" i="24"/>
  <c r="G806" i="24"/>
  <c r="C806" i="24"/>
  <c r="B806" i="24"/>
  <c r="I806" i="24"/>
  <c r="F806" i="24"/>
  <c r="D806" i="24"/>
  <c r="E806" i="24"/>
  <c r="H806" i="24"/>
  <c r="V806" i="24"/>
  <c r="R806" i="24"/>
  <c r="P806" i="24"/>
  <c r="O806" i="24"/>
  <c r="Q806" i="24"/>
  <c r="M806" i="24"/>
  <c r="S806" i="24"/>
  <c r="U806" i="24"/>
  <c r="X806" i="24"/>
  <c r="T806" i="24"/>
  <c r="N806" i="24"/>
  <c r="L806" i="24"/>
  <c r="K806" i="24"/>
  <c r="W806" i="24"/>
  <c r="Y806" i="24"/>
  <c r="X738" i="24"/>
  <c r="D738" i="24"/>
  <c r="K738" i="24"/>
  <c r="R738" i="24"/>
  <c r="B738" i="24"/>
  <c r="E738" i="24"/>
  <c r="T738" i="24"/>
  <c r="W738" i="24"/>
  <c r="G738" i="24"/>
  <c r="N738" i="24"/>
  <c r="Y738" i="24"/>
  <c r="P738" i="24"/>
  <c r="S738" i="24"/>
  <c r="C738" i="24"/>
  <c r="J738" i="24"/>
  <c r="Q738" i="24"/>
  <c r="H738" i="24"/>
  <c r="O738" i="24"/>
  <c r="A739" i="24"/>
  <c r="F738" i="24"/>
  <c r="I738" i="24"/>
  <c r="L738" i="24"/>
  <c r="M738" i="24"/>
  <c r="U738" i="24"/>
  <c r="V738" i="24"/>
  <c r="K606" i="21"/>
  <c r="O606" i="21"/>
  <c r="Y606" i="21"/>
  <c r="X606" i="21"/>
  <c r="Q606" i="21"/>
  <c r="B606" i="21"/>
  <c r="D606" i="21"/>
  <c r="R606" i="21"/>
  <c r="F606" i="21"/>
  <c r="J606" i="21"/>
  <c r="P606" i="21"/>
  <c r="T606" i="21"/>
  <c r="S606" i="21"/>
  <c r="G606" i="21"/>
  <c r="C606" i="21"/>
  <c r="E606" i="21"/>
  <c r="I606" i="21"/>
  <c r="H606" i="21"/>
  <c r="L606" i="21"/>
  <c r="M606" i="21"/>
  <c r="N606" i="21"/>
  <c r="U606" i="21"/>
  <c r="V606" i="21"/>
  <c r="W606" i="21"/>
  <c r="Y670" i="24"/>
  <c r="G670" i="24"/>
  <c r="B670" i="24"/>
  <c r="E670" i="24"/>
  <c r="C670" i="24"/>
  <c r="D670" i="24"/>
  <c r="A671" i="24"/>
  <c r="S670" i="24"/>
  <c r="F670" i="24"/>
  <c r="P670" i="24"/>
  <c r="R670" i="24"/>
  <c r="J670" i="24"/>
  <c r="M670" i="24"/>
  <c r="I670" i="24"/>
  <c r="L670" i="24"/>
  <c r="H670" i="24"/>
  <c r="N670" i="24"/>
  <c r="Q670" i="24"/>
  <c r="O670" i="24"/>
  <c r="K670" i="24"/>
  <c r="T670" i="24"/>
  <c r="U670" i="24"/>
  <c r="X670" i="24"/>
  <c r="V670" i="24"/>
  <c r="W670" i="24"/>
  <c r="R500" i="24"/>
  <c r="Q500" i="24"/>
  <c r="X500" i="24"/>
  <c r="L500" i="24"/>
  <c r="N500" i="24"/>
  <c r="K500" i="24"/>
  <c r="F500" i="24"/>
  <c r="E500" i="24"/>
  <c r="A501" i="24"/>
  <c r="G500" i="24"/>
  <c r="D500" i="24"/>
  <c r="O500" i="24"/>
  <c r="J500" i="24"/>
  <c r="I500" i="24"/>
  <c r="P500" i="24"/>
  <c r="M500" i="24"/>
  <c r="T500" i="24"/>
  <c r="H500" i="24"/>
  <c r="S500" i="24"/>
  <c r="Y500" i="24"/>
  <c r="B500" i="24"/>
  <c r="C500" i="24"/>
  <c r="U500" i="24"/>
  <c r="W500" i="24"/>
  <c r="V500" i="24"/>
  <c r="Q571" i="23"/>
  <c r="N571" i="23"/>
  <c r="C571" i="23"/>
  <c r="S571" i="23"/>
  <c r="L571" i="23"/>
  <c r="E571" i="23"/>
  <c r="U571" i="23"/>
  <c r="B571" i="23"/>
  <c r="R571" i="23"/>
  <c r="G571" i="23"/>
  <c r="W571" i="23"/>
  <c r="P571" i="23"/>
  <c r="I571" i="23"/>
  <c r="Y571" i="23"/>
  <c r="F571" i="23"/>
  <c r="V571" i="23"/>
  <c r="K571" i="23"/>
  <c r="D571" i="23"/>
  <c r="T571" i="23"/>
  <c r="M571" i="23"/>
  <c r="J571" i="23"/>
  <c r="O571" i="23"/>
  <c r="H571" i="23"/>
  <c r="X571" i="23"/>
  <c r="S636" i="24"/>
  <c r="C636" i="24"/>
  <c r="F636" i="24"/>
  <c r="I636" i="24"/>
  <c r="P636" i="24"/>
  <c r="O636" i="24"/>
  <c r="A637" i="24"/>
  <c r="B636" i="24"/>
  <c r="E636" i="24"/>
  <c r="H636" i="24"/>
  <c r="K636" i="24"/>
  <c r="R636" i="24"/>
  <c r="Y636" i="24"/>
  <c r="X636" i="24"/>
  <c r="D636" i="24"/>
  <c r="G636" i="24"/>
  <c r="J636" i="24"/>
  <c r="Q636" i="24"/>
  <c r="T636" i="24"/>
  <c r="N636" i="24"/>
  <c r="M636" i="24"/>
  <c r="L636" i="24"/>
  <c r="W636" i="24"/>
  <c r="U636" i="24"/>
  <c r="V636" i="24"/>
  <c r="O535" i="24" l="1"/>
  <c r="P535" i="24"/>
  <c r="E535" i="24"/>
  <c r="F535" i="24"/>
  <c r="S535" i="24"/>
  <c r="T535" i="24"/>
  <c r="I535" i="24"/>
  <c r="J535" i="24"/>
  <c r="G535" i="24"/>
  <c r="D535" i="24"/>
  <c r="X535" i="24"/>
  <c r="Q535" i="24"/>
  <c r="R535" i="24"/>
  <c r="K535" i="24"/>
  <c r="H535" i="24"/>
  <c r="A536" i="24"/>
  <c r="Y535" i="24"/>
  <c r="L535" i="24"/>
  <c r="N535" i="24"/>
  <c r="M535" i="24"/>
  <c r="C535" i="24"/>
  <c r="B535" i="24"/>
  <c r="V535" i="24"/>
  <c r="W535" i="24"/>
  <c r="U535" i="24"/>
  <c r="F845" i="21"/>
  <c r="S845" i="21"/>
  <c r="Y845" i="21"/>
  <c r="D845" i="21"/>
  <c r="E845" i="21"/>
  <c r="A846" i="21"/>
  <c r="B845" i="21"/>
  <c r="C845" i="21"/>
  <c r="G845" i="21"/>
  <c r="M845" i="21"/>
  <c r="Q845" i="21"/>
  <c r="P845" i="21"/>
  <c r="H845" i="21"/>
  <c r="L845" i="21"/>
  <c r="O845" i="21"/>
  <c r="R845" i="21"/>
  <c r="K845" i="21"/>
  <c r="I845" i="21"/>
  <c r="J845" i="21"/>
  <c r="N845" i="21"/>
  <c r="X845" i="21"/>
  <c r="V845" i="21"/>
  <c r="T845" i="21"/>
  <c r="U845" i="21"/>
  <c r="W845" i="21"/>
  <c r="P569" i="24"/>
  <c r="F569" i="24"/>
  <c r="G569" i="24"/>
  <c r="E569" i="24"/>
  <c r="J569" i="24"/>
  <c r="D569" i="24"/>
  <c r="I569" i="24"/>
  <c r="H569" i="24"/>
  <c r="A570" i="24"/>
  <c r="K569" i="24"/>
  <c r="L569" i="24"/>
  <c r="M569" i="24"/>
  <c r="O569" i="24"/>
  <c r="N569" i="24"/>
  <c r="B569" i="24"/>
  <c r="C569" i="24"/>
  <c r="V569" i="24"/>
  <c r="X569" i="24"/>
  <c r="T569" i="24"/>
  <c r="Q569" i="24"/>
  <c r="S569" i="24"/>
  <c r="W569" i="24"/>
  <c r="R569" i="24"/>
  <c r="U569" i="24"/>
  <c r="Y569" i="24"/>
  <c r="D675" i="21"/>
  <c r="X675" i="21"/>
  <c r="Y675" i="21"/>
  <c r="R675" i="21"/>
  <c r="S675" i="21"/>
  <c r="H675" i="21"/>
  <c r="E675" i="21"/>
  <c r="A676" i="21"/>
  <c r="G675" i="21"/>
  <c r="P675" i="21"/>
  <c r="I675" i="21"/>
  <c r="F675" i="21"/>
  <c r="K675" i="21"/>
  <c r="T675" i="21"/>
  <c r="Q675" i="21"/>
  <c r="J675" i="21"/>
  <c r="O675" i="21"/>
  <c r="N675" i="21"/>
  <c r="M675" i="21"/>
  <c r="L675" i="21"/>
  <c r="C675" i="21"/>
  <c r="B675" i="21"/>
  <c r="V675" i="21"/>
  <c r="W675" i="21"/>
  <c r="U675" i="21"/>
  <c r="E671" i="24"/>
  <c r="H671" i="24"/>
  <c r="K671" i="24"/>
  <c r="R671" i="24"/>
  <c r="Y671" i="24"/>
  <c r="X671" i="24"/>
  <c r="D671" i="24"/>
  <c r="G671" i="24"/>
  <c r="J671" i="24"/>
  <c r="Q671" i="24"/>
  <c r="T671" i="24"/>
  <c r="S671" i="24"/>
  <c r="C671" i="24"/>
  <c r="F671" i="24"/>
  <c r="I671" i="24"/>
  <c r="P671" i="24"/>
  <c r="O671" i="24"/>
  <c r="A672" i="24"/>
  <c r="B671" i="24"/>
  <c r="L671" i="24"/>
  <c r="M671" i="24"/>
  <c r="N671" i="24"/>
  <c r="V671" i="24"/>
  <c r="W671" i="24"/>
  <c r="U671" i="24"/>
  <c r="F641" i="21"/>
  <c r="Q641" i="21"/>
  <c r="D641" i="21"/>
  <c r="C641" i="21"/>
  <c r="I641" i="21"/>
  <c r="L641" i="21"/>
  <c r="K641" i="21"/>
  <c r="J641" i="21"/>
  <c r="T641" i="21"/>
  <c r="S641" i="21"/>
  <c r="Y641" i="21"/>
  <c r="B641" i="21"/>
  <c r="E641" i="21"/>
  <c r="H641" i="21"/>
  <c r="R641" i="21"/>
  <c r="M641" i="21"/>
  <c r="P641" i="21"/>
  <c r="O641" i="21"/>
  <c r="N641" i="21"/>
  <c r="X641" i="21"/>
  <c r="G641" i="21"/>
  <c r="U641" i="21"/>
  <c r="V641" i="21"/>
  <c r="W641" i="21"/>
  <c r="S811" i="21"/>
  <c r="I811" i="21"/>
  <c r="K811" i="21"/>
  <c r="F811" i="21"/>
  <c r="Q811" i="21"/>
  <c r="Y811" i="21"/>
  <c r="J811" i="21"/>
  <c r="G811" i="21"/>
  <c r="B811" i="21"/>
  <c r="T811" i="21"/>
  <c r="H811" i="21"/>
  <c r="E811" i="21"/>
  <c r="O811" i="21"/>
  <c r="C811" i="21"/>
  <c r="P811" i="21"/>
  <c r="R811" i="21"/>
  <c r="A812" i="21"/>
  <c r="X811" i="21"/>
  <c r="D811" i="21"/>
  <c r="L811" i="21"/>
  <c r="M811" i="21"/>
  <c r="N811" i="21"/>
  <c r="V811" i="21"/>
  <c r="U811" i="21"/>
  <c r="W811" i="21"/>
  <c r="W637" i="24"/>
  <c r="G637" i="24"/>
  <c r="N637" i="24"/>
  <c r="Y637" i="24"/>
  <c r="X637" i="24"/>
  <c r="D637" i="24"/>
  <c r="S637" i="24"/>
  <c r="C637" i="24"/>
  <c r="J637" i="24"/>
  <c r="Q637" i="24"/>
  <c r="T637" i="24"/>
  <c r="O637" i="24"/>
  <c r="A638" i="24"/>
  <c r="F637" i="24"/>
  <c r="I637" i="24"/>
  <c r="P637" i="24"/>
  <c r="K637" i="24"/>
  <c r="R637" i="24"/>
  <c r="B637" i="24"/>
  <c r="E637" i="24"/>
  <c r="H637" i="24"/>
  <c r="M637" i="24"/>
  <c r="L637" i="24"/>
  <c r="V637" i="24"/>
  <c r="U637" i="24"/>
  <c r="P501" i="24"/>
  <c r="K501" i="24"/>
  <c r="B501" i="24"/>
  <c r="X501" i="24"/>
  <c r="S501" i="24"/>
  <c r="I501" i="24"/>
  <c r="D501" i="24"/>
  <c r="R501" i="24"/>
  <c r="Q501" i="24"/>
  <c r="L501" i="24"/>
  <c r="Y501" i="24"/>
  <c r="T501" i="24"/>
  <c r="O501" i="24"/>
  <c r="F501" i="24"/>
  <c r="E501" i="24"/>
  <c r="G501" i="24"/>
  <c r="N501" i="24"/>
  <c r="M501" i="24"/>
  <c r="H501" i="24"/>
  <c r="C501" i="24"/>
  <c r="J501" i="24"/>
  <c r="W501" i="24"/>
  <c r="U501" i="24"/>
  <c r="V501" i="24"/>
  <c r="S807" i="24"/>
  <c r="R807" i="24"/>
  <c r="X807" i="24"/>
  <c r="O807" i="24"/>
  <c r="J807" i="24"/>
  <c r="T807" i="24"/>
  <c r="K807" i="24"/>
  <c r="Y807" i="24"/>
  <c r="P807" i="24"/>
  <c r="A808" i="24"/>
  <c r="Q807" i="24"/>
  <c r="M807" i="24"/>
  <c r="L807" i="24"/>
  <c r="N807" i="24"/>
  <c r="I807" i="24"/>
  <c r="E807" i="24"/>
  <c r="H807" i="24"/>
  <c r="D807" i="24"/>
  <c r="G807" i="24"/>
  <c r="C807" i="24"/>
  <c r="F807" i="24"/>
  <c r="B807" i="24"/>
  <c r="U807" i="24"/>
  <c r="V807" i="24"/>
  <c r="W807" i="24"/>
  <c r="Q773" i="24"/>
  <c r="T773" i="24"/>
  <c r="W773" i="24"/>
  <c r="G773" i="24"/>
  <c r="N773" i="24"/>
  <c r="I773" i="24"/>
  <c r="P773" i="24"/>
  <c r="S773" i="24"/>
  <c r="C773" i="24"/>
  <c r="J773" i="24"/>
  <c r="E773" i="24"/>
  <c r="H773" i="24"/>
  <c r="O773" i="24"/>
  <c r="A774" i="24"/>
  <c r="F773" i="24"/>
  <c r="Y773" i="24"/>
  <c r="X773" i="24"/>
  <c r="D773" i="24"/>
  <c r="K773" i="24"/>
  <c r="R773" i="24"/>
  <c r="B773" i="24"/>
  <c r="M773" i="24"/>
  <c r="L773" i="24"/>
  <c r="V773" i="24"/>
  <c r="U773" i="24"/>
  <c r="Y777" i="21"/>
  <c r="N777" i="21"/>
  <c r="G777" i="21"/>
  <c r="W777" i="21"/>
  <c r="T777" i="21"/>
  <c r="E777" i="21"/>
  <c r="B777" i="21"/>
  <c r="R777" i="21"/>
  <c r="K777" i="21"/>
  <c r="D777" i="21"/>
  <c r="X777" i="21"/>
  <c r="I777" i="21"/>
  <c r="F777" i="21"/>
  <c r="A778" i="21"/>
  <c r="O777" i="21"/>
  <c r="H777" i="21"/>
  <c r="Q777" i="21"/>
  <c r="J777" i="21"/>
  <c r="C777" i="21"/>
  <c r="S777" i="21"/>
  <c r="P777" i="21"/>
  <c r="M777" i="21"/>
  <c r="L777" i="21"/>
  <c r="V777" i="21"/>
  <c r="U777" i="21"/>
  <c r="F739" i="24"/>
  <c r="H739" i="24"/>
  <c r="C739" i="24"/>
  <c r="B739" i="24"/>
  <c r="D739" i="24"/>
  <c r="Y739" i="24"/>
  <c r="S739" i="24"/>
  <c r="A740" i="24"/>
  <c r="E739" i="24"/>
  <c r="G739" i="24"/>
  <c r="J739" i="24"/>
  <c r="O739" i="24"/>
  <c r="R739" i="24"/>
  <c r="Q739" i="24"/>
  <c r="I739" i="24"/>
  <c r="P739" i="24"/>
  <c r="M739" i="24"/>
  <c r="K739" i="24"/>
  <c r="N739" i="24"/>
  <c r="L739" i="24"/>
  <c r="T739" i="24"/>
  <c r="W739" i="24"/>
  <c r="X739" i="24"/>
  <c r="U739" i="24"/>
  <c r="V739" i="24"/>
  <c r="F709" i="21"/>
  <c r="J709" i="21"/>
  <c r="G709" i="21"/>
  <c r="A710" i="21"/>
  <c r="O709" i="21"/>
  <c r="P709" i="21"/>
  <c r="D709" i="21"/>
  <c r="L709" i="21"/>
  <c r="I709" i="21"/>
  <c r="M709" i="21"/>
  <c r="H709" i="21"/>
  <c r="E709" i="21"/>
  <c r="N709" i="21"/>
  <c r="K709" i="21"/>
  <c r="C709" i="21"/>
  <c r="B709" i="21"/>
  <c r="T709" i="21"/>
  <c r="Q709" i="21"/>
  <c r="Y709" i="21"/>
  <c r="V709" i="21"/>
  <c r="X709" i="21"/>
  <c r="R709" i="21"/>
  <c r="S709" i="21"/>
  <c r="U709" i="21"/>
  <c r="W709" i="21"/>
  <c r="F705" i="24"/>
  <c r="D705" i="24"/>
  <c r="B705" i="24"/>
  <c r="S705" i="24"/>
  <c r="Y705" i="24"/>
  <c r="G705" i="24"/>
  <c r="A706" i="24"/>
  <c r="E705" i="24"/>
  <c r="C705" i="24"/>
  <c r="R705" i="24"/>
  <c r="N705" i="24"/>
  <c r="J705" i="24"/>
  <c r="M705" i="24"/>
  <c r="I705" i="24"/>
  <c r="Q705" i="24"/>
  <c r="L705" i="24"/>
  <c r="H705" i="24"/>
  <c r="P705" i="24"/>
  <c r="O705" i="24"/>
  <c r="K705" i="24"/>
  <c r="U705" i="24"/>
  <c r="V705" i="24"/>
  <c r="X705" i="24"/>
  <c r="T705" i="24"/>
  <c r="W705" i="24"/>
  <c r="G603" i="24"/>
  <c r="F603" i="24"/>
  <c r="P603" i="24"/>
  <c r="C603" i="24"/>
  <c r="B603" i="24"/>
  <c r="H603" i="24"/>
  <c r="A604" i="24"/>
  <c r="I603" i="24"/>
  <c r="D603" i="24"/>
  <c r="J603" i="24"/>
  <c r="E603" i="24"/>
  <c r="K603" i="24"/>
  <c r="N603" i="24"/>
  <c r="M603" i="24"/>
  <c r="O603" i="24"/>
  <c r="L603" i="24"/>
  <c r="W603" i="24"/>
  <c r="Q603" i="24"/>
  <c r="R603" i="24"/>
  <c r="S603" i="24"/>
  <c r="Y603" i="24"/>
  <c r="X603" i="24"/>
  <c r="T603" i="24"/>
  <c r="U603" i="24"/>
  <c r="V603" i="24"/>
  <c r="A842" i="24"/>
  <c r="J841" i="24"/>
  <c r="D841" i="24"/>
  <c r="G841" i="24"/>
  <c r="C841" i="24"/>
  <c r="F841" i="24"/>
  <c r="B841" i="24"/>
  <c r="I841" i="24"/>
  <c r="H841" i="24"/>
  <c r="E841" i="24"/>
  <c r="X841" i="24"/>
  <c r="T841" i="24"/>
  <c r="W841" i="24"/>
  <c r="N841" i="24"/>
  <c r="O841" i="24"/>
  <c r="K841" i="24"/>
  <c r="R841" i="24"/>
  <c r="Y841" i="24"/>
  <c r="U841" i="24"/>
  <c r="V841" i="24"/>
  <c r="M841" i="24"/>
  <c r="L841" i="24"/>
  <c r="Q841" i="24"/>
  <c r="P841" i="24"/>
  <c r="S841" i="24"/>
  <c r="C743" i="21"/>
  <c r="P743" i="21"/>
  <c r="J743" i="21"/>
  <c r="E743" i="21"/>
  <c r="I743" i="21"/>
  <c r="A744" i="21"/>
  <c r="B743" i="21"/>
  <c r="F743" i="21"/>
  <c r="H743" i="21"/>
  <c r="G743" i="21"/>
  <c r="D743" i="21"/>
  <c r="L743" i="21"/>
  <c r="O743" i="21"/>
  <c r="N743" i="21"/>
  <c r="M743" i="21"/>
  <c r="K743" i="21"/>
  <c r="Q743" i="21"/>
  <c r="S743" i="21"/>
  <c r="R743" i="21"/>
  <c r="U743" i="21"/>
  <c r="V743" i="21"/>
  <c r="X743" i="21"/>
  <c r="W743" i="21"/>
  <c r="Y743" i="21"/>
  <c r="T743" i="21"/>
  <c r="P604" i="24" l="1"/>
  <c r="A605" i="24"/>
  <c r="H604" i="24"/>
  <c r="J604" i="24"/>
  <c r="I604" i="24"/>
  <c r="D604" i="24"/>
  <c r="F604" i="24"/>
  <c r="E604" i="24"/>
  <c r="G604" i="24"/>
  <c r="N604" i="24"/>
  <c r="K604" i="24"/>
  <c r="M604" i="24"/>
  <c r="O604" i="24"/>
  <c r="L604" i="24"/>
  <c r="B604" i="24"/>
  <c r="C604" i="24"/>
  <c r="Q604" i="24"/>
  <c r="V604" i="24"/>
  <c r="S604" i="24"/>
  <c r="X604" i="24"/>
  <c r="Y604" i="24"/>
  <c r="W604" i="24"/>
  <c r="T604" i="24"/>
  <c r="R604" i="24"/>
  <c r="U604" i="24"/>
  <c r="P812" i="21"/>
  <c r="K812" i="21"/>
  <c r="Y812" i="21"/>
  <c r="X812" i="21"/>
  <c r="A813" i="21"/>
  <c r="N812" i="21"/>
  <c r="E812" i="21"/>
  <c r="D812" i="21"/>
  <c r="F812" i="21"/>
  <c r="J812" i="21"/>
  <c r="Q812" i="21"/>
  <c r="G812" i="21"/>
  <c r="B812" i="21"/>
  <c r="T812" i="21"/>
  <c r="O812" i="21"/>
  <c r="C812" i="21"/>
  <c r="W812" i="21"/>
  <c r="R812" i="21"/>
  <c r="I812" i="21"/>
  <c r="H812" i="21"/>
  <c r="S812" i="21"/>
  <c r="M812" i="21"/>
  <c r="L812" i="21"/>
  <c r="U812" i="21"/>
  <c r="V812" i="21"/>
  <c r="Q536" i="24"/>
  <c r="F536" i="24"/>
  <c r="G536" i="24"/>
  <c r="D536" i="24"/>
  <c r="X536" i="24"/>
  <c r="Y536" i="24"/>
  <c r="J536" i="24"/>
  <c r="K536" i="24"/>
  <c r="H536" i="24"/>
  <c r="E536" i="24"/>
  <c r="R536" i="24"/>
  <c r="O536" i="24"/>
  <c r="P536" i="24"/>
  <c r="I536" i="24"/>
  <c r="B536" i="24"/>
  <c r="C536" i="24"/>
  <c r="S536" i="24"/>
  <c r="T536" i="24"/>
  <c r="N536" i="24"/>
  <c r="M536" i="24"/>
  <c r="L536" i="24"/>
  <c r="W536" i="24"/>
  <c r="U536" i="24"/>
  <c r="V536" i="24"/>
  <c r="Q842" i="24"/>
  <c r="S842" i="24"/>
  <c r="R842" i="24"/>
  <c r="X842" i="24"/>
  <c r="O842" i="24"/>
  <c r="J842" i="24"/>
  <c r="T842" i="24"/>
  <c r="K842" i="24"/>
  <c r="Y842" i="24"/>
  <c r="P842" i="24"/>
  <c r="A843" i="24"/>
  <c r="M842" i="24"/>
  <c r="L842" i="24"/>
  <c r="N842" i="24"/>
  <c r="G842" i="24"/>
  <c r="C842" i="24"/>
  <c r="B842" i="24"/>
  <c r="D842" i="24"/>
  <c r="I842" i="24"/>
  <c r="E842" i="24"/>
  <c r="H842" i="24"/>
  <c r="F842" i="24"/>
  <c r="U842" i="24"/>
  <c r="V842" i="24"/>
  <c r="W842" i="24"/>
  <c r="G706" i="24"/>
  <c r="J706" i="24"/>
  <c r="Q706" i="24"/>
  <c r="T706" i="24"/>
  <c r="S706" i="24"/>
  <c r="C706" i="24"/>
  <c r="F706" i="24"/>
  <c r="I706" i="24"/>
  <c r="P706" i="24"/>
  <c r="O706" i="24"/>
  <c r="A707" i="24"/>
  <c r="B706" i="24"/>
  <c r="E706" i="24"/>
  <c r="H706" i="24"/>
  <c r="K706" i="24"/>
  <c r="R706" i="24"/>
  <c r="Y706" i="24"/>
  <c r="X706" i="24"/>
  <c r="D706" i="24"/>
  <c r="N706" i="24"/>
  <c r="M706" i="24"/>
  <c r="L706" i="24"/>
  <c r="V706" i="24"/>
  <c r="W706" i="24"/>
  <c r="U706" i="24"/>
  <c r="L710" i="21"/>
  <c r="P710" i="21"/>
  <c r="K710" i="21"/>
  <c r="R710" i="21"/>
  <c r="X710" i="21"/>
  <c r="E710" i="21"/>
  <c r="I710" i="21"/>
  <c r="D710" i="21"/>
  <c r="A711" i="21"/>
  <c r="Q710" i="21"/>
  <c r="J710" i="21"/>
  <c r="Y710" i="21"/>
  <c r="T710" i="21"/>
  <c r="O710" i="21"/>
  <c r="F710" i="21"/>
  <c r="S710" i="21"/>
  <c r="G710" i="21"/>
  <c r="N710" i="21"/>
  <c r="M710" i="21"/>
  <c r="H710" i="21"/>
  <c r="C710" i="21"/>
  <c r="B710" i="21"/>
  <c r="W710" i="21"/>
  <c r="U710" i="21"/>
  <c r="V710" i="21"/>
  <c r="E778" i="21"/>
  <c r="D778" i="21"/>
  <c r="P778" i="21"/>
  <c r="F778" i="21"/>
  <c r="G778" i="21"/>
  <c r="J778" i="21"/>
  <c r="C778" i="21"/>
  <c r="I778" i="21"/>
  <c r="H778" i="21"/>
  <c r="B778" i="21"/>
  <c r="A779" i="21"/>
  <c r="K778" i="21"/>
  <c r="L778" i="21"/>
  <c r="N778" i="21"/>
  <c r="M778" i="21"/>
  <c r="O778" i="21"/>
  <c r="V778" i="21"/>
  <c r="W778" i="21"/>
  <c r="T778" i="21"/>
  <c r="U778" i="21"/>
  <c r="X778" i="21"/>
  <c r="S778" i="21"/>
  <c r="R778" i="21"/>
  <c r="Q778" i="21"/>
  <c r="Y778" i="21"/>
  <c r="T672" i="24"/>
  <c r="W672" i="24"/>
  <c r="G672" i="24"/>
  <c r="N672" i="24"/>
  <c r="Y672" i="24"/>
  <c r="P672" i="24"/>
  <c r="S672" i="24"/>
  <c r="C672" i="24"/>
  <c r="J672" i="24"/>
  <c r="Q672" i="24"/>
  <c r="H672" i="24"/>
  <c r="O672" i="24"/>
  <c r="A673" i="24"/>
  <c r="F672" i="24"/>
  <c r="I672" i="24"/>
  <c r="X672" i="24"/>
  <c r="D672" i="24"/>
  <c r="K672" i="24"/>
  <c r="R672" i="24"/>
  <c r="B672" i="24"/>
  <c r="E672" i="24"/>
  <c r="L672" i="24"/>
  <c r="M672" i="24"/>
  <c r="U672" i="24"/>
  <c r="V672" i="24"/>
  <c r="R676" i="21"/>
  <c r="C676" i="21"/>
  <c r="H676" i="21"/>
  <c r="O676" i="21"/>
  <c r="T676" i="21"/>
  <c r="J676" i="21"/>
  <c r="S676" i="21"/>
  <c r="X676" i="21"/>
  <c r="B676" i="21"/>
  <c r="D676" i="21"/>
  <c r="Q676" i="21"/>
  <c r="I676" i="21"/>
  <c r="F676" i="21"/>
  <c r="E676" i="21"/>
  <c r="P676" i="21"/>
  <c r="G676" i="21"/>
  <c r="Y676" i="21"/>
  <c r="K676" i="21"/>
  <c r="M676" i="21"/>
  <c r="N676" i="21"/>
  <c r="L676" i="21"/>
  <c r="V676" i="21"/>
  <c r="U676" i="21"/>
  <c r="W676" i="21"/>
  <c r="E570" i="24"/>
  <c r="F570" i="24"/>
  <c r="K570" i="24"/>
  <c r="H570" i="24"/>
  <c r="A571" i="24"/>
  <c r="I570" i="24"/>
  <c r="J570" i="24"/>
  <c r="O570" i="24"/>
  <c r="P570" i="24"/>
  <c r="Q570" i="24"/>
  <c r="R570" i="24"/>
  <c r="S570" i="24"/>
  <c r="T570" i="24"/>
  <c r="Y570" i="24"/>
  <c r="G570" i="24"/>
  <c r="D570" i="24"/>
  <c r="X570" i="24"/>
  <c r="N570" i="24"/>
  <c r="L570" i="24"/>
  <c r="M570" i="24"/>
  <c r="B570" i="24"/>
  <c r="C570" i="24"/>
  <c r="V570" i="24"/>
  <c r="U570" i="24"/>
  <c r="W570" i="24"/>
  <c r="I846" i="21"/>
  <c r="T846" i="21"/>
  <c r="S846" i="21"/>
  <c r="F846" i="21"/>
  <c r="K846" i="21"/>
  <c r="Y846" i="21"/>
  <c r="B846" i="21"/>
  <c r="H846" i="21"/>
  <c r="G846" i="21"/>
  <c r="A847" i="21"/>
  <c r="O846" i="21"/>
  <c r="R846" i="21"/>
  <c r="X846" i="21"/>
  <c r="E846" i="21"/>
  <c r="P846" i="21"/>
  <c r="D846" i="21"/>
  <c r="C846" i="21"/>
  <c r="Q846" i="21"/>
  <c r="J846" i="21"/>
  <c r="L846" i="21"/>
  <c r="N846" i="21"/>
  <c r="M846" i="21"/>
  <c r="W846" i="21"/>
  <c r="V846" i="21"/>
  <c r="U846" i="21"/>
  <c r="G740" i="24"/>
  <c r="B740" i="24"/>
  <c r="C740" i="24"/>
  <c r="Y740" i="24"/>
  <c r="A741" i="24"/>
  <c r="E740" i="24"/>
  <c r="S740" i="24"/>
  <c r="F740" i="24"/>
  <c r="D740" i="24"/>
  <c r="J740" i="24"/>
  <c r="L740" i="24"/>
  <c r="R740" i="24"/>
  <c r="Q740" i="24"/>
  <c r="I740" i="24"/>
  <c r="P740" i="24"/>
  <c r="O740" i="24"/>
  <c r="H740" i="24"/>
  <c r="N740" i="24"/>
  <c r="M740" i="24"/>
  <c r="K740" i="24"/>
  <c r="U740" i="24"/>
  <c r="V740" i="24"/>
  <c r="W740" i="24"/>
  <c r="X740" i="24"/>
  <c r="T740" i="24"/>
  <c r="G774" i="24"/>
  <c r="B774" i="24"/>
  <c r="H774" i="24"/>
  <c r="C774" i="24"/>
  <c r="Y774" i="24"/>
  <c r="D774" i="24"/>
  <c r="A775" i="24"/>
  <c r="E774" i="24"/>
  <c r="S774" i="24"/>
  <c r="F774" i="24"/>
  <c r="K774" i="24"/>
  <c r="Q774" i="24"/>
  <c r="L774" i="24"/>
  <c r="R774" i="24"/>
  <c r="N774" i="24"/>
  <c r="O774" i="24"/>
  <c r="I774" i="24"/>
  <c r="P774" i="24"/>
  <c r="M774" i="24"/>
  <c r="J774" i="24"/>
  <c r="U774" i="24"/>
  <c r="V774" i="24"/>
  <c r="W774" i="24"/>
  <c r="X774" i="24"/>
  <c r="T774" i="24"/>
  <c r="F744" i="21"/>
  <c r="A745" i="21"/>
  <c r="D744" i="21"/>
  <c r="H744" i="21"/>
  <c r="G744" i="21"/>
  <c r="E744" i="21"/>
  <c r="I744" i="21"/>
  <c r="P744" i="21"/>
  <c r="J744" i="21"/>
  <c r="O744" i="21"/>
  <c r="M744" i="21"/>
  <c r="L744" i="21"/>
  <c r="K744" i="21"/>
  <c r="N744" i="21"/>
  <c r="B744" i="21"/>
  <c r="C744" i="21"/>
  <c r="X744" i="21"/>
  <c r="V744" i="21"/>
  <c r="T744" i="21"/>
  <c r="Y744" i="21"/>
  <c r="R744" i="21"/>
  <c r="S744" i="21"/>
  <c r="U744" i="21"/>
  <c r="Q744" i="21"/>
  <c r="W744" i="21"/>
  <c r="N808" i="24"/>
  <c r="Y808" i="24"/>
  <c r="X808" i="24"/>
  <c r="D808" i="24"/>
  <c r="K808" i="24"/>
  <c r="J808" i="24"/>
  <c r="Q808" i="24"/>
  <c r="T808" i="24"/>
  <c r="W808" i="24"/>
  <c r="G808" i="24"/>
  <c r="A809" i="24"/>
  <c r="F808" i="24"/>
  <c r="I808" i="24"/>
  <c r="P808" i="24"/>
  <c r="S808" i="24"/>
  <c r="C808" i="24"/>
  <c r="R808" i="24"/>
  <c r="B808" i="24"/>
  <c r="E808" i="24"/>
  <c r="H808" i="24"/>
  <c r="O808" i="24"/>
  <c r="M808" i="24"/>
  <c r="L808" i="24"/>
  <c r="U808" i="24"/>
  <c r="V808" i="24"/>
  <c r="J638" i="24"/>
  <c r="E638" i="24"/>
  <c r="G638" i="24"/>
  <c r="F638" i="24"/>
  <c r="P638" i="24"/>
  <c r="C638" i="24"/>
  <c r="B638" i="24"/>
  <c r="H638" i="24"/>
  <c r="A639" i="24"/>
  <c r="I638" i="24"/>
  <c r="D638" i="24"/>
  <c r="O638" i="24"/>
  <c r="M638" i="24"/>
  <c r="L638" i="24"/>
  <c r="K638" i="24"/>
  <c r="N638" i="24"/>
  <c r="Q638" i="24"/>
  <c r="R638" i="24"/>
  <c r="Y638" i="24"/>
  <c r="X638" i="24"/>
  <c r="T638" i="24"/>
  <c r="W638" i="24"/>
  <c r="U638" i="24"/>
  <c r="S638" i="24"/>
  <c r="V638" i="24"/>
  <c r="E775" i="24" l="1"/>
  <c r="C775" i="24"/>
  <c r="D775" i="24"/>
  <c r="A776" i="24"/>
  <c r="S775" i="24"/>
  <c r="F775" i="24"/>
  <c r="Y775" i="24"/>
  <c r="G775" i="24"/>
  <c r="B775" i="24"/>
  <c r="J775" i="24"/>
  <c r="O775" i="24"/>
  <c r="R775" i="24"/>
  <c r="I775" i="24"/>
  <c r="N775" i="24"/>
  <c r="Q775" i="24"/>
  <c r="M775" i="24"/>
  <c r="H775" i="24"/>
  <c r="P775" i="24"/>
  <c r="L775" i="24"/>
  <c r="K775" i="24"/>
  <c r="V775" i="24"/>
  <c r="X775" i="24"/>
  <c r="U775" i="24"/>
  <c r="W775" i="24"/>
  <c r="T775" i="24"/>
  <c r="A810" i="24"/>
  <c r="E809" i="24"/>
  <c r="S809" i="24"/>
  <c r="F809" i="24"/>
  <c r="H809" i="24"/>
  <c r="G809" i="24"/>
  <c r="B809" i="24"/>
  <c r="D809" i="24"/>
  <c r="C809" i="24"/>
  <c r="Y809" i="24"/>
  <c r="I809" i="24"/>
  <c r="N809" i="24"/>
  <c r="J809" i="24"/>
  <c r="O809" i="24"/>
  <c r="Q809" i="24"/>
  <c r="M809" i="24"/>
  <c r="K809" i="24"/>
  <c r="P809" i="24"/>
  <c r="L809" i="24"/>
  <c r="R809" i="24"/>
  <c r="T809" i="24"/>
  <c r="U809" i="24"/>
  <c r="V809" i="24"/>
  <c r="X809" i="24"/>
  <c r="W809" i="24"/>
  <c r="E571" i="24"/>
  <c r="B571" i="24"/>
  <c r="C571" i="24"/>
  <c r="S571" i="24"/>
  <c r="P571" i="24"/>
  <c r="I571" i="24"/>
  <c r="F571" i="24"/>
  <c r="G571" i="24"/>
  <c r="T571" i="24"/>
  <c r="Q571" i="24"/>
  <c r="J571" i="24"/>
  <c r="K571" i="24"/>
  <c r="D571" i="24"/>
  <c r="X571" i="24"/>
  <c r="Y571" i="24"/>
  <c r="R571" i="24"/>
  <c r="O571" i="24"/>
  <c r="H571" i="24"/>
  <c r="M571" i="24"/>
  <c r="L571" i="24"/>
  <c r="N571" i="24"/>
  <c r="V571" i="24"/>
  <c r="U571" i="24"/>
  <c r="W571" i="24"/>
  <c r="R707" i="24"/>
  <c r="B707" i="24"/>
  <c r="E707" i="24"/>
  <c r="H707" i="24"/>
  <c r="O707" i="24"/>
  <c r="N707" i="24"/>
  <c r="Y707" i="24"/>
  <c r="X707" i="24"/>
  <c r="D707" i="24"/>
  <c r="K707" i="24"/>
  <c r="J707" i="24"/>
  <c r="Q707" i="24"/>
  <c r="T707" i="24"/>
  <c r="W707" i="24"/>
  <c r="G707" i="24"/>
  <c r="A708" i="24"/>
  <c r="F707" i="24"/>
  <c r="I707" i="24"/>
  <c r="P707" i="24"/>
  <c r="S707" i="24"/>
  <c r="C707" i="24"/>
  <c r="M707" i="24"/>
  <c r="L707" i="24"/>
  <c r="U707" i="24"/>
  <c r="V707" i="24"/>
  <c r="G639" i="24"/>
  <c r="I639" i="24"/>
  <c r="D639" i="24"/>
  <c r="A640" i="24"/>
  <c r="E639" i="24"/>
  <c r="J639" i="24"/>
  <c r="P639" i="24"/>
  <c r="F639" i="24"/>
  <c r="H639" i="24"/>
  <c r="N639" i="24"/>
  <c r="M639" i="24"/>
  <c r="L639" i="24"/>
  <c r="K639" i="24"/>
  <c r="O639" i="24"/>
  <c r="B639" i="24"/>
  <c r="C639" i="24"/>
  <c r="Y639" i="24"/>
  <c r="Q639" i="24"/>
  <c r="T639" i="24"/>
  <c r="X639" i="24"/>
  <c r="U639" i="24"/>
  <c r="W639" i="24"/>
  <c r="S639" i="24"/>
  <c r="V639" i="24"/>
  <c r="R639" i="24"/>
  <c r="E711" i="21"/>
  <c r="P711" i="21"/>
  <c r="C711" i="21"/>
  <c r="M711" i="21"/>
  <c r="H711" i="21"/>
  <c r="K711" i="21"/>
  <c r="J711" i="21"/>
  <c r="I711" i="21"/>
  <c r="S711" i="21"/>
  <c r="B711" i="21"/>
  <c r="X711" i="21"/>
  <c r="Y711" i="21"/>
  <c r="D711" i="21"/>
  <c r="R711" i="21"/>
  <c r="Q711" i="21"/>
  <c r="L711" i="21"/>
  <c r="O711" i="21"/>
  <c r="N711" i="21"/>
  <c r="T711" i="21"/>
  <c r="G711" i="21"/>
  <c r="F711" i="21"/>
  <c r="W711" i="21"/>
  <c r="V711" i="21"/>
  <c r="U711" i="21"/>
  <c r="X843" i="24"/>
  <c r="S843" i="24"/>
  <c r="F843" i="24"/>
  <c r="K843" i="24"/>
  <c r="Y843" i="24"/>
  <c r="T843" i="24"/>
  <c r="C843" i="24"/>
  <c r="Q843" i="24"/>
  <c r="D843" i="24"/>
  <c r="N843" i="24"/>
  <c r="I843" i="24"/>
  <c r="G843" i="24"/>
  <c r="J843" i="24"/>
  <c r="W843" i="24"/>
  <c r="A844" i="24"/>
  <c r="B843" i="24"/>
  <c r="P843" i="24"/>
  <c r="O843" i="24"/>
  <c r="R843" i="24"/>
  <c r="E843" i="24"/>
  <c r="H843" i="24"/>
  <c r="L843" i="24"/>
  <c r="M843" i="24"/>
  <c r="V843" i="24"/>
  <c r="U843" i="24"/>
  <c r="C813" i="21"/>
  <c r="P813" i="21"/>
  <c r="I813" i="21"/>
  <c r="A814" i="21"/>
  <c r="E813" i="21"/>
  <c r="H813" i="21"/>
  <c r="F813" i="21"/>
  <c r="J813" i="21"/>
  <c r="B813" i="21"/>
  <c r="G813" i="21"/>
  <c r="D813" i="21"/>
  <c r="N813" i="21"/>
  <c r="O813" i="21"/>
  <c r="K813" i="21"/>
  <c r="M813" i="21"/>
  <c r="L813" i="21"/>
  <c r="T813" i="21"/>
  <c r="W813" i="21"/>
  <c r="S813" i="21"/>
  <c r="R813" i="21"/>
  <c r="X813" i="21"/>
  <c r="Y813" i="21"/>
  <c r="U813" i="21"/>
  <c r="Q813" i="21"/>
  <c r="V813" i="21"/>
  <c r="P605" i="24"/>
  <c r="O605" i="24"/>
  <c r="R605" i="24"/>
  <c r="Q605" i="24"/>
  <c r="H605" i="24"/>
  <c r="K605" i="24"/>
  <c r="J605" i="24"/>
  <c r="I605" i="24"/>
  <c r="X605" i="24"/>
  <c r="D605" i="24"/>
  <c r="G605" i="24"/>
  <c r="F605" i="24"/>
  <c r="E605" i="24"/>
  <c r="T605" i="24"/>
  <c r="S605" i="24"/>
  <c r="A606" i="24"/>
  <c r="Y605" i="24"/>
  <c r="M605" i="24"/>
  <c r="N605" i="24"/>
  <c r="L605" i="24"/>
  <c r="B605" i="24"/>
  <c r="C605" i="24"/>
  <c r="U605" i="24"/>
  <c r="W605" i="24"/>
  <c r="V605" i="24"/>
  <c r="T745" i="21"/>
  <c r="H745" i="21"/>
  <c r="E745" i="21"/>
  <c r="I745" i="21"/>
  <c r="F745" i="21"/>
  <c r="J745" i="21"/>
  <c r="X745" i="21"/>
  <c r="R745" i="21"/>
  <c r="Y745" i="21"/>
  <c r="K745" i="21"/>
  <c r="A746" i="21"/>
  <c r="Q745" i="21"/>
  <c r="G745" i="21"/>
  <c r="D745" i="21"/>
  <c r="O745" i="21"/>
  <c r="S745" i="21"/>
  <c r="P745" i="21"/>
  <c r="M745" i="21"/>
  <c r="L745" i="21"/>
  <c r="N745" i="21"/>
  <c r="B745" i="21"/>
  <c r="C745" i="21"/>
  <c r="U745" i="21"/>
  <c r="W745" i="21"/>
  <c r="V745" i="21"/>
  <c r="A742" i="24"/>
  <c r="B741" i="24"/>
  <c r="E741" i="24"/>
  <c r="H741" i="24"/>
  <c r="K741" i="24"/>
  <c r="R741" i="24"/>
  <c r="Y741" i="24"/>
  <c r="X741" i="24"/>
  <c r="D741" i="24"/>
  <c r="G741" i="24"/>
  <c r="J741" i="24"/>
  <c r="Q741" i="24"/>
  <c r="T741" i="24"/>
  <c r="S741" i="24"/>
  <c r="C741" i="24"/>
  <c r="F741" i="24"/>
  <c r="I741" i="24"/>
  <c r="P741" i="24"/>
  <c r="O741" i="24"/>
  <c r="N741" i="24"/>
  <c r="M741" i="24"/>
  <c r="L741" i="24"/>
  <c r="U741" i="24"/>
  <c r="W741" i="24"/>
  <c r="V741" i="24"/>
  <c r="B847" i="21"/>
  <c r="Q847" i="21"/>
  <c r="E847" i="21"/>
  <c r="D847" i="21"/>
  <c r="N847" i="21"/>
  <c r="R847" i="21"/>
  <c r="F847" i="21"/>
  <c r="J847" i="21"/>
  <c r="T847" i="21"/>
  <c r="G847" i="21"/>
  <c r="H847" i="21"/>
  <c r="K847" i="21"/>
  <c r="O847" i="21"/>
  <c r="C847" i="21"/>
  <c r="I847" i="21"/>
  <c r="W847" i="21"/>
  <c r="X847" i="21"/>
  <c r="A848" i="21"/>
  <c r="P847" i="21"/>
  <c r="S847" i="21"/>
  <c r="Y847" i="21"/>
  <c r="M847" i="21"/>
  <c r="L847" i="21"/>
  <c r="V847" i="21"/>
  <c r="U847" i="21"/>
  <c r="E673" i="24"/>
  <c r="G673" i="24"/>
  <c r="F673" i="24"/>
  <c r="P673" i="24"/>
  <c r="C673" i="24"/>
  <c r="B673" i="24"/>
  <c r="H673" i="24"/>
  <c r="A674" i="24"/>
  <c r="I673" i="24"/>
  <c r="D673" i="24"/>
  <c r="J673" i="24"/>
  <c r="L673" i="24"/>
  <c r="O673" i="24"/>
  <c r="K673" i="24"/>
  <c r="N673" i="24"/>
  <c r="M673" i="24"/>
  <c r="Y673" i="24"/>
  <c r="U673" i="24"/>
  <c r="Q673" i="24"/>
  <c r="T673" i="24"/>
  <c r="W673" i="24"/>
  <c r="S673" i="24"/>
  <c r="X673" i="24"/>
  <c r="V673" i="24"/>
  <c r="R673" i="24"/>
  <c r="J779" i="21"/>
  <c r="P779" i="21"/>
  <c r="G779" i="21"/>
  <c r="H779" i="21"/>
  <c r="A780" i="21"/>
  <c r="I779" i="21"/>
  <c r="F779" i="21"/>
  <c r="E779" i="21"/>
  <c r="D779" i="21"/>
  <c r="N779" i="21"/>
  <c r="O779" i="21"/>
  <c r="K779" i="21"/>
  <c r="M779" i="21"/>
  <c r="L779" i="21"/>
  <c r="B779" i="21"/>
  <c r="C779" i="21"/>
  <c r="V779" i="21"/>
  <c r="X779" i="21"/>
  <c r="T779" i="21"/>
  <c r="Q779" i="21"/>
  <c r="R779" i="21"/>
  <c r="U779" i="21"/>
  <c r="Y779" i="21"/>
  <c r="W779" i="21"/>
  <c r="S779" i="21"/>
  <c r="Y742" i="24" l="1"/>
  <c r="T742" i="24"/>
  <c r="H742" i="24"/>
  <c r="K742" i="24"/>
  <c r="R742" i="24"/>
  <c r="B742" i="24"/>
  <c r="Q742" i="24"/>
  <c r="D742" i="24"/>
  <c r="W742" i="24"/>
  <c r="G742" i="24"/>
  <c r="N742" i="24"/>
  <c r="I742" i="24"/>
  <c r="X742" i="24"/>
  <c r="S742" i="24"/>
  <c r="C742" i="24"/>
  <c r="J742" i="24"/>
  <c r="E742" i="24"/>
  <c r="P742" i="24"/>
  <c r="O742" i="24"/>
  <c r="A743" i="24"/>
  <c r="F742" i="24"/>
  <c r="M742" i="24"/>
  <c r="L742" i="24"/>
  <c r="V742" i="24"/>
  <c r="U742" i="24"/>
  <c r="H814" i="21"/>
  <c r="G814" i="21"/>
  <c r="D814" i="21"/>
  <c r="E814" i="21"/>
  <c r="P814" i="21"/>
  <c r="A815" i="21"/>
  <c r="J814" i="21"/>
  <c r="F814" i="21"/>
  <c r="I814" i="21"/>
  <c r="O814" i="21"/>
  <c r="L814" i="21"/>
  <c r="M814" i="21"/>
  <c r="N814" i="21"/>
  <c r="K814" i="21"/>
  <c r="C814" i="21"/>
  <c r="B814" i="21"/>
  <c r="R814" i="21"/>
  <c r="W814" i="21"/>
  <c r="V814" i="21"/>
  <c r="U814" i="21"/>
  <c r="X814" i="21"/>
  <c r="S814" i="21"/>
  <c r="Y814" i="21"/>
  <c r="Q814" i="21"/>
  <c r="T814" i="21"/>
  <c r="T640" i="24"/>
  <c r="X640" i="24"/>
  <c r="K640" i="24"/>
  <c r="E640" i="24"/>
  <c r="P640" i="24"/>
  <c r="A641" i="24"/>
  <c r="H640" i="24"/>
  <c r="R640" i="24"/>
  <c r="G640" i="24"/>
  <c r="J640" i="24"/>
  <c r="Y640" i="24"/>
  <c r="F640" i="24"/>
  <c r="O640" i="24"/>
  <c r="S640" i="24"/>
  <c r="D640" i="24"/>
  <c r="I640" i="24"/>
  <c r="Q640" i="24"/>
  <c r="M640" i="24"/>
  <c r="L640" i="24"/>
  <c r="N640" i="24"/>
  <c r="B640" i="24"/>
  <c r="C640" i="24"/>
  <c r="W640" i="24"/>
  <c r="U640" i="24"/>
  <c r="V640" i="24"/>
  <c r="A777" i="24"/>
  <c r="B776" i="24"/>
  <c r="E776" i="24"/>
  <c r="H776" i="24"/>
  <c r="K776" i="24"/>
  <c r="R776" i="24"/>
  <c r="Q776" i="24"/>
  <c r="X776" i="24"/>
  <c r="D776" i="24"/>
  <c r="G776" i="24"/>
  <c r="J776" i="24"/>
  <c r="I776" i="24"/>
  <c r="T776" i="24"/>
  <c r="S776" i="24"/>
  <c r="C776" i="24"/>
  <c r="F776" i="24"/>
  <c r="Y776" i="24"/>
  <c r="P776" i="24"/>
  <c r="O776" i="24"/>
  <c r="L776" i="24"/>
  <c r="M776" i="24"/>
  <c r="N776" i="24"/>
  <c r="V776" i="24"/>
  <c r="W776" i="24"/>
  <c r="U776" i="24"/>
  <c r="S780" i="21"/>
  <c r="G780" i="21"/>
  <c r="K780" i="21"/>
  <c r="O780" i="21"/>
  <c r="F780" i="21"/>
  <c r="E780" i="21"/>
  <c r="P780" i="21"/>
  <c r="D780" i="21"/>
  <c r="H780" i="21"/>
  <c r="J780" i="21"/>
  <c r="I780" i="21"/>
  <c r="T780" i="21"/>
  <c r="X780" i="21"/>
  <c r="A781" i="21"/>
  <c r="Y780" i="21"/>
  <c r="R780" i="21"/>
  <c r="Q780" i="21"/>
  <c r="L780" i="21"/>
  <c r="N780" i="21"/>
  <c r="M780" i="21"/>
  <c r="C780" i="21"/>
  <c r="B780" i="21"/>
  <c r="W780" i="21"/>
  <c r="V780" i="21"/>
  <c r="U780" i="21"/>
  <c r="D708" i="24"/>
  <c r="A709" i="24"/>
  <c r="I708" i="24"/>
  <c r="H708" i="24"/>
  <c r="J708" i="24"/>
  <c r="E708" i="24"/>
  <c r="G708" i="24"/>
  <c r="F708" i="24"/>
  <c r="P708" i="24"/>
  <c r="C708" i="24"/>
  <c r="B708" i="24"/>
  <c r="K708" i="24"/>
  <c r="N708" i="24"/>
  <c r="M708" i="24"/>
  <c r="O708" i="24"/>
  <c r="L708" i="24"/>
  <c r="Y708" i="24"/>
  <c r="T708" i="24"/>
  <c r="W708" i="24"/>
  <c r="U708" i="24"/>
  <c r="V708" i="24"/>
  <c r="R708" i="24"/>
  <c r="S708" i="24"/>
  <c r="Q708" i="24"/>
  <c r="X708" i="24"/>
  <c r="P848" i="21"/>
  <c r="I848" i="21"/>
  <c r="G848" i="21"/>
  <c r="E848" i="21"/>
  <c r="J848" i="21"/>
  <c r="A849" i="21"/>
  <c r="F848" i="21"/>
  <c r="C848" i="21"/>
  <c r="B848" i="21"/>
  <c r="D848" i="21"/>
  <c r="H848" i="21"/>
  <c r="O848" i="21"/>
  <c r="M848" i="21"/>
  <c r="L848" i="21"/>
  <c r="N848" i="21"/>
  <c r="K848" i="21"/>
  <c r="W848" i="21"/>
  <c r="U848" i="21"/>
  <c r="Q848" i="21"/>
  <c r="R848" i="21"/>
  <c r="X848" i="21"/>
  <c r="V848" i="21"/>
  <c r="Y848" i="21"/>
  <c r="S848" i="21"/>
  <c r="T848" i="21"/>
  <c r="H844" i="24"/>
  <c r="S844" i="24"/>
  <c r="A845" i="24"/>
  <c r="G844" i="24"/>
  <c r="C844" i="24"/>
  <c r="E844" i="24"/>
  <c r="B844" i="24"/>
  <c r="Y844" i="24"/>
  <c r="F844" i="24"/>
  <c r="D844" i="24"/>
  <c r="L844" i="24"/>
  <c r="R844" i="24"/>
  <c r="M844" i="24"/>
  <c r="Q844" i="24"/>
  <c r="I844" i="24"/>
  <c r="K844" i="24"/>
  <c r="N844" i="24"/>
  <c r="O844" i="24"/>
  <c r="J844" i="24"/>
  <c r="P844" i="24"/>
  <c r="T844" i="24"/>
  <c r="W844" i="24"/>
  <c r="V844" i="24"/>
  <c r="X844" i="24"/>
  <c r="U844" i="24"/>
  <c r="S810" i="24"/>
  <c r="B810" i="24"/>
  <c r="C810" i="24"/>
  <c r="Y810" i="24"/>
  <c r="D810" i="24"/>
  <c r="A811" i="24"/>
  <c r="E810" i="24"/>
  <c r="G810" i="24"/>
  <c r="F810" i="24"/>
  <c r="I810" i="24"/>
  <c r="K810" i="24"/>
  <c r="P810" i="24"/>
  <c r="M810" i="24"/>
  <c r="H810" i="24"/>
  <c r="N810" i="24"/>
  <c r="J810" i="24"/>
  <c r="O810" i="24"/>
  <c r="Q810" i="24"/>
  <c r="R810" i="24"/>
  <c r="L810" i="24"/>
  <c r="U810" i="24"/>
  <c r="T810" i="24"/>
  <c r="V810" i="24"/>
  <c r="W810" i="24"/>
  <c r="X810" i="24"/>
  <c r="I674" i="24"/>
  <c r="D674" i="24"/>
  <c r="A675" i="24"/>
  <c r="E674" i="24"/>
  <c r="G674" i="24"/>
  <c r="J674" i="24"/>
  <c r="P674" i="24"/>
  <c r="F674" i="24"/>
  <c r="H674" i="24"/>
  <c r="N674" i="24"/>
  <c r="O674" i="24"/>
  <c r="M674" i="24"/>
  <c r="L674" i="24"/>
  <c r="K674" i="24"/>
  <c r="B674" i="24"/>
  <c r="C674" i="24"/>
  <c r="S674" i="24"/>
  <c r="X674" i="24"/>
  <c r="U674" i="24"/>
  <c r="R674" i="24"/>
  <c r="W674" i="24"/>
  <c r="V674" i="24"/>
  <c r="Q674" i="24"/>
  <c r="Y674" i="24"/>
  <c r="T674" i="24"/>
  <c r="T746" i="21"/>
  <c r="H746" i="21"/>
  <c r="K746" i="21"/>
  <c r="O746" i="21"/>
  <c r="C746" i="21"/>
  <c r="B746" i="21"/>
  <c r="X746" i="21"/>
  <c r="E746" i="21"/>
  <c r="P746" i="21"/>
  <c r="S746" i="21"/>
  <c r="R746" i="21"/>
  <c r="Q746" i="21"/>
  <c r="J746" i="21"/>
  <c r="I746" i="21"/>
  <c r="D746" i="21"/>
  <c r="G746" i="21"/>
  <c r="F746" i="21"/>
  <c r="Y746" i="21"/>
  <c r="N746" i="21"/>
  <c r="M746" i="21"/>
  <c r="L746" i="21"/>
  <c r="V746" i="21"/>
  <c r="U746" i="21"/>
  <c r="W746" i="21"/>
  <c r="G606" i="24"/>
  <c r="R606" i="24"/>
  <c r="Q606" i="24"/>
  <c r="T606" i="24"/>
  <c r="S606" i="24"/>
  <c r="C606" i="24"/>
  <c r="J606" i="24"/>
  <c r="I606" i="24"/>
  <c r="P606" i="24"/>
  <c r="O606" i="24"/>
  <c r="B606" i="24"/>
  <c r="E606" i="24"/>
  <c r="H606" i="24"/>
  <c r="K606" i="24"/>
  <c r="F606" i="24"/>
  <c r="Y606" i="24"/>
  <c r="X606" i="24"/>
  <c r="D606" i="24"/>
  <c r="N606" i="24"/>
  <c r="L606" i="24"/>
  <c r="M606" i="24"/>
  <c r="V606" i="24"/>
  <c r="W606" i="24"/>
  <c r="U606" i="24"/>
  <c r="P811" i="24" l="1"/>
  <c r="G811" i="24"/>
  <c r="A812" i="24"/>
  <c r="Q811" i="24"/>
  <c r="B811" i="24"/>
  <c r="H811" i="24"/>
  <c r="S811" i="24"/>
  <c r="R811" i="24"/>
  <c r="I811" i="24"/>
  <c r="X811" i="24"/>
  <c r="D811" i="24"/>
  <c r="K811" i="24"/>
  <c r="F811" i="24"/>
  <c r="E811" i="24"/>
  <c r="T811" i="24"/>
  <c r="O811" i="24"/>
  <c r="C811" i="24"/>
  <c r="Y811" i="24"/>
  <c r="J811" i="24"/>
  <c r="L811" i="24"/>
  <c r="N811" i="24"/>
  <c r="M811" i="24"/>
  <c r="U811" i="24"/>
  <c r="W811" i="24"/>
  <c r="V811" i="24"/>
  <c r="N777" i="24"/>
  <c r="Y777" i="24"/>
  <c r="T777" i="24"/>
  <c r="S777" i="24"/>
  <c r="C777" i="24"/>
  <c r="J777" i="24"/>
  <c r="Q777" i="24"/>
  <c r="X777" i="24"/>
  <c r="O777" i="24"/>
  <c r="P777" i="24"/>
  <c r="A778" i="24"/>
  <c r="F777" i="24"/>
  <c r="I777" i="24"/>
  <c r="H777" i="24"/>
  <c r="K777" i="24"/>
  <c r="D777" i="24"/>
  <c r="R777" i="24"/>
  <c r="B777" i="24"/>
  <c r="E777" i="24"/>
  <c r="W777" i="24"/>
  <c r="G777" i="24"/>
  <c r="M777" i="24"/>
  <c r="L777" i="24"/>
  <c r="U777" i="24"/>
  <c r="V777" i="24"/>
  <c r="X641" i="24"/>
  <c r="D641" i="24"/>
  <c r="R641" i="24"/>
  <c r="F641" i="24"/>
  <c r="E641" i="24"/>
  <c r="T641" i="24"/>
  <c r="S641" i="24"/>
  <c r="B641" i="24"/>
  <c r="Y641" i="24"/>
  <c r="P641" i="24"/>
  <c r="K641" i="24"/>
  <c r="O641" i="24"/>
  <c r="Q641" i="24"/>
  <c r="J641" i="24"/>
  <c r="H641" i="24"/>
  <c r="C641" i="24"/>
  <c r="G641" i="24"/>
  <c r="I641" i="24"/>
  <c r="M641" i="24"/>
  <c r="L641" i="24"/>
  <c r="N641" i="24"/>
  <c r="W641" i="24"/>
  <c r="V641" i="24"/>
  <c r="U641" i="24"/>
  <c r="A744" i="24"/>
  <c r="P743" i="24"/>
  <c r="G743" i="24"/>
  <c r="J743" i="24"/>
  <c r="H743" i="24"/>
  <c r="C743" i="24"/>
  <c r="B743" i="24"/>
  <c r="D743" i="24"/>
  <c r="F743" i="24"/>
  <c r="I743" i="24"/>
  <c r="E743" i="24"/>
  <c r="N743" i="24"/>
  <c r="O743" i="24"/>
  <c r="K743" i="24"/>
  <c r="M743" i="24"/>
  <c r="L743" i="24"/>
  <c r="S743" i="24"/>
  <c r="R743" i="24"/>
  <c r="Y743" i="24"/>
  <c r="Q743" i="24"/>
  <c r="W743" i="24"/>
  <c r="T743" i="24"/>
  <c r="U743" i="24"/>
  <c r="X743" i="24"/>
  <c r="V743" i="24"/>
  <c r="A846" i="24"/>
  <c r="S845" i="24"/>
  <c r="Y845" i="24"/>
  <c r="E845" i="24"/>
  <c r="B845" i="24"/>
  <c r="F845" i="24"/>
  <c r="D845" i="24"/>
  <c r="G845" i="24"/>
  <c r="C845" i="24"/>
  <c r="P845" i="24"/>
  <c r="R845" i="24"/>
  <c r="M845" i="24"/>
  <c r="O845" i="24"/>
  <c r="K845" i="24"/>
  <c r="N845" i="24"/>
  <c r="Q845" i="24"/>
  <c r="I845" i="24"/>
  <c r="H845" i="24"/>
  <c r="L845" i="24"/>
  <c r="J845" i="24"/>
  <c r="X845" i="24"/>
  <c r="W845" i="24"/>
  <c r="U845" i="24"/>
  <c r="V845" i="24"/>
  <c r="T845" i="24"/>
  <c r="G709" i="24"/>
  <c r="J709" i="24"/>
  <c r="D709" i="24"/>
  <c r="F709" i="24"/>
  <c r="E709" i="24"/>
  <c r="I709" i="24"/>
  <c r="P709" i="24"/>
  <c r="A710" i="24"/>
  <c r="H709" i="24"/>
  <c r="K709" i="24"/>
  <c r="N709" i="24"/>
  <c r="O709" i="24"/>
  <c r="M709" i="24"/>
  <c r="L709" i="24"/>
  <c r="B709" i="24"/>
  <c r="C709" i="24"/>
  <c r="T709" i="24"/>
  <c r="V709" i="24"/>
  <c r="W709" i="24"/>
  <c r="S709" i="24"/>
  <c r="Y709" i="24"/>
  <c r="Q709" i="24"/>
  <c r="R709" i="24"/>
  <c r="X709" i="24"/>
  <c r="U709" i="24"/>
  <c r="S815" i="21"/>
  <c r="P815" i="21"/>
  <c r="D815" i="21"/>
  <c r="F815" i="21"/>
  <c r="A816" i="21"/>
  <c r="E815" i="21"/>
  <c r="T815" i="21"/>
  <c r="O815" i="21"/>
  <c r="Q815" i="21"/>
  <c r="R815" i="21"/>
  <c r="I815" i="21"/>
  <c r="H815" i="21"/>
  <c r="J815" i="21"/>
  <c r="G815" i="21"/>
  <c r="K815" i="21"/>
  <c r="Y815" i="21"/>
  <c r="X815" i="21"/>
  <c r="M815" i="21"/>
  <c r="N815" i="21"/>
  <c r="L815" i="21"/>
  <c r="B815" i="21"/>
  <c r="C815" i="21"/>
  <c r="V815" i="21"/>
  <c r="U815" i="21"/>
  <c r="W815" i="21"/>
  <c r="A676" i="24"/>
  <c r="Y675" i="24"/>
  <c r="T675" i="24"/>
  <c r="K675" i="24"/>
  <c r="D675" i="24"/>
  <c r="R675" i="24"/>
  <c r="Q675" i="24"/>
  <c r="H675" i="24"/>
  <c r="G675" i="24"/>
  <c r="J675" i="24"/>
  <c r="E675" i="24"/>
  <c r="S675" i="24"/>
  <c r="X675" i="24"/>
  <c r="F675" i="24"/>
  <c r="I675" i="24"/>
  <c r="O675" i="24"/>
  <c r="P675" i="24"/>
  <c r="M675" i="24"/>
  <c r="N675" i="24"/>
  <c r="L675" i="24"/>
  <c r="B675" i="24"/>
  <c r="C675" i="24"/>
  <c r="W675" i="24"/>
  <c r="V675" i="24"/>
  <c r="U675" i="24"/>
  <c r="C781" i="21"/>
  <c r="G781" i="21"/>
  <c r="K781" i="21"/>
  <c r="J781" i="21"/>
  <c r="X781" i="21"/>
  <c r="S781" i="21"/>
  <c r="P781" i="21"/>
  <c r="D781" i="21"/>
  <c r="I781" i="21"/>
  <c r="B781" i="21"/>
  <c r="Q781" i="21"/>
  <c r="T781" i="21"/>
  <c r="O781" i="21"/>
  <c r="Y781" i="21"/>
  <c r="R781" i="21"/>
  <c r="F781" i="21"/>
  <c r="E781" i="21"/>
  <c r="H781" i="21"/>
  <c r="N781" i="21"/>
  <c r="L781" i="21"/>
  <c r="M781" i="21"/>
  <c r="W781" i="21"/>
  <c r="V781" i="21"/>
  <c r="U781" i="21"/>
  <c r="J849" i="21"/>
  <c r="I849" i="21"/>
  <c r="P849" i="21"/>
  <c r="H849" i="21"/>
  <c r="G849" i="21"/>
  <c r="E849" i="21"/>
  <c r="F849" i="21"/>
  <c r="A850" i="21"/>
  <c r="D849" i="21"/>
  <c r="L849" i="21"/>
  <c r="M849" i="21"/>
  <c r="N849" i="21"/>
  <c r="K849" i="21"/>
  <c r="O849" i="21"/>
  <c r="B849" i="21"/>
  <c r="C849" i="21"/>
  <c r="R849" i="21"/>
  <c r="T849" i="21"/>
  <c r="W849" i="21"/>
  <c r="S849" i="21"/>
  <c r="Y849" i="21"/>
  <c r="Q849" i="21"/>
  <c r="X849" i="21"/>
  <c r="U849" i="21"/>
  <c r="V849" i="21"/>
  <c r="G816" i="21" l="1"/>
  <c r="K816" i="21"/>
  <c r="Q816" i="21"/>
  <c r="X816" i="21"/>
  <c r="S816" i="21"/>
  <c r="P816" i="21"/>
  <c r="D816" i="21"/>
  <c r="F816" i="21"/>
  <c r="E816" i="21"/>
  <c r="I816" i="21"/>
  <c r="B816" i="21"/>
  <c r="T816" i="21"/>
  <c r="O816" i="21"/>
  <c r="J816" i="21"/>
  <c r="Y816" i="21"/>
  <c r="R816" i="21"/>
  <c r="H816" i="21"/>
  <c r="C816" i="21"/>
  <c r="N816" i="21"/>
  <c r="M816" i="21"/>
  <c r="L816" i="21"/>
  <c r="W816" i="21"/>
  <c r="U816" i="21"/>
  <c r="V816" i="21"/>
  <c r="Q812" i="24"/>
  <c r="P812" i="24"/>
  <c r="T812" i="24"/>
  <c r="W812" i="24"/>
  <c r="N812" i="24"/>
  <c r="I812" i="24"/>
  <c r="H812" i="24"/>
  <c r="D812" i="24"/>
  <c r="K812" i="24"/>
  <c r="J812" i="24"/>
  <c r="E812" i="24"/>
  <c r="O812" i="24"/>
  <c r="S812" i="24"/>
  <c r="A813" i="24"/>
  <c r="F812" i="24"/>
  <c r="Y812" i="24"/>
  <c r="X812" i="24"/>
  <c r="C812" i="24"/>
  <c r="G812" i="24"/>
  <c r="R812" i="24"/>
  <c r="B812" i="24"/>
  <c r="L812" i="24"/>
  <c r="M812" i="24"/>
  <c r="V812" i="24"/>
  <c r="U812" i="24"/>
  <c r="S850" i="21"/>
  <c r="G850" i="21"/>
  <c r="K850" i="21"/>
  <c r="D850" i="21"/>
  <c r="R850" i="21"/>
  <c r="H850" i="21"/>
  <c r="A851" i="21"/>
  <c r="P850" i="21"/>
  <c r="T850" i="21"/>
  <c r="X850" i="21"/>
  <c r="Q850" i="21"/>
  <c r="E850" i="21"/>
  <c r="I850" i="21"/>
  <c r="F850" i="21"/>
  <c r="J850" i="21"/>
  <c r="O850" i="21"/>
  <c r="Y850" i="21"/>
  <c r="N850" i="21"/>
  <c r="L850" i="21"/>
  <c r="M850" i="21"/>
  <c r="C850" i="21"/>
  <c r="B850" i="21"/>
  <c r="W850" i="21"/>
  <c r="V850" i="21"/>
  <c r="U850" i="21"/>
  <c r="S676" i="24"/>
  <c r="C676" i="24"/>
  <c r="I676" i="24"/>
  <c r="E676" i="24"/>
  <c r="P676" i="24"/>
  <c r="O676" i="24"/>
  <c r="R676" i="24"/>
  <c r="Y676" i="24"/>
  <c r="H676" i="24"/>
  <c r="K676" i="24"/>
  <c r="F676" i="24"/>
  <c r="J676" i="24"/>
  <c r="X676" i="24"/>
  <c r="D676" i="24"/>
  <c r="G676" i="24"/>
  <c r="Q676" i="24"/>
  <c r="B676" i="24"/>
  <c r="T676" i="24"/>
  <c r="N676" i="24"/>
  <c r="M676" i="24"/>
  <c r="L676" i="24"/>
  <c r="V676" i="24"/>
  <c r="U676" i="24"/>
  <c r="W676" i="24"/>
  <c r="F710" i="24"/>
  <c r="T710" i="24"/>
  <c r="H710" i="24"/>
  <c r="K710" i="24"/>
  <c r="A711" i="24"/>
  <c r="Y710" i="24"/>
  <c r="D710" i="24"/>
  <c r="P710" i="24"/>
  <c r="G710" i="24"/>
  <c r="R710" i="24"/>
  <c r="Q710" i="24"/>
  <c r="E710" i="24"/>
  <c r="S710" i="24"/>
  <c r="J710" i="24"/>
  <c r="I710" i="24"/>
  <c r="X710" i="24"/>
  <c r="O710" i="24"/>
  <c r="N710" i="24"/>
  <c r="M710" i="24"/>
  <c r="L710" i="24"/>
  <c r="C710" i="24"/>
  <c r="B710" i="24"/>
  <c r="W710" i="24"/>
  <c r="U710" i="24"/>
  <c r="V710" i="24"/>
  <c r="O846" i="24"/>
  <c r="X846" i="24"/>
  <c r="A847" i="24"/>
  <c r="C846" i="24"/>
  <c r="R846" i="24"/>
  <c r="S846" i="24"/>
  <c r="H846" i="24"/>
  <c r="Q846" i="24"/>
  <c r="J846" i="24"/>
  <c r="Y846" i="24"/>
  <c r="F846" i="24"/>
  <c r="G846" i="24"/>
  <c r="T846" i="24"/>
  <c r="P846" i="24"/>
  <c r="I846" i="24"/>
  <c r="E846" i="24"/>
  <c r="K846" i="24"/>
  <c r="D846" i="24"/>
  <c r="B846" i="24"/>
  <c r="N846" i="24"/>
  <c r="L846" i="24"/>
  <c r="M846" i="24"/>
  <c r="W846" i="24"/>
  <c r="U846" i="24"/>
  <c r="V846" i="24"/>
  <c r="F744" i="24"/>
  <c r="E744" i="24"/>
  <c r="I744" i="24"/>
  <c r="H744" i="24"/>
  <c r="A745" i="24"/>
  <c r="P744" i="24"/>
  <c r="G744" i="24"/>
  <c r="J744" i="24"/>
  <c r="D744" i="24"/>
  <c r="M744" i="24"/>
  <c r="K744" i="24"/>
  <c r="N744" i="24"/>
  <c r="O744" i="24"/>
  <c r="L744" i="24"/>
  <c r="C744" i="24"/>
  <c r="B744" i="24"/>
  <c r="V744" i="24"/>
  <c r="Q744" i="24"/>
  <c r="X744" i="24"/>
  <c r="Y744" i="24"/>
  <c r="U744" i="24"/>
  <c r="T744" i="24"/>
  <c r="S744" i="24"/>
  <c r="R744" i="24"/>
  <c r="W744" i="24"/>
  <c r="G778" i="24"/>
  <c r="F778" i="24"/>
  <c r="P778" i="24"/>
  <c r="C778" i="24"/>
  <c r="E778" i="24"/>
  <c r="H778" i="24"/>
  <c r="A779" i="24"/>
  <c r="B778" i="24"/>
  <c r="D778" i="24"/>
  <c r="J778" i="24"/>
  <c r="I778" i="24"/>
  <c r="M778" i="24"/>
  <c r="O778" i="24"/>
  <c r="K778" i="24"/>
  <c r="N778" i="24"/>
  <c r="L778" i="24"/>
  <c r="R778" i="24"/>
  <c r="Q778" i="24"/>
  <c r="U778" i="24"/>
  <c r="S778" i="24"/>
  <c r="X778" i="24"/>
  <c r="T778" i="24"/>
  <c r="W778" i="24"/>
  <c r="Y778" i="24"/>
  <c r="V778" i="24"/>
  <c r="P779" i="24" l="1"/>
  <c r="A780" i="24"/>
  <c r="F779" i="24"/>
  <c r="H779" i="24"/>
  <c r="J779" i="24"/>
  <c r="D779" i="24"/>
  <c r="I779" i="24"/>
  <c r="G779" i="24"/>
  <c r="E779" i="24"/>
  <c r="O779" i="24"/>
  <c r="M779" i="24"/>
  <c r="L779" i="24"/>
  <c r="K779" i="24"/>
  <c r="N779" i="24"/>
  <c r="C779" i="24"/>
  <c r="B779" i="24"/>
  <c r="Y779" i="24"/>
  <c r="Q779" i="24"/>
  <c r="X779" i="24"/>
  <c r="W779" i="24"/>
  <c r="V779" i="24"/>
  <c r="S779" i="24"/>
  <c r="T779" i="24"/>
  <c r="U779" i="24"/>
  <c r="R779" i="24"/>
  <c r="E745" i="24"/>
  <c r="G745" i="24"/>
  <c r="S745" i="24"/>
  <c r="F745" i="24"/>
  <c r="Y745" i="24"/>
  <c r="X745" i="24"/>
  <c r="T745" i="24"/>
  <c r="A746" i="24"/>
  <c r="K745" i="24"/>
  <c r="Q745" i="24"/>
  <c r="P745" i="24"/>
  <c r="D745" i="24"/>
  <c r="R745" i="24"/>
  <c r="I745" i="24"/>
  <c r="H745" i="24"/>
  <c r="O745" i="24"/>
  <c r="J745" i="24"/>
  <c r="M745" i="24"/>
  <c r="L745" i="24"/>
  <c r="N745" i="24"/>
  <c r="C745" i="24"/>
  <c r="B745" i="24"/>
  <c r="U745" i="24"/>
  <c r="W745" i="24"/>
  <c r="V745" i="24"/>
  <c r="B813" i="24"/>
  <c r="P813" i="24"/>
  <c r="A814" i="24"/>
  <c r="I813" i="24"/>
  <c r="G813" i="24"/>
  <c r="J813" i="24"/>
  <c r="D813" i="24"/>
  <c r="C813" i="24"/>
  <c r="F813" i="24"/>
  <c r="E813" i="24"/>
  <c r="H813" i="24"/>
  <c r="N813" i="24"/>
  <c r="M813" i="24"/>
  <c r="K813" i="24"/>
  <c r="L813" i="24"/>
  <c r="O813" i="24"/>
  <c r="W813" i="24"/>
  <c r="T813" i="24"/>
  <c r="Y813" i="24"/>
  <c r="Q813" i="24"/>
  <c r="S813" i="24"/>
  <c r="X813" i="24"/>
  <c r="U813" i="24"/>
  <c r="V813" i="24"/>
  <c r="R813" i="24"/>
  <c r="Y711" i="24"/>
  <c r="T711" i="24"/>
  <c r="P711" i="24"/>
  <c r="B711" i="24"/>
  <c r="Q711" i="24"/>
  <c r="D711" i="24"/>
  <c r="H711" i="24"/>
  <c r="R711" i="24"/>
  <c r="O711" i="24"/>
  <c r="I711" i="24"/>
  <c r="K711" i="24"/>
  <c r="G711" i="24"/>
  <c r="J711" i="24"/>
  <c r="C711" i="24"/>
  <c r="E711" i="24"/>
  <c r="X711" i="24"/>
  <c r="S711" i="24"/>
  <c r="F711" i="24"/>
  <c r="N711" i="24"/>
  <c r="M711" i="24"/>
  <c r="L711" i="24"/>
  <c r="U711" i="24"/>
  <c r="W711" i="24"/>
  <c r="V711" i="24"/>
  <c r="K847" i="24"/>
  <c r="D847" i="24"/>
  <c r="R847" i="24"/>
  <c r="C847" i="24"/>
  <c r="O847" i="24"/>
  <c r="H847" i="24"/>
  <c r="E847" i="24"/>
  <c r="W847" i="24"/>
  <c r="Y847" i="24"/>
  <c r="F847" i="24"/>
  <c r="A848" i="24"/>
  <c r="Q847" i="24"/>
  <c r="G847" i="24"/>
  <c r="P847" i="24"/>
  <c r="J847" i="24"/>
  <c r="B847" i="24"/>
  <c r="T847" i="24"/>
  <c r="N847" i="24"/>
  <c r="S847" i="24"/>
  <c r="I847" i="24"/>
  <c r="X847" i="24"/>
  <c r="M847" i="24"/>
  <c r="L847" i="24"/>
  <c r="U847" i="24"/>
  <c r="V847" i="24"/>
  <c r="Q851" i="21"/>
  <c r="H851" i="21"/>
  <c r="K851" i="21"/>
  <c r="O851" i="21"/>
  <c r="J851" i="21"/>
  <c r="X851" i="21"/>
  <c r="I851" i="21"/>
  <c r="B851" i="21"/>
  <c r="D851" i="21"/>
  <c r="C851" i="21"/>
  <c r="E851" i="21"/>
  <c r="Y851" i="21"/>
  <c r="P851" i="21"/>
  <c r="T851" i="21"/>
  <c r="S851" i="21"/>
  <c r="G851" i="21"/>
  <c r="R851" i="21"/>
  <c r="F851" i="21"/>
  <c r="L851" i="21"/>
  <c r="M851" i="21"/>
  <c r="N851" i="21"/>
  <c r="V851" i="21"/>
  <c r="W851" i="21"/>
  <c r="U851" i="21"/>
  <c r="E848" i="24" l="1"/>
  <c r="J848" i="24"/>
  <c r="I848" i="24"/>
  <c r="A849" i="24"/>
  <c r="F848" i="24"/>
  <c r="P848" i="24"/>
  <c r="H848" i="24"/>
  <c r="D848" i="24"/>
  <c r="B848" i="24"/>
  <c r="G848" i="24"/>
  <c r="C848" i="24"/>
  <c r="K848" i="24"/>
  <c r="L848" i="24"/>
  <c r="O848" i="24"/>
  <c r="N848" i="24"/>
  <c r="M848" i="24"/>
  <c r="Y848" i="24"/>
  <c r="Q848" i="24"/>
  <c r="U848" i="24"/>
  <c r="S848" i="24"/>
  <c r="V848" i="24"/>
  <c r="W848" i="24"/>
  <c r="R848" i="24"/>
  <c r="T848" i="24"/>
  <c r="X848" i="24"/>
  <c r="I814" i="24"/>
  <c r="D814" i="24"/>
  <c r="F814" i="24"/>
  <c r="E814" i="24"/>
  <c r="G814" i="24"/>
  <c r="H814" i="24"/>
  <c r="A815" i="24"/>
  <c r="P814" i="24"/>
  <c r="J814" i="24"/>
  <c r="O814" i="24"/>
  <c r="L814" i="24"/>
  <c r="K814" i="24"/>
  <c r="N814" i="24"/>
  <c r="M814" i="24"/>
  <c r="B814" i="24"/>
  <c r="C814" i="24"/>
  <c r="V814" i="24"/>
  <c r="Q814" i="24"/>
  <c r="S814" i="24"/>
  <c r="X814" i="24"/>
  <c r="U814" i="24"/>
  <c r="T814" i="24"/>
  <c r="Y814" i="24"/>
  <c r="W814" i="24"/>
  <c r="R814" i="24"/>
  <c r="S780" i="24"/>
  <c r="Q780" i="24"/>
  <c r="K780" i="24"/>
  <c r="T780" i="24"/>
  <c r="R780" i="24"/>
  <c r="D780" i="24"/>
  <c r="I780" i="24"/>
  <c r="H780" i="24"/>
  <c r="A781" i="24"/>
  <c r="J780" i="24"/>
  <c r="X780" i="24"/>
  <c r="O780" i="24"/>
  <c r="G780" i="24"/>
  <c r="F780" i="24"/>
  <c r="P780" i="24"/>
  <c r="Y780" i="24"/>
  <c r="E780" i="24"/>
  <c r="M780" i="24"/>
  <c r="L780" i="24"/>
  <c r="N780" i="24"/>
  <c r="B780" i="24"/>
  <c r="C780" i="24"/>
  <c r="W780" i="24"/>
  <c r="U780" i="24"/>
  <c r="V780" i="24"/>
  <c r="J746" i="24"/>
  <c r="E746" i="24"/>
  <c r="B746" i="24"/>
  <c r="T746" i="24"/>
  <c r="Q746" i="24"/>
  <c r="O746" i="24"/>
  <c r="R746" i="24"/>
  <c r="X746" i="24"/>
  <c r="G746" i="24"/>
  <c r="P746" i="24"/>
  <c r="I746" i="24"/>
  <c r="H746" i="24"/>
  <c r="F746" i="24"/>
  <c r="C746" i="24"/>
  <c r="Y746" i="24"/>
  <c r="K746" i="24"/>
  <c r="S746" i="24"/>
  <c r="D746" i="24"/>
  <c r="N746" i="24"/>
  <c r="L746" i="24"/>
  <c r="M746" i="24"/>
  <c r="W746" i="24"/>
  <c r="U746" i="24"/>
  <c r="V746" i="24"/>
  <c r="I781" i="24" l="1"/>
  <c r="T781" i="24"/>
  <c r="Y781" i="24"/>
  <c r="X781" i="24"/>
  <c r="P781" i="24"/>
  <c r="G781" i="24"/>
  <c r="E781" i="24"/>
  <c r="D781" i="24"/>
  <c r="K781" i="24"/>
  <c r="R781" i="24"/>
  <c r="S781" i="24"/>
  <c r="H781" i="24"/>
  <c r="J781" i="24"/>
  <c r="F781" i="24"/>
  <c r="B781" i="24"/>
  <c r="C781" i="24"/>
  <c r="O781" i="24"/>
  <c r="Q781" i="24"/>
  <c r="M781" i="24"/>
  <c r="N781" i="24"/>
  <c r="L781" i="24"/>
  <c r="W781" i="24"/>
  <c r="U781" i="24"/>
  <c r="V781" i="24"/>
  <c r="E849" i="24"/>
  <c r="D849" i="24"/>
  <c r="F849" i="24"/>
  <c r="A850" i="24"/>
  <c r="H849" i="24"/>
  <c r="J849" i="24"/>
  <c r="I849" i="24"/>
  <c r="P849" i="24"/>
  <c r="G849" i="24"/>
  <c r="O849" i="24"/>
  <c r="K849" i="24"/>
  <c r="M849" i="24"/>
  <c r="L849" i="24"/>
  <c r="N849" i="24"/>
  <c r="B849" i="24"/>
  <c r="C849" i="24"/>
  <c r="X849" i="24"/>
  <c r="W849" i="24"/>
  <c r="S849" i="24"/>
  <c r="V849" i="24"/>
  <c r="Q849" i="24"/>
  <c r="U849" i="24"/>
  <c r="T849" i="24"/>
  <c r="R849" i="24"/>
  <c r="Y849" i="24"/>
  <c r="H815" i="24"/>
  <c r="G815" i="24"/>
  <c r="J815" i="24"/>
  <c r="E815" i="24"/>
  <c r="X815" i="24"/>
  <c r="D815" i="24"/>
  <c r="R815" i="24"/>
  <c r="Y815" i="24"/>
  <c r="F815" i="24"/>
  <c r="T815" i="24"/>
  <c r="S815" i="24"/>
  <c r="K815" i="24"/>
  <c r="Q815" i="24"/>
  <c r="P815" i="24"/>
  <c r="O815" i="24"/>
  <c r="A816" i="24"/>
  <c r="I815" i="24"/>
  <c r="L815" i="24"/>
  <c r="M815" i="24"/>
  <c r="N815" i="24"/>
  <c r="B815" i="24"/>
  <c r="C815" i="24"/>
  <c r="W815" i="24"/>
  <c r="V815" i="24"/>
  <c r="U815" i="24"/>
  <c r="Q816" i="24" l="1"/>
  <c r="X816" i="24"/>
  <c r="H816" i="24"/>
  <c r="E816" i="24"/>
  <c r="G816" i="24"/>
  <c r="S816" i="24"/>
  <c r="F816" i="24"/>
  <c r="P816" i="24"/>
  <c r="O816" i="24"/>
  <c r="K816" i="24"/>
  <c r="D816" i="24"/>
  <c r="C816" i="24"/>
  <c r="J816" i="24"/>
  <c r="I816" i="24"/>
  <c r="B816" i="24"/>
  <c r="T816" i="24"/>
  <c r="Y816" i="24"/>
  <c r="R816" i="24"/>
  <c r="M816" i="24"/>
  <c r="N816" i="24"/>
  <c r="L816" i="24"/>
  <c r="U816" i="24"/>
  <c r="V816" i="24"/>
  <c r="W816" i="24"/>
  <c r="G850" i="24"/>
  <c r="Y850" i="24"/>
  <c r="E850" i="24"/>
  <c r="A851" i="24"/>
  <c r="T850" i="24"/>
  <c r="J850" i="24"/>
  <c r="I850" i="24"/>
  <c r="X850" i="24"/>
  <c r="Q850" i="24"/>
  <c r="D850" i="24"/>
  <c r="P850" i="24"/>
  <c r="K850" i="24"/>
  <c r="H850" i="24"/>
  <c r="R850" i="24"/>
  <c r="S850" i="24"/>
  <c r="F850" i="24"/>
  <c r="O850" i="24"/>
  <c r="N850" i="24"/>
  <c r="M850" i="24"/>
  <c r="L850" i="24"/>
  <c r="B850" i="24"/>
  <c r="C850" i="24"/>
  <c r="W850" i="24"/>
  <c r="U850" i="24"/>
  <c r="V850" i="24"/>
  <c r="T851" i="24" l="1"/>
  <c r="R851" i="24"/>
  <c r="D851" i="24"/>
  <c r="P851" i="24"/>
  <c r="O851" i="24"/>
  <c r="X851" i="24"/>
  <c r="Y851" i="24"/>
  <c r="J851" i="24"/>
  <c r="C851" i="24"/>
  <c r="Q851" i="24"/>
  <c r="K851" i="24"/>
  <c r="B851" i="24"/>
  <c r="F851" i="24"/>
  <c r="E851" i="24"/>
  <c r="G851" i="24"/>
  <c r="S851" i="24"/>
  <c r="H851" i="24"/>
  <c r="I851" i="24"/>
  <c r="M851" i="24"/>
  <c r="N851" i="24"/>
  <c r="L851" i="24"/>
  <c r="U851" i="24"/>
  <c r="V851" i="24"/>
  <c r="W851" i="24"/>
</calcChain>
</file>

<file path=xl/sharedStrings.xml><?xml version="1.0" encoding="utf-8"?>
<sst xmlns="http://schemas.openxmlformats.org/spreadsheetml/2006/main" count="5328" uniqueCount="2226">
  <si>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</si>
  <si>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</si>
  <si>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</si>
  <si>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</si>
  <si>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</si>
  <si>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</si>
  <si>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</si>
  <si>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</si>
  <si>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</si>
  <si>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</si>
  <si>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</si>
  <si>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</si>
  <si>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</si>
  <si>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</si>
  <si>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</si>
  <si>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</si>
  <si>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</si>
  <si>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</si>
  <si>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</si>
  <si>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</si>
  <si>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</si>
  <si>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</si>
  <si>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</si>
  <si>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</si>
  <si>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</si>
  <si>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</si>
  <si>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</si>
  <si>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</si>
  <si>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</si>
  <si>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</si>
  <si>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</si>
  <si>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</si>
  <si>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</si>
  <si>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</si>
  <si>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</si>
  <si>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</si>
  <si>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</si>
  <si>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</si>
  <si>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</si>
  <si>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</si>
  <si>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</si>
  <si>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</si>
  <si>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</si>
  <si>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</si>
  <si>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</si>
  <si>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</si>
  <si>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</si>
  <si>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</si>
  <si>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</si>
  <si>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</si>
  <si>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</si>
  <si>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</si>
  <si>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</si>
  <si>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</si>
  <si>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</si>
  <si>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</si>
  <si>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</si>
  <si>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</si>
  <si>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</si>
  <si>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</si>
  <si>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</si>
  <si>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</si>
  <si>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</si>
  <si>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</si>
  <si>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</si>
  <si>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</si>
  <si>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</si>
  <si>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</si>
  <si>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</si>
  <si>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</si>
  <si>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</si>
  <si>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</si>
  <si>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</si>
  <si>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</si>
  <si>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</si>
  <si>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</si>
  <si>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</si>
  <si>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</si>
  <si>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</si>
  <si>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</si>
  <si>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</si>
  <si>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</si>
  <si>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</si>
  <si>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</si>
  <si>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</si>
  <si>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</si>
  <si>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</si>
  <si>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</si>
  <si>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</si>
  <si>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</si>
  <si>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</si>
  <si>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</si>
  <si>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</si>
  <si>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</si>
  <si>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</si>
  <si>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</si>
  <si>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</si>
  <si>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</si>
  <si>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</si>
  <si>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</si>
  <si>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</si>
  <si>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</si>
  <si>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</si>
  <si>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</si>
  <si>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</si>
  <si>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</si>
  <si>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</si>
  <si>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</si>
  <si>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</si>
  <si>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</si>
  <si>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</si>
  <si>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</si>
  <si>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</si>
  <si>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</si>
  <si>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</si>
  <si>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</si>
  <si>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</si>
  <si>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</si>
  <si>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</si>
  <si>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</si>
  <si>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</si>
  <si>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</si>
  <si>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</si>
  <si>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</si>
  <si>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</si>
  <si>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</si>
  <si>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</si>
  <si>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</si>
  <si>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</si>
  <si>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</si>
  <si>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</si>
  <si>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</si>
  <si>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</si>
  <si>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</si>
  <si>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</si>
  <si>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</si>
  <si>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</si>
  <si>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</si>
  <si>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</si>
  <si>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</si>
  <si>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</si>
  <si>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</si>
  <si>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</si>
  <si>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</si>
  <si>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</si>
  <si>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</si>
  <si>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</si>
  <si>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</si>
  <si>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</si>
  <si>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</si>
  <si>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</si>
  <si>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</si>
  <si>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</si>
  <si>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</si>
  <si>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</si>
  <si>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</si>
  <si>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</si>
  <si>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</si>
  <si>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</si>
  <si>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</si>
  <si>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</si>
  <si>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</si>
  <si>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</si>
  <si>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</si>
  <si>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</si>
  <si>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</si>
  <si>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</si>
  <si>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</si>
  <si>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</si>
  <si>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</si>
  <si>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</si>
  <si>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</si>
  <si>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</si>
  <si>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</si>
  <si>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</si>
  <si>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</si>
  <si>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</si>
  <si>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</si>
  <si>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</si>
  <si>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</si>
  <si>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</si>
  <si>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</si>
  <si>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</si>
  <si>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</si>
  <si>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</si>
  <si>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</si>
  <si>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</si>
  <si>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</si>
  <si>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ПАО "Севкавказэнерго"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</si>
  <si>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ПАО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</si>
  <si>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ПАО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</si>
  <si>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ПАО "Севкавказэнерго" за период, предшествующий расчетному</t>
  </si>
  <si>
    <t>Объем поставки электрической энергии потребителям (покупателям) ПАО "Севкавказэнерго"  за расчетный период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</si>
  <si>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</si>
  <si>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0</t>
  </si>
  <si>
    <t>0,01</t>
  </si>
  <si>
    <t>586,11</t>
  </si>
  <si>
    <t>0,04</t>
  </si>
  <si>
    <t>640,87</t>
  </si>
  <si>
    <t>607,14</t>
  </si>
  <si>
    <t>0,07</t>
  </si>
  <si>
    <t>601,33</t>
  </si>
  <si>
    <t>577,35</t>
  </si>
  <si>
    <t>578,3</t>
  </si>
  <si>
    <t>553,54</t>
  </si>
  <si>
    <t>578,18</t>
  </si>
  <si>
    <t>562,63</t>
  </si>
  <si>
    <t>607,28</t>
  </si>
  <si>
    <t>627,61</t>
  </si>
  <si>
    <t>Январь 2016 г.</t>
  </si>
  <si>
    <t>Региональная служба по тарифам РСО - Алания, №1 от 26.01.2016</t>
  </si>
  <si>
    <t>Региональная служба по тарифам РСО - Алания, №2 от 29.01.2016</t>
  </si>
  <si>
    <t>682,65</t>
  </si>
  <si>
    <t>691,9</t>
  </si>
  <si>
    <t>681,64</t>
  </si>
  <si>
    <t>617,81</t>
  </si>
  <si>
    <t>617,68</t>
  </si>
  <si>
    <t>616,89</t>
  </si>
  <si>
    <t>678,72</t>
  </si>
  <si>
    <t>670,86</t>
  </si>
  <si>
    <t>723,74</t>
  </si>
  <si>
    <t>0,28</t>
  </si>
  <si>
    <t>578,03</t>
  </si>
  <si>
    <t>581,42</t>
  </si>
  <si>
    <t>351,18</t>
  </si>
  <si>
    <t>691,87</t>
  </si>
  <si>
    <t>0,39</t>
  </si>
  <si>
    <t>573,41</t>
  </si>
  <si>
    <t>280,76</t>
  </si>
  <si>
    <t>0,34</t>
  </si>
  <si>
    <t>693,75</t>
  </si>
  <si>
    <t>607,29</t>
  </si>
  <si>
    <t>688,87</t>
  </si>
  <si>
    <t>0,73</t>
  </si>
  <si>
    <t>29,24</t>
  </si>
  <si>
    <t>680,14</t>
  </si>
  <si>
    <t>647,95</t>
  </si>
  <si>
    <t>654,04</t>
  </si>
  <si>
    <t>535,38</t>
  </si>
  <si>
    <t>583,15</t>
  </si>
  <si>
    <t>624,71</t>
  </si>
  <si>
    <t>674,93</t>
  </si>
  <si>
    <t>583,26</t>
  </si>
  <si>
    <t>582,05</t>
  </si>
  <si>
    <t>598,77</t>
  </si>
  <si>
    <t>641,2</t>
  </si>
  <si>
    <t>583,9</t>
  </si>
  <si>
    <t>604,3</t>
  </si>
  <si>
    <t>575,16</t>
  </si>
  <si>
    <t>574,92</t>
  </si>
  <si>
    <t>617,32</t>
  </si>
  <si>
    <t>646,49</t>
  </si>
  <si>
    <t>584,08</t>
  </si>
  <si>
    <t>583,98</t>
  </si>
  <si>
    <t>677,12</t>
  </si>
  <si>
    <t>613,18</t>
  </si>
  <si>
    <t>574,94</t>
  </si>
  <si>
    <t>593,01</t>
  </si>
  <si>
    <t>647,37</t>
  </si>
  <si>
    <t>568,39</t>
  </si>
  <si>
    <t>646,85</t>
  </si>
  <si>
    <t>647,1</t>
  </si>
  <si>
    <t>631,95</t>
  </si>
  <si>
    <t>575,1</t>
  </si>
  <si>
    <t>566,81</t>
  </si>
  <si>
    <t>612,39</t>
  </si>
  <si>
    <t>599,14</t>
  </si>
  <si>
    <t>564,68</t>
  </si>
  <si>
    <t>591,33</t>
  </si>
  <si>
    <t>548,68</t>
  </si>
  <si>
    <t>604,31</t>
  </si>
  <si>
    <t>604,6</t>
  </si>
  <si>
    <t>632,89</t>
  </si>
  <si>
    <t>252,62</t>
  </si>
  <si>
    <t>599,53</t>
  </si>
  <si>
    <t>575,18</t>
  </si>
  <si>
    <t>663,62</t>
  </si>
  <si>
    <t>563,74</t>
  </si>
  <si>
    <t>643,5</t>
  </si>
  <si>
    <t>0,27</t>
  </si>
  <si>
    <t>0,1</t>
  </si>
  <si>
    <t>570,85</t>
  </si>
  <si>
    <t>9,3</t>
  </si>
  <si>
    <t>645,96</t>
  </si>
  <si>
    <t>588,8</t>
  </si>
  <si>
    <t>6,9</t>
  </si>
  <si>
    <t>604,85</t>
  </si>
  <si>
    <t>240,43</t>
  </si>
  <si>
    <t>670,53</t>
  </si>
  <si>
    <t>575,27</t>
  </si>
  <si>
    <t>575,56</t>
  </si>
  <si>
    <t>678,23</t>
  </si>
  <si>
    <t>14,09</t>
  </si>
  <si>
    <t>594,75</t>
  </si>
  <si>
    <t>654,1</t>
  </si>
  <si>
    <t>746,87</t>
  </si>
  <si>
    <t>616,61</t>
  </si>
  <si>
    <t>746,67</t>
  </si>
  <si>
    <t>553,3</t>
  </si>
  <si>
    <t>628,44</t>
  </si>
  <si>
    <t>549,89</t>
  </si>
  <si>
    <t>0,32</t>
  </si>
  <si>
    <t>583,8</t>
  </si>
  <si>
    <t>575,17</t>
  </si>
  <si>
    <t>575,15</t>
  </si>
  <si>
    <t>575,14</t>
  </si>
  <si>
    <t>702,46</t>
  </si>
  <si>
    <t>703,69</t>
  </si>
  <si>
    <t>731,63</t>
  </si>
  <si>
    <t>630,07</t>
  </si>
  <si>
    <t>822,7</t>
  </si>
  <si>
    <t>659,24</t>
  </si>
  <si>
    <t>609,44</t>
  </si>
  <si>
    <t>807,22</t>
  </si>
  <si>
    <t>638,61</t>
  </si>
  <si>
    <t>609,3</t>
  </si>
  <si>
    <t>806,21</t>
  </si>
  <si>
    <t>638,47</t>
  </si>
  <si>
    <t>609,63</t>
  </si>
  <si>
    <t>558,1</t>
  </si>
  <si>
    <t>638,8</t>
  </si>
  <si>
    <t>623,89</t>
  </si>
  <si>
    <t>630,26</t>
  </si>
  <si>
    <t>653,06</t>
  </si>
  <si>
    <t>705,05</t>
  </si>
  <si>
    <t>528,94</t>
  </si>
  <si>
    <t>734,22</t>
  </si>
  <si>
    <t>540,88</t>
  </si>
  <si>
    <t>433,71</t>
  </si>
  <si>
    <t>570,05</t>
  </si>
  <si>
    <t>543,78</t>
  </si>
  <si>
    <t>434,59</t>
  </si>
  <si>
    <t>572,95</t>
  </si>
  <si>
    <t>667,52</t>
  </si>
  <si>
    <t>432,5</t>
  </si>
  <si>
    <t>696,69</t>
  </si>
  <si>
    <t>679,27</t>
  </si>
  <si>
    <t>776,04</t>
  </si>
  <si>
    <t>725,72</t>
  </si>
  <si>
    <t>508,4</t>
  </si>
  <si>
    <t>754,89</t>
  </si>
  <si>
    <t>691,73</t>
  </si>
  <si>
    <t>572,16</t>
  </si>
  <si>
    <t>720,9</t>
  </si>
  <si>
    <t>667,68</t>
  </si>
  <si>
    <t>551,14</t>
  </si>
  <si>
    <t>696,85</t>
  </si>
  <si>
    <t>659,7</t>
  </si>
  <si>
    <t>689,27</t>
  </si>
  <si>
    <t>658,83</t>
  </si>
  <si>
    <t>664,67</t>
  </si>
  <si>
    <t>688</t>
  </si>
  <si>
    <t>658,67</t>
  </si>
  <si>
    <t>757,09</t>
  </si>
  <si>
    <t>687,84</t>
  </si>
  <si>
    <t>791,01</t>
  </si>
  <si>
    <t>25,79</t>
  </si>
  <si>
    <t>820,18</t>
  </si>
  <si>
    <t>819,99</t>
  </si>
  <si>
    <t>521,85</t>
  </si>
  <si>
    <t>849,16</t>
  </si>
  <si>
    <t>834,68</t>
  </si>
  <si>
    <t>618,46</t>
  </si>
  <si>
    <t>863,85</t>
  </si>
  <si>
    <t>793,81</t>
  </si>
  <si>
    <t>622,45</t>
  </si>
  <si>
    <t>822,98</t>
  </si>
  <si>
    <t>725,48</t>
  </si>
  <si>
    <t>684,18</t>
  </si>
  <si>
    <t>754,65</t>
  </si>
  <si>
    <t>944,19</t>
  </si>
  <si>
    <t>208,41</t>
  </si>
  <si>
    <t>973,36</t>
  </si>
  <si>
    <t>831,46</t>
  </si>
  <si>
    <t>678,28</t>
  </si>
  <si>
    <t>860,63</t>
  </si>
  <si>
    <t>702,1</t>
  </si>
  <si>
    <t>83,83</t>
  </si>
  <si>
    <t>731,27</t>
  </si>
  <si>
    <t>626,52</t>
  </si>
  <si>
    <t>583,18</t>
  </si>
  <si>
    <t>655,69</t>
  </si>
  <si>
    <t>586,81</t>
  </si>
  <si>
    <t>661,8</t>
  </si>
  <si>
    <t>615,98</t>
  </si>
  <si>
    <t>614,34</t>
  </si>
  <si>
    <t>602,58</t>
  </si>
  <si>
    <t>573,98</t>
  </si>
  <si>
    <t>525,66</t>
  </si>
  <si>
    <t>603,15</t>
  </si>
  <si>
    <t>607,78</t>
  </si>
  <si>
    <t>422,22</t>
  </si>
  <si>
    <t>636,95</t>
  </si>
  <si>
    <t>651,44</t>
  </si>
  <si>
    <t>80,71</t>
  </si>
  <si>
    <t>680,61</t>
  </si>
  <si>
    <t>579,75</t>
  </si>
  <si>
    <t>182,14</t>
  </si>
  <si>
    <t>608,92</t>
  </si>
  <si>
    <t>554,95</t>
  </si>
  <si>
    <t>355,5</t>
  </si>
  <si>
    <t>584,12</t>
  </si>
  <si>
    <t>563,95</t>
  </si>
  <si>
    <t>372,29</t>
  </si>
  <si>
    <t>593,12</t>
  </si>
  <si>
    <t>624,87</t>
  </si>
  <si>
    <t>427,67</t>
  </si>
  <si>
    <t>599,73</t>
  </si>
  <si>
    <t>214,81</t>
  </si>
  <si>
    <t>628,9</t>
  </si>
  <si>
    <t>600,21</t>
  </si>
  <si>
    <t>278,04</t>
  </si>
  <si>
    <t>629,38</t>
  </si>
  <si>
    <t>586,1</t>
  </si>
  <si>
    <t>264,73</t>
  </si>
  <si>
    <t>615,27</t>
  </si>
  <si>
    <t>586,21</t>
  </si>
  <si>
    <t>403,33</t>
  </si>
  <si>
    <t>615,38</t>
  </si>
  <si>
    <t>599,54</t>
  </si>
  <si>
    <t>386,33</t>
  </si>
  <si>
    <t>628,71</t>
  </si>
  <si>
    <t>632,4</t>
  </si>
  <si>
    <t>369,32</t>
  </si>
  <si>
    <t>661,57</t>
  </si>
  <si>
    <t>732,99</t>
  </si>
  <si>
    <t>11,37</t>
  </si>
  <si>
    <t>762,16</t>
  </si>
  <si>
    <t>784,3</t>
  </si>
  <si>
    <t>522,5</t>
  </si>
  <si>
    <t>813,47</t>
  </si>
  <si>
    <t>767,26</t>
  </si>
  <si>
    <t>559,91</t>
  </si>
  <si>
    <t>796,43</t>
  </si>
  <si>
    <t>734,34</t>
  </si>
  <si>
    <t>507,16</t>
  </si>
  <si>
    <t>763,51</t>
  </si>
  <si>
    <t>686,28</t>
  </si>
  <si>
    <t>577,57</t>
  </si>
  <si>
    <t>715,45</t>
  </si>
  <si>
    <t>897,55</t>
  </si>
  <si>
    <t>732,63</t>
  </si>
  <si>
    <t>926,72</t>
  </si>
  <si>
    <t>788,63</t>
  </si>
  <si>
    <t>754,43</t>
  </si>
  <si>
    <t>817,8</t>
  </si>
  <si>
    <t>608,89</t>
  </si>
  <si>
    <t>688,47</t>
  </si>
  <si>
    <t>638,06</t>
  </si>
  <si>
    <t>537,62</t>
  </si>
  <si>
    <t>598,5</t>
  </si>
  <si>
    <t>566,79</t>
  </si>
  <si>
    <t>528,77</t>
  </si>
  <si>
    <t>105,67</t>
  </si>
  <si>
    <t>557,94</t>
  </si>
  <si>
    <t>528,7</t>
  </si>
  <si>
    <t>76,79</t>
  </si>
  <si>
    <t>557,87</t>
  </si>
  <si>
    <t>528,72</t>
  </si>
  <si>
    <t>2,78</t>
  </si>
  <si>
    <t>557,89</t>
  </si>
  <si>
    <t>528,86</t>
  </si>
  <si>
    <t>63,82</t>
  </si>
  <si>
    <t>558,03</t>
  </si>
  <si>
    <t>544,85</t>
  </si>
  <si>
    <t>221,59</t>
  </si>
  <si>
    <t>574,02</t>
  </si>
  <si>
    <t>680,67</t>
  </si>
  <si>
    <t>67,81</t>
  </si>
  <si>
    <t>709,84</t>
  </si>
  <si>
    <t>666,87</t>
  </si>
  <si>
    <t>9,5</t>
  </si>
  <si>
    <t>696,04</t>
  </si>
  <si>
    <t>544,84</t>
  </si>
  <si>
    <t>32,52</t>
  </si>
  <si>
    <t>574,01</t>
  </si>
  <si>
    <t>506,4</t>
  </si>
  <si>
    <t>46,26</t>
  </si>
  <si>
    <t>535,57</t>
  </si>
  <si>
    <t>521,44</t>
  </si>
  <si>
    <t>80,57</t>
  </si>
  <si>
    <t>550,61</t>
  </si>
  <si>
    <t>514,08</t>
  </si>
  <si>
    <t>34,02</t>
  </si>
  <si>
    <t>543,25</t>
  </si>
  <si>
    <t>533,34</t>
  </si>
  <si>
    <t>27,59</t>
  </si>
  <si>
    <t>562,51</t>
  </si>
  <si>
    <t>514,3</t>
  </si>
  <si>
    <t>543,47</t>
  </si>
  <si>
    <t>520,38</t>
  </si>
  <si>
    <t>15,59</t>
  </si>
  <si>
    <t>549,55</t>
  </si>
  <si>
    <t>6,39</t>
  </si>
  <si>
    <t>577,85</t>
  </si>
  <si>
    <t>23,29</t>
  </si>
  <si>
    <t>661,12</t>
  </si>
  <si>
    <t>713,43</t>
  </si>
  <si>
    <t>14,85</t>
  </si>
  <si>
    <t>742,6</t>
  </si>
  <si>
    <t>686,83</t>
  </si>
  <si>
    <t>40,92</t>
  </si>
  <si>
    <t>716</t>
  </si>
  <si>
    <t>654,77</t>
  </si>
  <si>
    <t>288,52</t>
  </si>
  <si>
    <t>683,94</t>
  </si>
  <si>
    <t>626,7</t>
  </si>
  <si>
    <t>432,25</t>
  </si>
  <si>
    <t>655,87</t>
  </si>
  <si>
    <t>838,64</t>
  </si>
  <si>
    <t>524,8</t>
  </si>
  <si>
    <t>867,81</t>
  </si>
  <si>
    <t>721,87</t>
  </si>
  <si>
    <t>604,64</t>
  </si>
  <si>
    <t>751,04</t>
  </si>
  <si>
    <t>553,11</t>
  </si>
  <si>
    <t>37,79</t>
  </si>
  <si>
    <t>582,28</t>
  </si>
  <si>
    <t>514,98</t>
  </si>
  <si>
    <t>606,74</t>
  </si>
  <si>
    <t>544,15</t>
  </si>
  <si>
    <t>542,77</t>
  </si>
  <si>
    <t>72,27</t>
  </si>
  <si>
    <t>571,94</t>
  </si>
  <si>
    <t>542,9</t>
  </si>
  <si>
    <t>41,98</t>
  </si>
  <si>
    <t>572,07</t>
  </si>
  <si>
    <t>542,79</t>
  </si>
  <si>
    <t>24,45</t>
  </si>
  <si>
    <t>571,96</t>
  </si>
  <si>
    <t>543,14</t>
  </si>
  <si>
    <t>358,63</t>
  </si>
  <si>
    <t>572,31</t>
  </si>
  <si>
    <t>536,69</t>
  </si>
  <si>
    <t>28,7</t>
  </si>
  <si>
    <t>565,86</t>
  </si>
  <si>
    <t>699,79</t>
  </si>
  <si>
    <t>29,04</t>
  </si>
  <si>
    <t>728,96</t>
  </si>
  <si>
    <t>682,17</t>
  </si>
  <si>
    <t>27,32</t>
  </si>
  <si>
    <t>711,34</t>
  </si>
  <si>
    <t>555,73</t>
  </si>
  <si>
    <t>130,14</t>
  </si>
  <si>
    <t>584,9</t>
  </si>
  <si>
    <t>545,34</t>
  </si>
  <si>
    <t>186,16</t>
  </si>
  <si>
    <t>574,51</t>
  </si>
  <si>
    <t>514,83</t>
  </si>
  <si>
    <t>143,65</t>
  </si>
  <si>
    <t>544</t>
  </si>
  <si>
    <t>533,64</t>
  </si>
  <si>
    <t>298,53</t>
  </si>
  <si>
    <t>562,81</t>
  </si>
  <si>
    <t>545,75</t>
  </si>
  <si>
    <t>311,06</t>
  </si>
  <si>
    <t>533,74</t>
  </si>
  <si>
    <t>504,43</t>
  </si>
  <si>
    <t>562,91</t>
  </si>
  <si>
    <t>514,55</t>
  </si>
  <si>
    <t>497,54</t>
  </si>
  <si>
    <t>543,72</t>
  </si>
  <si>
    <t>518</t>
  </si>
  <si>
    <t>463,21</t>
  </si>
  <si>
    <t>547,17</t>
  </si>
  <si>
    <t>575,91</t>
  </si>
  <si>
    <t>263,49</t>
  </si>
  <si>
    <t>605,08</t>
  </si>
  <si>
    <t>687,97</t>
  </si>
  <si>
    <t>124,79</t>
  </si>
  <si>
    <t>717,14</t>
  </si>
  <si>
    <t>662,37</t>
  </si>
  <si>
    <t>370,47</t>
  </si>
  <si>
    <t>691,54</t>
  </si>
  <si>
    <t>599,84</t>
  </si>
  <si>
    <t>576,94</t>
  </si>
  <si>
    <t>629,01</t>
  </si>
  <si>
    <t>569,97</t>
  </si>
  <si>
    <t>638,4</t>
  </si>
  <si>
    <t>816,5</t>
  </si>
  <si>
    <t>171,23</t>
  </si>
  <si>
    <t>845,67</t>
  </si>
  <si>
    <t>696,01</t>
  </si>
  <si>
    <t>676,72</t>
  </si>
  <si>
    <t>725,18</t>
  </si>
  <si>
    <t>537,64</t>
  </si>
  <si>
    <t>761,07</t>
  </si>
  <si>
    <t>537,44</t>
  </si>
  <si>
    <t>710,29</t>
  </si>
  <si>
    <t>566,61</t>
  </si>
  <si>
    <t>300,92</t>
  </si>
  <si>
    <t>528,58</t>
  </si>
  <si>
    <t>212,63</t>
  </si>
  <si>
    <t>557,75</t>
  </si>
  <si>
    <t>528,6</t>
  </si>
  <si>
    <t>40,38</t>
  </si>
  <si>
    <t>557,77</t>
  </si>
  <si>
    <t>528,63</t>
  </si>
  <si>
    <t>12,79</t>
  </si>
  <si>
    <t>557,8</t>
  </si>
  <si>
    <t>537,4</t>
  </si>
  <si>
    <t>5,36</t>
  </si>
  <si>
    <t>566,57</t>
  </si>
  <si>
    <t>699,14</t>
  </si>
  <si>
    <t>16,6</t>
  </si>
  <si>
    <t>728,31</t>
  </si>
  <si>
    <t>681,44</t>
  </si>
  <si>
    <t>153,05</t>
  </si>
  <si>
    <t>710,61</t>
  </si>
  <si>
    <t>555,43</t>
  </si>
  <si>
    <t>231,38</t>
  </si>
  <si>
    <t>584,6</t>
  </si>
  <si>
    <t>520,8</t>
  </si>
  <si>
    <t>155,47</t>
  </si>
  <si>
    <t>549,97</t>
  </si>
  <si>
    <t>507,42</t>
  </si>
  <si>
    <t>149,73</t>
  </si>
  <si>
    <t>536,59</t>
  </si>
  <si>
    <t>533,46</t>
  </si>
  <si>
    <t>525,51</t>
  </si>
  <si>
    <t>545,47</t>
  </si>
  <si>
    <t>307,97</t>
  </si>
  <si>
    <t>574,64</t>
  </si>
  <si>
    <t>562,47</t>
  </si>
  <si>
    <t>437,53</t>
  </si>
  <si>
    <t>591,64</t>
  </si>
  <si>
    <t>571,19</t>
  </si>
  <si>
    <t>385,52</t>
  </si>
  <si>
    <t>600,36</t>
  </si>
  <si>
    <t>554,14</t>
  </si>
  <si>
    <t>421,95</t>
  </si>
  <si>
    <t>583,31</t>
  </si>
  <si>
    <t>529,02</t>
  </si>
  <si>
    <t>333,03</t>
  </si>
  <si>
    <t>558,19</t>
  </si>
  <si>
    <t>659,11</t>
  </si>
  <si>
    <t>160,92</t>
  </si>
  <si>
    <t>688,28</t>
  </si>
  <si>
    <t>639,82</t>
  </si>
  <si>
    <t>534,33</t>
  </si>
  <si>
    <t>668,99</t>
  </si>
  <si>
    <t>615,14</t>
  </si>
  <si>
    <t>549,65</t>
  </si>
  <si>
    <t>644,31</t>
  </si>
  <si>
    <t>590,02</t>
  </si>
  <si>
    <t>609,86</t>
  </si>
  <si>
    <t>619,19</t>
  </si>
  <si>
    <t>825,13</t>
  </si>
  <si>
    <t>936,12</t>
  </si>
  <si>
    <t>854,3</t>
  </si>
  <si>
    <t>702,42</t>
  </si>
  <si>
    <t>1357,25</t>
  </si>
  <si>
    <t>731,59</t>
  </si>
  <si>
    <t>578,39</t>
  </si>
  <si>
    <t>627,98</t>
  </si>
  <si>
    <t>607,56</t>
  </si>
  <si>
    <t>520,72</t>
  </si>
  <si>
    <t>671,86</t>
  </si>
  <si>
    <t>519,01</t>
  </si>
  <si>
    <t>343,24</t>
  </si>
  <si>
    <t>548,18</t>
  </si>
  <si>
    <t>534,37</t>
  </si>
  <si>
    <t>330,37</t>
  </si>
  <si>
    <t>563,54</t>
  </si>
  <si>
    <t>534,45</t>
  </si>
  <si>
    <t>190,93</t>
  </si>
  <si>
    <t>563,62</t>
  </si>
  <si>
    <t>524,02</t>
  </si>
  <si>
    <t>121,36</t>
  </si>
  <si>
    <t>553,19</t>
  </si>
  <si>
    <t>538</t>
  </si>
  <si>
    <t>302,32</t>
  </si>
  <si>
    <t>567,17</t>
  </si>
  <si>
    <t>8,56</t>
  </si>
  <si>
    <t>630,5</t>
  </si>
  <si>
    <t>616,86</t>
  </si>
  <si>
    <t>8,92</t>
  </si>
  <si>
    <t>646,03</t>
  </si>
  <si>
    <t>693,98</t>
  </si>
  <si>
    <t>80,88</t>
  </si>
  <si>
    <t>723,15</t>
  </si>
  <si>
    <t>628,24</t>
  </si>
  <si>
    <t>502,96</t>
  </si>
  <si>
    <t>657,41</t>
  </si>
  <si>
    <t>640,57</t>
  </si>
  <si>
    <t>512,24</t>
  </si>
  <si>
    <t>669,74</t>
  </si>
  <si>
    <t>640,01</t>
  </si>
  <si>
    <t>202,48</t>
  </si>
  <si>
    <t>669,18</t>
  </si>
  <si>
    <t>693,28</t>
  </si>
  <si>
    <t>102,18</t>
  </si>
  <si>
    <t>722,45</t>
  </si>
  <si>
    <t>693,18</t>
  </si>
  <si>
    <t>22,94</t>
  </si>
  <si>
    <t>722,35</t>
  </si>
  <si>
    <t>693,08</t>
  </si>
  <si>
    <t>14,13</t>
  </si>
  <si>
    <t>722,25</t>
  </si>
  <si>
    <t>694,31</t>
  </si>
  <si>
    <t>28,38</t>
  </si>
  <si>
    <t>723,48</t>
  </si>
  <si>
    <t>537,18</t>
  </si>
  <si>
    <t>19,97</t>
  </si>
  <si>
    <t>566,35</t>
  </si>
  <si>
    <t>153,48</t>
  </si>
  <si>
    <t>645,78</t>
  </si>
  <si>
    <t>618,63</t>
  </si>
  <si>
    <t>197,14</t>
  </si>
  <si>
    <t>647,8</t>
  </si>
  <si>
    <t>572,78</t>
  </si>
  <si>
    <t>199,38</t>
  </si>
  <si>
    <t>601,95</t>
  </si>
  <si>
    <t>574,83</t>
  </si>
  <si>
    <t>686,42</t>
  </si>
  <si>
    <t>604</t>
  </si>
  <si>
    <t>525,84</t>
  </si>
  <si>
    <t>89,67</t>
  </si>
  <si>
    <t>555,01</t>
  </si>
  <si>
    <t>698,33</t>
  </si>
  <si>
    <t>80,78</t>
  </si>
  <si>
    <t>727,5</t>
  </si>
  <si>
    <t>615,18</t>
  </si>
  <si>
    <t>652,29</t>
  </si>
  <si>
    <t>644,35</t>
  </si>
  <si>
    <t>524,09</t>
  </si>
  <si>
    <t>514,12</t>
  </si>
  <si>
    <t>864,91</t>
  </si>
  <si>
    <t>543,29</t>
  </si>
  <si>
    <t>519,18</t>
  </si>
  <si>
    <t>533,59</t>
  </si>
  <si>
    <t>548,35</t>
  </si>
  <si>
    <t>524,19</t>
  </si>
  <si>
    <t>436,9</t>
  </si>
  <si>
    <t>553,36</t>
  </si>
  <si>
    <t>514,23</t>
  </si>
  <si>
    <t>382,19</t>
  </si>
  <si>
    <t>543,4</t>
  </si>
  <si>
    <t>520,01</t>
  </si>
  <si>
    <t>52,02</t>
  </si>
  <si>
    <t>549,18</t>
  </si>
  <si>
    <t>535,51</t>
  </si>
  <si>
    <t>1,71</t>
  </si>
  <si>
    <t>614,32</t>
  </si>
  <si>
    <t>9,13</t>
  </si>
  <si>
    <t>643,49</t>
  </si>
  <si>
    <t>680,52</t>
  </si>
  <si>
    <t>59</t>
  </si>
  <si>
    <t>709,69</t>
  </si>
  <si>
    <t>629,06</t>
  </si>
  <si>
    <t>14,47</t>
  </si>
  <si>
    <t>658,23</t>
  </si>
  <si>
    <t>32,91</t>
  </si>
  <si>
    <t>616,93</t>
  </si>
  <si>
    <t>646,1</t>
  </si>
  <si>
    <t>616,79</t>
  </si>
  <si>
    <t>42,67</t>
  </si>
  <si>
    <t>641,04</t>
  </si>
  <si>
    <t>69,37</t>
  </si>
  <si>
    <t>670,21</t>
  </si>
  <si>
    <t>98,51</t>
  </si>
  <si>
    <t>676,54</t>
  </si>
  <si>
    <t>606,96</t>
  </si>
  <si>
    <t>32,05</t>
  </si>
  <si>
    <t>636,13</t>
  </si>
  <si>
    <t>552,12</t>
  </si>
  <si>
    <t>147,03</t>
  </si>
  <si>
    <t>581,29</t>
  </si>
  <si>
    <t>670,09</t>
  </si>
  <si>
    <t>209,25</t>
  </si>
  <si>
    <t>699,26</t>
  </si>
  <si>
    <t>673,18</t>
  </si>
  <si>
    <t>581,51</t>
  </si>
  <si>
    <t>702,35</t>
  </si>
  <si>
    <t>627,2</t>
  </si>
  <si>
    <t>578,36</t>
  </si>
  <si>
    <t>656,37</t>
  </si>
  <si>
    <t>571,59</t>
  </si>
  <si>
    <t>112,93</t>
  </si>
  <si>
    <t>600,76</t>
  </si>
  <si>
    <t>526,23</t>
  </si>
  <si>
    <t>625,48</t>
  </si>
  <si>
    <t>555,4</t>
  </si>
  <si>
    <t>724,55</t>
  </si>
  <si>
    <t>619,11</t>
  </si>
  <si>
    <t>753,72</t>
  </si>
  <si>
    <t>590,76</t>
  </si>
  <si>
    <t>36,77</t>
  </si>
  <si>
    <t>619,93</t>
  </si>
  <si>
    <t>531,24</t>
  </si>
  <si>
    <t>770,71</t>
  </si>
  <si>
    <t>560,41</t>
  </si>
  <si>
    <t>514,57</t>
  </si>
  <si>
    <t>709,61</t>
  </si>
  <si>
    <t>543,74</t>
  </si>
  <si>
    <t>523,64</t>
  </si>
  <si>
    <t>206,81</t>
  </si>
  <si>
    <t>552,81</t>
  </si>
  <si>
    <t>523,59</t>
  </si>
  <si>
    <t>165,22</t>
  </si>
  <si>
    <t>552,76</t>
  </si>
  <si>
    <t>523,78</t>
  </si>
  <si>
    <t>1,25</t>
  </si>
  <si>
    <t>552,95</t>
  </si>
  <si>
    <t>506,53</t>
  </si>
  <si>
    <t>59,86</t>
  </si>
  <si>
    <t>535,7</t>
  </si>
  <si>
    <t>686,25</t>
  </si>
  <si>
    <t>57,64</t>
  </si>
  <si>
    <t>715,42</t>
  </si>
  <si>
    <t>185,76</t>
  </si>
  <si>
    <t>710,81</t>
  </si>
  <si>
    <t>555,41</t>
  </si>
  <si>
    <t>212,52</t>
  </si>
  <si>
    <t>584,58</t>
  </si>
  <si>
    <t>507,54</t>
  </si>
  <si>
    <t>229,41</t>
  </si>
  <si>
    <t>536,71</t>
  </si>
  <si>
    <t>555,33</t>
  </si>
  <si>
    <t>584,5</t>
  </si>
  <si>
    <t>556,45</t>
  </si>
  <si>
    <t>208,08</t>
  </si>
  <si>
    <t>585,62</t>
  </si>
  <si>
    <t>520,68</t>
  </si>
  <si>
    <t>213,22</t>
  </si>
  <si>
    <t>549,85</t>
  </si>
  <si>
    <t>506,92</t>
  </si>
  <si>
    <t>126,95</t>
  </si>
  <si>
    <t>536,09</t>
  </si>
  <si>
    <t>506,97</t>
  </si>
  <si>
    <t>149,47</t>
  </si>
  <si>
    <t>536,14</t>
  </si>
  <si>
    <t>518,85</t>
  </si>
  <si>
    <t>548,02</t>
  </si>
  <si>
    <t>552,52</t>
  </si>
  <si>
    <t>69,38</t>
  </si>
  <si>
    <t>581,69</t>
  </si>
  <si>
    <t>711,44</t>
  </si>
  <si>
    <t>169,06</t>
  </si>
  <si>
    <t>740,61</t>
  </si>
  <si>
    <t>677,83</t>
  </si>
  <si>
    <t>446,37</t>
  </si>
  <si>
    <t>707</t>
  </si>
  <si>
    <t>438,28</t>
  </si>
  <si>
    <t>646,06</t>
  </si>
  <si>
    <t>525,12</t>
  </si>
  <si>
    <t>620,81</t>
  </si>
  <si>
    <t>826,93</t>
  </si>
  <si>
    <t>278,59</t>
  </si>
  <si>
    <t>856,1</t>
  </si>
  <si>
    <t>705,53</t>
  </si>
  <si>
    <t>635,36</t>
  </si>
  <si>
    <t>734,7</t>
  </si>
  <si>
    <t>546,03</t>
  </si>
  <si>
    <t>1,38</t>
  </si>
  <si>
    <t>575,2</t>
  </si>
  <si>
    <t>506,18</t>
  </si>
  <si>
    <t>577,21</t>
  </si>
  <si>
    <t>535,35</t>
  </si>
  <si>
    <t>528,42</t>
  </si>
  <si>
    <t>418,71</t>
  </si>
  <si>
    <t>557,59</t>
  </si>
  <si>
    <t>552,44</t>
  </si>
  <si>
    <t>234,85</t>
  </si>
  <si>
    <t>581,61</t>
  </si>
  <si>
    <t>552,51</t>
  </si>
  <si>
    <t>122,29</t>
  </si>
  <si>
    <t>581,68</t>
  </si>
  <si>
    <t>552,88</t>
  </si>
  <si>
    <t>513,48</t>
  </si>
  <si>
    <t>529,42</t>
  </si>
  <si>
    <t>127,71</t>
  </si>
  <si>
    <t>558,59</t>
  </si>
  <si>
    <t>712,88</t>
  </si>
  <si>
    <t>171,46</t>
  </si>
  <si>
    <t>742,05</t>
  </si>
  <si>
    <t>749,27</t>
  </si>
  <si>
    <t>3,81</t>
  </si>
  <si>
    <t>778,44</t>
  </si>
  <si>
    <t>614,33</t>
  </si>
  <si>
    <t>3,19</t>
  </si>
  <si>
    <t>573,18</t>
  </si>
  <si>
    <t>125,01</t>
  </si>
  <si>
    <t>602,35</t>
  </si>
  <si>
    <t>534,97</t>
  </si>
  <si>
    <t>182,83</t>
  </si>
  <si>
    <t>564,14</t>
  </si>
  <si>
    <t>534,57</t>
  </si>
  <si>
    <t>316,63</t>
  </si>
  <si>
    <t>534,27</t>
  </si>
  <si>
    <t>330,79</t>
  </si>
  <si>
    <t>563,44</t>
  </si>
  <si>
    <t>554,75</t>
  </si>
  <si>
    <t>379,04</t>
  </si>
  <si>
    <t>583,92</t>
  </si>
  <si>
    <t>554,81</t>
  </si>
  <si>
    <t>422,11</t>
  </si>
  <si>
    <t>555,24</t>
  </si>
  <si>
    <t>395,13</t>
  </si>
  <si>
    <t>584,41</t>
  </si>
  <si>
    <t>510,2</t>
  </si>
  <si>
    <t>98,99</t>
  </si>
  <si>
    <t>539,37</t>
  </si>
  <si>
    <t>671,47</t>
  </si>
  <si>
    <t>123,39</t>
  </si>
  <si>
    <t>700,64</t>
  </si>
  <si>
    <t>472,81</t>
  </si>
  <si>
    <t>641,56</t>
  </si>
  <si>
    <t>111,6</t>
  </si>
  <si>
    <t>610,59</t>
  </si>
  <si>
    <t>117,4</t>
  </si>
  <si>
    <t>795,73</t>
  </si>
  <si>
    <t>150,62</t>
  </si>
  <si>
    <t>824,9</t>
  </si>
  <si>
    <t>652,18</t>
  </si>
  <si>
    <t>640,88</t>
  </si>
  <si>
    <t>681,35</t>
  </si>
  <si>
    <t>544,86</t>
  </si>
  <si>
    <t>550,7</t>
  </si>
  <si>
    <t>574,03</t>
  </si>
  <si>
    <t>515</t>
  </si>
  <si>
    <t>647,18</t>
  </si>
  <si>
    <t>544,17</t>
  </si>
  <si>
    <t>528,43</t>
  </si>
  <si>
    <t>458,11</t>
  </si>
  <si>
    <t>557,6</t>
  </si>
  <si>
    <t>370,28</t>
  </si>
  <si>
    <t>552,59</t>
  </si>
  <si>
    <t>126,16</t>
  </si>
  <si>
    <t>581,76</t>
  </si>
  <si>
    <t>533,52</t>
  </si>
  <si>
    <t>109,82</t>
  </si>
  <si>
    <t>562,69</t>
  </si>
  <si>
    <t>536,36</t>
  </si>
  <si>
    <t>106,35</t>
  </si>
  <si>
    <t>565,53</t>
  </si>
  <si>
    <t>640,7</t>
  </si>
  <si>
    <t>100,69</t>
  </si>
  <si>
    <t>669,87</t>
  </si>
  <si>
    <t>653,48</t>
  </si>
  <si>
    <t>144,01</t>
  </si>
  <si>
    <t>545,95</t>
  </si>
  <si>
    <t>36,22</t>
  </si>
  <si>
    <t>575,12</t>
  </si>
  <si>
    <t>546,01</t>
  </si>
  <si>
    <t>149,75</t>
  </si>
  <si>
    <t>515,26</t>
  </si>
  <si>
    <t>143,28</t>
  </si>
  <si>
    <t>544,43</t>
  </si>
  <si>
    <t>514,95</t>
  </si>
  <si>
    <t>266,49</t>
  </si>
  <si>
    <t>544,12</t>
  </si>
  <si>
    <t>272,75</t>
  </si>
  <si>
    <t>514,8</t>
  </si>
  <si>
    <t>349,85</t>
  </si>
  <si>
    <t>543,97</t>
  </si>
  <si>
    <t>385,75</t>
  </si>
  <si>
    <t>530,56</t>
  </si>
  <si>
    <t>276,46</t>
  </si>
  <si>
    <t>559,73</t>
  </si>
  <si>
    <t>587,94</t>
  </si>
  <si>
    <t>124,26</t>
  </si>
  <si>
    <t>617,11</t>
  </si>
  <si>
    <t>672,35</t>
  </si>
  <si>
    <t>23,17</t>
  </si>
  <si>
    <t>701,52</t>
  </si>
  <si>
    <t>673,81</t>
  </si>
  <si>
    <t>2,05</t>
  </si>
  <si>
    <t>702,98</t>
  </si>
  <si>
    <t>637,94</t>
  </si>
  <si>
    <t>0,08</t>
  </si>
  <si>
    <t>4,53</t>
  </si>
  <si>
    <t>667,11</t>
  </si>
  <si>
    <t>588,62</t>
  </si>
  <si>
    <t>200,26</t>
  </si>
  <si>
    <t>617,79</t>
  </si>
  <si>
    <t>816,38</t>
  </si>
  <si>
    <t>172,25</t>
  </si>
  <si>
    <t>845,55</t>
  </si>
  <si>
    <t>680,87</t>
  </si>
  <si>
    <t>83,33</t>
  </si>
  <si>
    <t>710,04</t>
  </si>
  <si>
    <t>544,96</t>
  </si>
  <si>
    <t>592,03</t>
  </si>
  <si>
    <t>574,13</t>
  </si>
  <si>
    <t>515,39</t>
  </si>
  <si>
    <t>165,07</t>
  </si>
  <si>
    <t>544,56</t>
  </si>
  <si>
    <t>543,01</t>
  </si>
  <si>
    <t>85,1</t>
  </si>
  <si>
    <t>572,18</t>
  </si>
  <si>
    <t>543,19</t>
  </si>
  <si>
    <t>22,78</t>
  </si>
  <si>
    <t>572,36</t>
  </si>
  <si>
    <t>543,24</t>
  </si>
  <si>
    <t>3,6</t>
  </si>
  <si>
    <t>572,41</t>
  </si>
  <si>
    <t>529,36</t>
  </si>
  <si>
    <t>12,92</t>
  </si>
  <si>
    <t>558,53</t>
  </si>
  <si>
    <t>532,5</t>
  </si>
  <si>
    <t>157,53</t>
  </si>
  <si>
    <t>561,67</t>
  </si>
  <si>
    <t>641,03</t>
  </si>
  <si>
    <t>38,2</t>
  </si>
  <si>
    <t>670,2</t>
  </si>
  <si>
    <t>633,27</t>
  </si>
  <si>
    <t>122,68</t>
  </si>
  <si>
    <t>662,44</t>
  </si>
  <si>
    <t>545,92</t>
  </si>
  <si>
    <t>61,6</t>
  </si>
  <si>
    <t>575,09</t>
  </si>
  <si>
    <t>535,91</t>
  </si>
  <si>
    <t>85,5</t>
  </si>
  <si>
    <t>565,08</t>
  </si>
  <si>
    <t>91,04</t>
  </si>
  <si>
    <t>554,63</t>
  </si>
  <si>
    <t>258,16</t>
  </si>
  <si>
    <t>554,42</t>
  </si>
  <si>
    <t>255,26</t>
  </si>
  <si>
    <t>583,59</t>
  </si>
  <si>
    <t>13,07</t>
  </si>
  <si>
    <t>515,06</t>
  </si>
  <si>
    <t>3,27</t>
  </si>
  <si>
    <t>544,23</t>
  </si>
  <si>
    <t>529,52</t>
  </si>
  <si>
    <t>268,01</t>
  </si>
  <si>
    <t>558,69</t>
  </si>
  <si>
    <t>558,76</t>
  </si>
  <si>
    <t>14,17</t>
  </si>
  <si>
    <t>587,93</t>
  </si>
  <si>
    <t>635,32</t>
  </si>
  <si>
    <t>32,64</t>
  </si>
  <si>
    <t>664,49</t>
  </si>
  <si>
    <t>597,79</t>
  </si>
  <si>
    <t>23,91</t>
  </si>
  <si>
    <t>626,96</t>
  </si>
  <si>
    <t>573,49</t>
  </si>
  <si>
    <t>33,01</t>
  </si>
  <si>
    <t>602,66</t>
  </si>
  <si>
    <t>554,35</t>
  </si>
  <si>
    <t>713,57</t>
  </si>
  <si>
    <t>583,52</t>
  </si>
  <si>
    <t>795,4</t>
  </si>
  <si>
    <t>77,58</t>
  </si>
  <si>
    <t>824,57</t>
  </si>
  <si>
    <t>637,58</t>
  </si>
  <si>
    <t>23,56</t>
  </si>
  <si>
    <t>666,75</t>
  </si>
  <si>
    <t>552,21</t>
  </si>
  <si>
    <t>558,67</t>
  </si>
  <si>
    <t>581,38</t>
  </si>
  <si>
    <t>506,15</t>
  </si>
  <si>
    <t>95,3</t>
  </si>
  <si>
    <t>535,32</t>
  </si>
  <si>
    <t>528,3</t>
  </si>
  <si>
    <t>31,26</t>
  </si>
  <si>
    <t>557,47</t>
  </si>
  <si>
    <t>528,48</t>
  </si>
  <si>
    <t>19,52</t>
  </si>
  <si>
    <t>557,65</t>
  </si>
  <si>
    <t>528,47</t>
  </si>
  <si>
    <t>14,98</t>
  </si>
  <si>
    <t>557,64</t>
  </si>
  <si>
    <t>515,09</t>
  </si>
  <si>
    <t>496,79</t>
  </si>
  <si>
    <t>544,26</t>
  </si>
  <si>
    <t>538,52</t>
  </si>
  <si>
    <t>14,64</t>
  </si>
  <si>
    <t>567,69</t>
  </si>
  <si>
    <t>629,62</t>
  </si>
  <si>
    <t>32,54</t>
  </si>
  <si>
    <t>658,79</t>
  </si>
  <si>
    <t>612,85</t>
  </si>
  <si>
    <t>133,22</t>
  </si>
  <si>
    <t>642,02</t>
  </si>
  <si>
    <t>535,26</t>
  </si>
  <si>
    <t>88,5</t>
  </si>
  <si>
    <t>564,43</t>
  </si>
  <si>
    <t>520,86</t>
  </si>
  <si>
    <t>367,98</t>
  </si>
  <si>
    <t>550,03</t>
  </si>
  <si>
    <t>514,84</t>
  </si>
  <si>
    <t>351,12</t>
  </si>
  <si>
    <t>544,01</t>
  </si>
  <si>
    <t>522,19</t>
  </si>
  <si>
    <t>98,38</t>
  </si>
  <si>
    <t>551,36</t>
  </si>
  <si>
    <t>545,77</t>
  </si>
  <si>
    <t>92,53</t>
  </si>
  <si>
    <t>533,77</t>
  </si>
  <si>
    <t>336,55</t>
  </si>
  <si>
    <t>562,94</t>
  </si>
  <si>
    <t>533,82</t>
  </si>
  <si>
    <t>562,99</t>
  </si>
  <si>
    <t>515,01</t>
  </si>
  <si>
    <t>416,5</t>
  </si>
  <si>
    <t>544,18</t>
  </si>
  <si>
    <t>552,19</t>
  </si>
  <si>
    <t>186,81</t>
  </si>
  <si>
    <t>581,36</t>
  </si>
  <si>
    <t>641,14</t>
  </si>
  <si>
    <t>331,68</t>
  </si>
  <si>
    <t>670,31</t>
  </si>
  <si>
    <t>663,01</t>
  </si>
  <si>
    <t>525,62</t>
  </si>
  <si>
    <t>692,18</t>
  </si>
  <si>
    <t>639,78</t>
  </si>
  <si>
    <t>698,15</t>
  </si>
  <si>
    <t>668,95</t>
  </si>
  <si>
    <t>588,92</t>
  </si>
  <si>
    <t>719,64</t>
  </si>
  <si>
    <t>618,09</t>
  </si>
  <si>
    <t>823,82</t>
  </si>
  <si>
    <t>846,99</t>
  </si>
  <si>
    <t>852,99</t>
  </si>
  <si>
    <t>702,03</t>
  </si>
  <si>
    <t>1093,11</t>
  </si>
  <si>
    <t>731,2</t>
  </si>
  <si>
    <t>556,94</t>
  </si>
  <si>
    <t>639,81</t>
  </si>
  <si>
    <t>534,96</t>
  </si>
  <si>
    <t>585,27</t>
  </si>
  <si>
    <t>564,13</t>
  </si>
  <si>
    <t>574,45</t>
  </si>
  <si>
    <t>684,65</t>
  </si>
  <si>
    <t>603,62</t>
  </si>
  <si>
    <t>574,65</t>
  </si>
  <si>
    <t>127,65</t>
  </si>
  <si>
    <t>603,82</t>
  </si>
  <si>
    <t>38,15</t>
  </si>
  <si>
    <t>622,18</t>
  </si>
  <si>
    <t>29,46</t>
  </si>
  <si>
    <t>603,81</t>
  </si>
  <si>
    <t>546,39</t>
  </si>
  <si>
    <t>53,57</t>
  </si>
  <si>
    <t>515,49</t>
  </si>
  <si>
    <t>430,31</t>
  </si>
  <si>
    <t>544,66</t>
  </si>
  <si>
    <t>306,03</t>
  </si>
  <si>
    <t>587,84</t>
  </si>
  <si>
    <t>695,13</t>
  </si>
  <si>
    <t>226,46</t>
  </si>
  <si>
    <t>724,3</t>
  </si>
  <si>
    <t>641,69</t>
  </si>
  <si>
    <t>148,47</t>
  </si>
  <si>
    <t>654,33</t>
  </si>
  <si>
    <t>165,34</t>
  </si>
  <si>
    <t>683,5</t>
  </si>
  <si>
    <t>667,31</t>
  </si>
  <si>
    <t>278,68</t>
  </si>
  <si>
    <t>696,48</t>
  </si>
  <si>
    <t>709,51</t>
  </si>
  <si>
    <t>255,19</t>
  </si>
  <si>
    <t>738,68</t>
  </si>
  <si>
    <t>709,4</t>
  </si>
  <si>
    <t>257,7</t>
  </si>
  <si>
    <t>738,57</t>
  </si>
  <si>
    <t>695,05</t>
  </si>
  <si>
    <t>724,22</t>
  </si>
  <si>
    <t>661,46</t>
  </si>
  <si>
    <t>294,81</t>
  </si>
  <si>
    <t>690,63</t>
  </si>
  <si>
    <t>528,93</t>
  </si>
  <si>
    <t>4,63</t>
  </si>
  <si>
    <t>575,68</t>
  </si>
  <si>
    <t>135,83</t>
  </si>
  <si>
    <t>582,73</t>
  </si>
  <si>
    <t>468,67</t>
  </si>
  <si>
    <t>611,9</t>
  </si>
  <si>
    <t>569,8</t>
  </si>
  <si>
    <t>576,36</t>
  </si>
  <si>
    <t>598,97</t>
  </si>
  <si>
    <t>506,21</t>
  </si>
  <si>
    <t>598,37</t>
  </si>
  <si>
    <t>573,29</t>
  </si>
  <si>
    <t>690,82</t>
  </si>
  <si>
    <t>602,46</t>
  </si>
  <si>
    <t>680,8</t>
  </si>
  <si>
    <t>670,41</t>
  </si>
  <si>
    <t>709,97</t>
  </si>
  <si>
    <t>586,23</t>
  </si>
  <si>
    <t>582,71</t>
  </si>
  <si>
    <t>545,42</t>
  </si>
  <si>
    <t>641,38</t>
  </si>
  <si>
    <t>574,59</t>
  </si>
  <si>
    <t>574,14</t>
  </si>
  <si>
    <t>322,15</t>
  </si>
  <si>
    <t>603,31</t>
  </si>
  <si>
    <t>592,72</t>
  </si>
  <si>
    <t>52,1</t>
  </si>
  <si>
    <t>621,89</t>
  </si>
  <si>
    <t>605,69</t>
  </si>
  <si>
    <t>5,58</t>
  </si>
  <si>
    <t>634,86</t>
  </si>
  <si>
    <t>592,97</t>
  </si>
  <si>
    <t>31,98</t>
  </si>
  <si>
    <t>622,14</t>
  </si>
  <si>
    <t>574,69</t>
  </si>
  <si>
    <t>68,22</t>
  </si>
  <si>
    <t>603,86</t>
  </si>
  <si>
    <t>16,86</t>
  </si>
  <si>
    <t>604,44</t>
  </si>
  <si>
    <t>520,94</t>
  </si>
  <si>
    <t>495,7</t>
  </si>
  <si>
    <t>550,11</t>
  </si>
  <si>
    <t>792,52</t>
  </si>
  <si>
    <t>454,62</t>
  </si>
  <si>
    <t>821,69</t>
  </si>
  <si>
    <t>709,76</t>
  </si>
  <si>
    <t>517,32</t>
  </si>
  <si>
    <t>738,93</t>
  </si>
  <si>
    <t>534,92</t>
  </si>
  <si>
    <t>738,86</t>
  </si>
  <si>
    <t>694,61</t>
  </si>
  <si>
    <t>74,44</t>
  </si>
  <si>
    <t>723,78</t>
  </si>
  <si>
    <t>487,68</t>
  </si>
  <si>
    <t>753,47</t>
  </si>
  <si>
    <t>724,2</t>
  </si>
  <si>
    <t>14,9</t>
  </si>
  <si>
    <t>753,37</t>
  </si>
  <si>
    <t>694,47</t>
  </si>
  <si>
    <t>15,23</t>
  </si>
  <si>
    <t>723,64</t>
  </si>
  <si>
    <t>660,3</t>
  </si>
  <si>
    <t>328,12</t>
  </si>
  <si>
    <t>689,47</t>
  </si>
  <si>
    <t>528,37</t>
  </si>
  <si>
    <t>557,54</t>
  </si>
  <si>
    <t>576,24</t>
  </si>
  <si>
    <t>29,62</t>
  </si>
  <si>
    <t>605,41</t>
  </si>
  <si>
    <t>577,88</t>
  </si>
  <si>
    <t>498,35</t>
  </si>
  <si>
    <t>607,05</t>
  </si>
  <si>
    <t>569,98</t>
  </si>
  <si>
    <t>485,69</t>
  </si>
  <si>
    <t>599,15</t>
  </si>
  <si>
    <t>505,84</t>
  </si>
  <si>
    <t>535,01</t>
  </si>
  <si>
    <t>573,22</t>
  </si>
  <si>
    <t>708,82</t>
  </si>
  <si>
    <t>602,39</t>
  </si>
  <si>
    <t>666,52</t>
  </si>
  <si>
    <t>693,3</t>
  </si>
  <si>
    <t>695,69</t>
  </si>
  <si>
    <t>541,78</t>
  </si>
  <si>
    <t>682,6</t>
  </si>
  <si>
    <t>570,95</t>
  </si>
  <si>
    <t>532,73</t>
  </si>
  <si>
    <t>572,9</t>
  </si>
  <si>
    <t>561,9</t>
  </si>
  <si>
    <t>562,15</t>
  </si>
  <si>
    <t>667,1</t>
  </si>
  <si>
    <t>591,32</t>
  </si>
  <si>
    <t>578,12</t>
  </si>
  <si>
    <t>178,11</t>
  </si>
  <si>
    <t>578,06</t>
  </si>
  <si>
    <t>330,34</t>
  </si>
  <si>
    <t>607,23</t>
  </si>
  <si>
    <t>562,13</t>
  </si>
  <si>
    <t>539,93</t>
  </si>
  <si>
    <t>591,3</t>
  </si>
  <si>
    <t>528,15</t>
  </si>
  <si>
    <t>0,22</t>
  </si>
  <si>
    <t>10,04</t>
  </si>
  <si>
    <t>557,32</t>
  </si>
  <si>
    <t>783,8</t>
  </si>
  <si>
    <t>16</t>
  </si>
  <si>
    <t>812,97</t>
  </si>
  <si>
    <t>784,41</t>
  </si>
  <si>
    <t>286,88</t>
  </si>
  <si>
    <t>813,58</t>
  </si>
  <si>
    <t>651,11</t>
  </si>
  <si>
    <t>294,33</t>
  </si>
  <si>
    <t>680,28</t>
  </si>
  <si>
    <t>611,49</t>
  </si>
  <si>
    <t>201,6</t>
  </si>
  <si>
    <t>640,66</t>
  </si>
  <si>
    <t>561,93</t>
  </si>
  <si>
    <t>591,1</t>
  </si>
  <si>
    <t>375,27</t>
  </si>
  <si>
    <t>604,27</t>
  </si>
  <si>
    <t>617,97</t>
  </si>
  <si>
    <t>588,73</t>
  </si>
  <si>
    <t>317,91</t>
  </si>
  <si>
    <t>617,9</t>
  </si>
  <si>
    <t>589,03</t>
  </si>
  <si>
    <t>291,92</t>
  </si>
  <si>
    <t>618,2</t>
  </si>
  <si>
    <t>570,73</t>
  </si>
  <si>
    <t>525,72</t>
  </si>
  <si>
    <t>599,9</t>
  </si>
  <si>
    <t>521,55</t>
  </si>
  <si>
    <t>440,35</t>
  </si>
  <si>
    <t>550,72</t>
  </si>
  <si>
    <t>585,34</t>
  </si>
  <si>
    <t>97,53</t>
  </si>
  <si>
    <t>614,51</t>
  </si>
  <si>
    <t>594,09</t>
  </si>
  <si>
    <t>440,58</t>
  </si>
  <si>
    <t>623,26</t>
  </si>
  <si>
    <t>553,43</t>
  </si>
  <si>
    <t>690,8</t>
  </si>
  <si>
    <t>582,6</t>
  </si>
  <si>
    <t>532,72</t>
  </si>
  <si>
    <t>934,41</t>
  </si>
  <si>
    <t>561,89</t>
  </si>
  <si>
    <t>769,54</t>
  </si>
  <si>
    <t>698,51</t>
  </si>
  <si>
    <t>798,71</t>
  </si>
  <si>
    <t>637,49</t>
  </si>
  <si>
    <t>679,81</t>
  </si>
  <si>
    <t>666,66</t>
  </si>
  <si>
    <t>554,67</t>
  </si>
  <si>
    <t>629,42</t>
  </si>
  <si>
    <t>583,84</t>
  </si>
  <si>
    <t>522,57</t>
  </si>
  <si>
    <t>551,74</t>
  </si>
  <si>
    <t>541,41</t>
  </si>
  <si>
    <t>689,17</t>
  </si>
  <si>
    <t>570,58</t>
  </si>
  <si>
    <t>551,4</t>
  </si>
  <si>
    <t>149,76</t>
  </si>
  <si>
    <t>580,57</t>
  </si>
  <si>
    <t>577,58</t>
  </si>
  <si>
    <t>625,13</t>
  </si>
  <si>
    <t>606,75</t>
  </si>
  <si>
    <t>578</t>
  </si>
  <si>
    <t>70,55</t>
  </si>
  <si>
    <t>607,17</t>
  </si>
  <si>
    <t>528,79</t>
  </si>
  <si>
    <t>474,12</t>
  </si>
  <si>
    <t>557,96</t>
  </si>
  <si>
    <t>711,15</t>
  </si>
  <si>
    <t>447,87</t>
  </si>
  <si>
    <t>740,32</t>
  </si>
  <si>
    <t>703,75</t>
  </si>
  <si>
    <t>48,53</t>
  </si>
  <si>
    <t>732,92</t>
  </si>
  <si>
    <t>599,27</t>
  </si>
  <si>
    <t>139,99</t>
  </si>
  <si>
    <t>599,44</t>
  </si>
  <si>
    <t>223,3</t>
  </si>
  <si>
    <t>628,61</t>
  </si>
  <si>
    <t>492,45</t>
  </si>
  <si>
    <t>582,47</t>
  </si>
  <si>
    <t>553,05</t>
  </si>
  <si>
    <t>463</t>
  </si>
  <si>
    <t>582,22</t>
  </si>
  <si>
    <t>553</t>
  </si>
  <si>
    <t>582,17</t>
  </si>
  <si>
    <t>284,08</t>
  </si>
  <si>
    <t>588,64</t>
  </si>
  <si>
    <t>402,16</t>
  </si>
  <si>
    <t>570,31</t>
  </si>
  <si>
    <t>413,78</t>
  </si>
  <si>
    <t>599,48</t>
  </si>
  <si>
    <t>546,16</t>
  </si>
  <si>
    <t>220,99</t>
  </si>
  <si>
    <t>575,33</t>
  </si>
  <si>
    <t>560,58</t>
  </si>
  <si>
    <t>123,88</t>
  </si>
  <si>
    <t>589,75</t>
  </si>
  <si>
    <t>562,16</t>
  </si>
  <si>
    <t>584,09</t>
  </si>
  <si>
    <t>535,86</t>
  </si>
  <si>
    <t>164,09</t>
  </si>
  <si>
    <t>565,03</t>
  </si>
  <si>
    <t>521,33</t>
  </si>
  <si>
    <t>173,72</t>
  </si>
  <si>
    <t>550,5</t>
  </si>
  <si>
    <t>759,37</t>
  </si>
  <si>
    <t>140,63</t>
  </si>
  <si>
    <t>788,54</t>
  </si>
  <si>
    <t>617,35</t>
  </si>
  <si>
    <t>139,97</t>
  </si>
  <si>
    <t>646,52</t>
  </si>
  <si>
    <t>593,38</t>
  </si>
  <si>
    <t>46,37</t>
  </si>
  <si>
    <t>622,55</t>
  </si>
  <si>
    <t>560,82</t>
  </si>
  <si>
    <t>728,92</t>
  </si>
  <si>
    <t>589,99</t>
  </si>
  <si>
    <t>593,47</t>
  </si>
  <si>
    <t>921,18</t>
  </si>
  <si>
    <t>622,64</t>
  </si>
  <si>
    <t>593,5</t>
  </si>
  <si>
    <t>311,37</t>
  </si>
  <si>
    <t>622,67</t>
  </si>
  <si>
    <t>593,66</t>
  </si>
  <si>
    <t>366,85</t>
  </si>
  <si>
    <t>622,83</t>
  </si>
  <si>
    <t>571,68</t>
  </si>
  <si>
    <t>583,48</t>
  </si>
  <si>
    <t>600,85</t>
  </si>
  <si>
    <t>546,31</t>
  </si>
  <si>
    <t>710,46</t>
  </si>
  <si>
    <t>562,58</t>
  </si>
  <si>
    <t>739,63</t>
  </si>
  <si>
    <t>792,88</t>
  </si>
  <si>
    <t>459,2</t>
  </si>
  <si>
    <t>822,05</t>
  </si>
  <si>
    <t>679,67</t>
  </si>
  <si>
    <t>427,38</t>
  </si>
  <si>
    <t>708,84</t>
  </si>
  <si>
    <t>664,56</t>
  </si>
  <si>
    <t>468,06</t>
  </si>
  <si>
    <t>693,73</t>
  </si>
  <si>
    <t>607,38</t>
  </si>
  <si>
    <t>510,81</t>
  </si>
  <si>
    <t>636,55</t>
  </si>
  <si>
    <t>649,77</t>
  </si>
  <si>
    <t>406,32</t>
  </si>
  <si>
    <t>678,94</t>
  </si>
  <si>
    <t>649,66</t>
  </si>
  <si>
    <t>413,4</t>
  </si>
  <si>
    <t>678,83</t>
  </si>
  <si>
    <t>649,55</t>
  </si>
  <si>
    <t>595,71</t>
  </si>
  <si>
    <t>649,93</t>
  </si>
  <si>
    <t>488,17</t>
  </si>
  <si>
    <t>679,1</t>
  </si>
  <si>
    <t>650,01</t>
  </si>
  <si>
    <t>391,92</t>
  </si>
  <si>
    <t>679,18</t>
  </si>
  <si>
    <t>633,35</t>
  </si>
  <si>
    <t>27,6</t>
  </si>
  <si>
    <t>662,52</t>
  </si>
  <si>
    <t>533,41</t>
  </si>
  <si>
    <t>120,69</t>
  </si>
  <si>
    <t>535,16</t>
  </si>
  <si>
    <t>458,59</t>
  </si>
  <si>
    <t>564,33</t>
  </si>
  <si>
    <t>517,53</t>
  </si>
  <si>
    <t>155,93</t>
  </si>
  <si>
    <t>546,7</t>
  </si>
  <si>
    <t>532,85</t>
  </si>
  <si>
    <t>187,33</t>
  </si>
  <si>
    <t>562,02</t>
  </si>
  <si>
    <t>698,27</t>
  </si>
  <si>
    <t>701,38</t>
  </si>
  <si>
    <t>727,44</t>
  </si>
  <si>
    <t>549,51</t>
  </si>
  <si>
    <t>1040,8</t>
  </si>
  <si>
    <t>578,68</t>
  </si>
  <si>
    <t>505,73</t>
  </si>
  <si>
    <t>86,57</t>
  </si>
  <si>
    <t>534,9</t>
  </si>
  <si>
    <t>551,98</t>
  </si>
  <si>
    <t>39,28</t>
  </si>
  <si>
    <t>581,15</t>
  </si>
  <si>
    <t>562,05</t>
  </si>
  <si>
    <t>875,07</t>
  </si>
  <si>
    <t>591,22</t>
  </si>
  <si>
    <t>562,1</t>
  </si>
  <si>
    <t>877,67</t>
  </si>
  <si>
    <t>591,27</t>
  </si>
  <si>
    <t>716,1</t>
  </si>
  <si>
    <t>552,15</t>
  </si>
  <si>
    <t>510,05</t>
  </si>
  <si>
    <t>581,32</t>
  </si>
  <si>
    <t>506,45</t>
  </si>
  <si>
    <t>9,19</t>
  </si>
  <si>
    <t>535,62</t>
  </si>
  <si>
    <t>680,16</t>
  </si>
  <si>
    <t>8,95</t>
  </si>
  <si>
    <t>709,33</t>
  </si>
  <si>
    <t>666,57</t>
  </si>
  <si>
    <t>28,47</t>
  </si>
  <si>
    <t>695,74</t>
  </si>
  <si>
    <t>600,42</t>
  </si>
  <si>
    <t>142,87</t>
  </si>
  <si>
    <t>629,59</t>
  </si>
  <si>
    <t>571,4</t>
  </si>
  <si>
    <t>455,57</t>
  </si>
  <si>
    <t>600,57</t>
  </si>
  <si>
    <t>533,54</t>
  </si>
  <si>
    <t>469,76</t>
  </si>
  <si>
    <t>562,71</t>
  </si>
  <si>
    <t>553,98</t>
  </si>
  <si>
    <t>464,05</t>
  </si>
  <si>
    <t>589,49</t>
  </si>
  <si>
    <t>440,77</t>
  </si>
  <si>
    <t>618,66</t>
  </si>
  <si>
    <t>589,41</t>
  </si>
  <si>
    <t>511,52</t>
  </si>
  <si>
    <t>618,58</t>
  </si>
  <si>
    <t>562,03</t>
  </si>
  <si>
    <t>477,71</t>
  </si>
  <si>
    <t>591,2</t>
  </si>
  <si>
    <t>553,7</t>
  </si>
  <si>
    <t>4,86</t>
  </si>
  <si>
    <t>582,87</t>
  </si>
  <si>
    <t>522,42</t>
  </si>
  <si>
    <t>12,3</t>
  </si>
  <si>
    <t>551,59</t>
  </si>
  <si>
    <t>161,95</t>
  </si>
  <si>
    <t>628,7</t>
  </si>
  <si>
    <t>597,62</t>
  </si>
  <si>
    <t>128,27</t>
  </si>
  <si>
    <t>626,79</t>
  </si>
  <si>
    <t>755,8</t>
  </si>
  <si>
    <t>613,25</t>
  </si>
  <si>
    <t>555,47</t>
  </si>
  <si>
    <t>885,27</t>
  </si>
  <si>
    <t>584,64</t>
  </si>
  <si>
    <t>766,62</t>
  </si>
  <si>
    <t>1672,02</t>
  </si>
  <si>
    <t>795,79</t>
  </si>
  <si>
    <t>649,06</t>
  </si>
  <si>
    <t>1789,12</t>
  </si>
  <si>
    <t>506,25</t>
  </si>
  <si>
    <t>57,19</t>
  </si>
  <si>
    <t>535,42</t>
  </si>
  <si>
    <t>552,26</t>
  </si>
  <si>
    <t>12,67</t>
  </si>
  <si>
    <t>581,43</t>
  </si>
  <si>
    <t>4,68</t>
  </si>
  <si>
    <t>607,47</t>
  </si>
  <si>
    <t>578,34</t>
  </si>
  <si>
    <t>136,49</t>
  </si>
  <si>
    <t>607,51</t>
  </si>
  <si>
    <t>552,35</t>
  </si>
  <si>
    <t>48,32</t>
  </si>
  <si>
    <t>581,52</t>
  </si>
  <si>
    <t>552,18</t>
  </si>
  <si>
    <t>20,63</t>
  </si>
  <si>
    <t>581,35</t>
  </si>
  <si>
    <t>529,01</t>
  </si>
  <si>
    <t>89,07</t>
  </si>
  <si>
    <t>558,18</t>
  </si>
  <si>
    <t>712,85</t>
  </si>
  <si>
    <t>8,65</t>
  </si>
  <si>
    <t>742,02</t>
  </si>
  <si>
    <t>706,41</t>
  </si>
  <si>
    <t>142,73</t>
  </si>
  <si>
    <t>735,58</t>
  </si>
  <si>
    <t>633,23</t>
  </si>
  <si>
    <t>4,27</t>
  </si>
  <si>
    <t>662,4</t>
  </si>
  <si>
    <t>161,7</t>
  </si>
  <si>
    <t>576,58</t>
  </si>
  <si>
    <t>220,46</t>
  </si>
  <si>
    <t>605,75</t>
  </si>
  <si>
    <t>576,21</t>
  </si>
  <si>
    <t>130,1</t>
  </si>
  <si>
    <t>605,38</t>
  </si>
  <si>
    <t>624,7</t>
  </si>
  <si>
    <t>119,3</t>
  </si>
  <si>
    <t>653,87</t>
  </si>
  <si>
    <t>624,76</t>
  </si>
  <si>
    <t>132,08</t>
  </si>
  <si>
    <t>653,93</t>
  </si>
  <si>
    <t>137,4</t>
  </si>
  <si>
    <t>653,88</t>
  </si>
  <si>
    <t>576,53</t>
  </si>
  <si>
    <t>167,3</t>
  </si>
  <si>
    <t>605,7</t>
  </si>
  <si>
    <t>548,2</t>
  </si>
  <si>
    <t>65,85</t>
  </si>
  <si>
    <t>577,37</t>
  </si>
  <si>
    <t>573,65</t>
  </si>
  <si>
    <t>0,11</t>
  </si>
  <si>
    <t>602,82</t>
  </si>
  <si>
    <t>574,08</t>
  </si>
  <si>
    <t>431,54</t>
  </si>
  <si>
    <t>603,25</t>
  </si>
  <si>
    <t>575,73</t>
  </si>
  <si>
    <t>582,91</t>
  </si>
  <si>
    <t>604,9</t>
  </si>
  <si>
    <t>553,99</t>
  </si>
  <si>
    <t>713,2</t>
  </si>
  <si>
    <t>583,16</t>
  </si>
  <si>
    <t>744,69</t>
  </si>
  <si>
    <t>139,26</t>
  </si>
  <si>
    <t>773,86</t>
  </si>
  <si>
    <t>579,92</t>
  </si>
  <si>
    <t>141,64</t>
  </si>
  <si>
    <t>609,09</t>
  </si>
  <si>
    <t>528,22</t>
  </si>
  <si>
    <t>698,73</t>
  </si>
  <si>
    <t>557,39</t>
  </si>
  <si>
    <t>147,3</t>
  </si>
  <si>
    <t>607,35</t>
  </si>
  <si>
    <t>606,45</t>
  </si>
  <si>
    <t>71,54</t>
  </si>
  <si>
    <t>635,62</t>
  </si>
  <si>
    <t>606,47</t>
  </si>
  <si>
    <t>67,57</t>
  </si>
  <si>
    <t>635,64</t>
  </si>
  <si>
    <t>606,51</t>
  </si>
  <si>
    <t>38,57</t>
  </si>
  <si>
    <t>635,68</t>
  </si>
  <si>
    <t>594,88</t>
  </si>
  <si>
    <t>82,74</t>
  </si>
  <si>
    <t>624,05</t>
  </si>
  <si>
    <t>528,65</t>
  </si>
  <si>
    <t>392,59</t>
  </si>
  <si>
    <t>557,82</t>
  </si>
  <si>
    <t>699,54</t>
  </si>
  <si>
    <t>26,9</t>
  </si>
  <si>
    <t>728,71</t>
  </si>
  <si>
    <t>730,96</t>
  </si>
  <si>
    <t>66,54</t>
  </si>
  <si>
    <t>760,13</t>
  </si>
  <si>
    <t>18,04</t>
  </si>
  <si>
    <t>662,06</t>
  </si>
  <si>
    <t>633,01</t>
  </si>
  <si>
    <t>221,73</t>
  </si>
  <si>
    <t>662,18</t>
  </si>
  <si>
    <t>576,48</t>
  </si>
  <si>
    <t>255,02</t>
  </si>
  <si>
    <t>605,65</t>
  </si>
  <si>
    <t>576,14</t>
  </si>
  <si>
    <t>372,19</t>
  </si>
  <si>
    <t>605,31</t>
  </si>
  <si>
    <t>624,69</t>
  </si>
  <si>
    <t>368,99</t>
  </si>
  <si>
    <t>653,86</t>
  </si>
  <si>
    <t>624,6</t>
  </si>
  <si>
    <t>44,93</t>
  </si>
  <si>
    <t>653,77</t>
  </si>
  <si>
    <t>624,81</t>
  </si>
  <si>
    <t>11,65</t>
  </si>
  <si>
    <t>653,98</t>
  </si>
  <si>
    <t>600</t>
  </si>
  <si>
    <t>506,71</t>
  </si>
  <si>
    <t>629,17</t>
  </si>
  <si>
    <t>547,16</t>
  </si>
  <si>
    <t>36,09</t>
  </si>
  <si>
    <t>576,33</t>
  </si>
  <si>
    <t>573,95</t>
  </si>
  <si>
    <t>133,58</t>
  </si>
  <si>
    <t>603,12</t>
  </si>
  <si>
    <t>571,16</t>
  </si>
  <si>
    <t>657,13</t>
  </si>
  <si>
    <t>600,33</t>
  </si>
  <si>
    <t>729,18</t>
  </si>
  <si>
    <t>604,33</t>
  </si>
  <si>
    <t>554,73</t>
  </si>
  <si>
    <t>142,62</t>
  </si>
  <si>
    <t>710,57</t>
  </si>
  <si>
    <t>87,95</t>
  </si>
  <si>
    <t>739,74</t>
  </si>
  <si>
    <t>554,23</t>
  </si>
  <si>
    <t>25,65</t>
  </si>
  <si>
    <t>583,4</t>
  </si>
  <si>
    <t>557</t>
  </si>
  <si>
    <t>74,82</t>
  </si>
  <si>
    <t>586,17</t>
  </si>
  <si>
    <t>633,52</t>
  </si>
  <si>
    <t>0,03</t>
  </si>
  <si>
    <t>662,69</t>
  </si>
  <si>
    <t>640,59</t>
  </si>
  <si>
    <t>605,67</t>
  </si>
  <si>
    <t>669,76</t>
  </si>
  <si>
    <t>42,43</t>
  </si>
  <si>
    <t>670,04</t>
  </si>
  <si>
    <t>157,9</t>
  </si>
  <si>
    <t>692,79</t>
  </si>
  <si>
    <t>641,36</t>
  </si>
  <si>
    <t>128,87</t>
  </si>
  <si>
    <t>575,02</t>
  </si>
  <si>
    <t>5,34</t>
  </si>
  <si>
    <t>604,19</t>
  </si>
  <si>
    <t>518,26</t>
  </si>
  <si>
    <t>7,07</t>
  </si>
  <si>
    <t>547,43</t>
  </si>
  <si>
    <t>584,45</t>
  </si>
  <si>
    <t>613,62</t>
  </si>
  <si>
    <t>681,09</t>
  </si>
  <si>
    <t>35,95</t>
  </si>
  <si>
    <t>710,26</t>
  </si>
  <si>
    <t>641,9</t>
  </si>
  <si>
    <t>317,93</t>
  </si>
  <si>
    <t>671,07</t>
  </si>
  <si>
    <t>654,59</t>
  </si>
  <si>
    <t>400,55</t>
  </si>
  <si>
    <t>683,76</t>
  </si>
  <si>
    <t>53,98</t>
  </si>
  <si>
    <t>683,27</t>
  </si>
  <si>
    <t>666,91</t>
  </si>
  <si>
    <t>79,68</t>
  </si>
  <si>
    <t>696,08</t>
  </si>
  <si>
    <t>666,77</t>
  </si>
  <si>
    <t>428,06</t>
  </si>
  <si>
    <t>695,94</t>
  </si>
  <si>
    <t>667,22</t>
  </si>
  <si>
    <t>14,56</t>
  </si>
  <si>
    <t>696,39</t>
  </si>
  <si>
    <t>660,87</t>
  </si>
  <si>
    <t>8,64</t>
  </si>
  <si>
    <t>690,04</t>
  </si>
  <si>
    <t>575,43</t>
  </si>
  <si>
    <t>109,28</t>
  </si>
  <si>
    <t>72,11</t>
  </si>
  <si>
    <t>4,99</t>
  </si>
  <si>
    <t>606,52</t>
  </si>
  <si>
    <t>554,09</t>
  </si>
  <si>
    <t>15,66</t>
  </si>
  <si>
    <t>527,48</t>
  </si>
  <si>
    <t>77,21</t>
  </si>
  <si>
    <t>556,65</t>
  </si>
  <si>
    <t>600,27</t>
  </si>
  <si>
    <t>890,19</t>
  </si>
  <si>
    <t>629,44</t>
  </si>
  <si>
    <t>651,41</t>
  </si>
  <si>
    <t>699,4</t>
  </si>
  <si>
    <t>680,58</t>
  </si>
  <si>
    <t>557,37</t>
  </si>
  <si>
    <t>17,6</t>
  </si>
  <si>
    <t>586,54</t>
  </si>
  <si>
    <t>633,64</t>
  </si>
  <si>
    <t>17,2</t>
  </si>
  <si>
    <t>662,81</t>
  </si>
  <si>
    <t>166,09</t>
  </si>
  <si>
    <t>669,83</t>
  </si>
  <si>
    <t>640,77</t>
  </si>
  <si>
    <t>35,39</t>
  </si>
  <si>
    <t>669,94</t>
  </si>
  <si>
    <t>45,46</t>
  </si>
  <si>
    <t>640,94</t>
  </si>
  <si>
    <t>16,1</t>
  </si>
  <si>
    <t>670,11</t>
  </si>
  <si>
    <t>574,99</t>
  </si>
  <si>
    <t>23,31</t>
  </si>
  <si>
    <t>604,16</t>
  </si>
  <si>
    <t>512,64</t>
  </si>
  <si>
    <t>428,18</t>
  </si>
  <si>
    <t>541,81</t>
  </si>
  <si>
    <t>580,18</t>
  </si>
  <si>
    <t>403,11</t>
  </si>
  <si>
    <t>609,35</t>
  </si>
  <si>
    <t>681,45</t>
  </si>
  <si>
    <t>37,71</t>
  </si>
  <si>
    <t>710,62</t>
  </si>
  <si>
    <t>641,92</t>
  </si>
  <si>
    <t>3,48</t>
  </si>
  <si>
    <t>671,09</t>
  </si>
  <si>
    <t>654,37</t>
  </si>
  <si>
    <t>30,37</t>
  </si>
  <si>
    <t>683,54</t>
  </si>
  <si>
    <t>654,03</t>
  </si>
  <si>
    <t>4,71</t>
  </si>
  <si>
    <t>683,2</t>
  </si>
  <si>
    <t>666,89</t>
  </si>
  <si>
    <t>86,53</t>
  </si>
  <si>
    <t>696,06</t>
  </si>
  <si>
    <t>666,83</t>
  </si>
  <si>
    <t>43,34</t>
  </si>
  <si>
    <t>696</t>
  </si>
  <si>
    <t>666,94</t>
  </si>
  <si>
    <t>322,59</t>
  </si>
  <si>
    <t>696,11</t>
  </si>
  <si>
    <t>660,7</t>
  </si>
  <si>
    <t>277</t>
  </si>
  <si>
    <t>689,87</t>
  </si>
  <si>
    <t>575,86</t>
  </si>
  <si>
    <t>95,16</t>
  </si>
  <si>
    <t>605,03</t>
  </si>
  <si>
    <t>24,63</t>
  </si>
  <si>
    <t>576,43</t>
  </si>
  <si>
    <t>605,6</t>
  </si>
  <si>
    <t>221,97</t>
  </si>
  <si>
    <t>584,18</t>
  </si>
  <si>
    <t>527,15</t>
  </si>
  <si>
    <t>399,97</t>
  </si>
  <si>
    <t>556,32</t>
  </si>
  <si>
    <t>600,25</t>
  </si>
  <si>
    <t>134,31</t>
  </si>
  <si>
    <t>639,5</t>
  </si>
  <si>
    <t>592,35</t>
  </si>
  <si>
    <t>668,67</t>
  </si>
  <si>
    <t>606,11</t>
  </si>
  <si>
    <t>585,65</t>
  </si>
  <si>
    <t>635,28</t>
  </si>
  <si>
    <t>605,52</t>
  </si>
  <si>
    <t>570,91</t>
  </si>
  <si>
    <t>634,69</t>
  </si>
  <si>
    <t>662,73</t>
  </si>
  <si>
    <t>5,78</t>
  </si>
  <si>
    <t>662,86</t>
  </si>
  <si>
    <t>27,49</t>
  </si>
  <si>
    <t>692,03</t>
  </si>
  <si>
    <t>662,7</t>
  </si>
  <si>
    <t>662,85</t>
  </si>
  <si>
    <t>38,08</t>
  </si>
  <si>
    <t>692,02</t>
  </si>
  <si>
    <t>640,19</t>
  </si>
  <si>
    <t>3,37</t>
  </si>
  <si>
    <t>669,36</t>
  </si>
  <si>
    <t>592,83</t>
  </si>
  <si>
    <t>23,86</t>
  </si>
  <si>
    <t>622</t>
  </si>
  <si>
    <t>557,41</t>
  </si>
  <si>
    <t>468,95</t>
  </si>
  <si>
    <t>586,58</t>
  </si>
  <si>
    <t>893,31</t>
  </si>
  <si>
    <t>20,5</t>
  </si>
  <si>
    <t>922,48</t>
  </si>
  <si>
    <t>829,74</t>
  </si>
  <si>
    <t>189,75</t>
  </si>
  <si>
    <t>858,91</t>
  </si>
  <si>
    <t>850,36</t>
  </si>
  <si>
    <t>390,27</t>
  </si>
  <si>
    <t>879,53</t>
  </si>
  <si>
    <t>871,05</t>
  </si>
  <si>
    <t>12,23</t>
  </si>
  <si>
    <t>900,22</t>
  </si>
  <si>
    <t>870,75</t>
  </si>
  <si>
    <t>5,61</t>
  </si>
  <si>
    <t>899,92</t>
  </si>
  <si>
    <t>870,97</t>
  </si>
  <si>
    <t>501,25</t>
  </si>
  <si>
    <t>900,14</t>
  </si>
  <si>
    <t>870,9</t>
  </si>
  <si>
    <t>487,57</t>
  </si>
  <si>
    <t>900,07</t>
  </si>
  <si>
    <t>819,63</t>
  </si>
  <si>
    <t>453,71</t>
  </si>
  <si>
    <t>848,8</t>
  </si>
  <si>
    <t>682,38</t>
  </si>
  <si>
    <t>380,29</t>
  </si>
  <si>
    <t>711,55</t>
  </si>
  <si>
    <t>528,1</t>
  </si>
  <si>
    <t>13,32</t>
  </si>
  <si>
    <t>557,27</t>
  </si>
  <si>
    <t>527,91</t>
  </si>
  <si>
    <t>491,44</t>
  </si>
  <si>
    <t>557,08</t>
  </si>
  <si>
    <t>536,39</t>
  </si>
  <si>
    <t>135,88</t>
  </si>
  <si>
    <t>565,56</t>
  </si>
  <si>
    <t>600,64</t>
  </si>
  <si>
    <t>668,62</t>
  </si>
  <si>
    <t>629,81</t>
  </si>
  <si>
    <t>659,77</t>
  </si>
  <si>
    <t>795,77</t>
  </si>
  <si>
    <t>688,94</t>
  </si>
  <si>
    <t>31,64</t>
  </si>
  <si>
    <t>613,09</t>
  </si>
  <si>
    <t>728,21</t>
  </si>
  <si>
    <t>635,69</t>
  </si>
  <si>
    <t>671,24</t>
  </si>
  <si>
    <t>1080,19</t>
  </si>
  <si>
    <t>700,41</t>
  </si>
  <si>
    <t>671,28</t>
  </si>
  <si>
    <t>162,03</t>
  </si>
  <si>
    <t>700,45</t>
  </si>
  <si>
    <t>671,33</t>
  </si>
  <si>
    <t>142,83</t>
  </si>
  <si>
    <t>700,5</t>
  </si>
  <si>
    <t>657,53</t>
  </si>
  <si>
    <t>46,79</t>
  </si>
  <si>
    <t>686,7</t>
  </si>
  <si>
    <t>578,95</t>
  </si>
  <si>
    <t>23,07</t>
  </si>
  <si>
    <t>608,12</t>
  </si>
  <si>
    <t>784,82</t>
  </si>
  <si>
    <t>7,17</t>
  </si>
  <si>
    <t>813,99</t>
  </si>
  <si>
    <t>849,15</t>
  </si>
  <si>
    <t>26,41</t>
  </si>
  <si>
    <t>878,32</t>
  </si>
  <si>
    <t>747,84</t>
  </si>
  <si>
    <t>7,73</t>
  </si>
  <si>
    <t>777,01</t>
  </si>
  <si>
    <t>747,76</t>
  </si>
  <si>
    <t>116,44</t>
  </si>
  <si>
    <t>776,93</t>
  </si>
  <si>
    <t>651,15</t>
  </si>
  <si>
    <t>314,67</t>
  </si>
  <si>
    <t>680,32</t>
  </si>
  <si>
    <t>709,31</t>
  </si>
  <si>
    <t>698,78</t>
  </si>
  <si>
    <t>371,59</t>
  </si>
  <si>
    <t>727,95</t>
  </si>
  <si>
    <t>711,77</t>
  </si>
  <si>
    <t>29,22</t>
  </si>
  <si>
    <t>740,94</t>
  </si>
  <si>
    <t>711,8</t>
  </si>
  <si>
    <t>496,05</t>
  </si>
  <si>
    <t>740,97</t>
  </si>
  <si>
    <t>680,04</t>
  </si>
  <si>
    <t>3,14</t>
  </si>
  <si>
    <t>709,21</t>
  </si>
  <si>
    <t>706,73</t>
  </si>
  <si>
    <t>14,93</t>
  </si>
  <si>
    <t>735,9</t>
  </si>
  <si>
    <t>546</t>
  </si>
  <si>
    <t>18,98</t>
  </si>
  <si>
    <t>545,39</t>
  </si>
  <si>
    <t>675,3</t>
  </si>
  <si>
    <t>574,56</t>
  </si>
  <si>
    <t>571,49</t>
  </si>
  <si>
    <t>151,93</t>
  </si>
  <si>
    <t>600,66</t>
  </si>
  <si>
    <t>152,38</t>
  </si>
  <si>
    <t>600,02</t>
  </si>
  <si>
    <t>704,89</t>
  </si>
  <si>
    <t>506,07</t>
  </si>
  <si>
    <t>782,17</t>
  </si>
  <si>
    <t>535,24</t>
  </si>
  <si>
    <t>514,53</t>
  </si>
  <si>
    <t>1694,18</t>
  </si>
  <si>
    <t>543,7</t>
  </si>
  <si>
    <t>537,29</t>
  </si>
  <si>
    <t>1643,93</t>
  </si>
  <si>
    <t>566,46</t>
  </si>
  <si>
    <t>551,91</t>
  </si>
  <si>
    <t>662,54</t>
  </si>
  <si>
    <t>581,08</t>
  </si>
  <si>
    <t>300,54</t>
  </si>
  <si>
    <t>607,2</t>
  </si>
  <si>
    <t>578,11</t>
  </si>
  <si>
    <t>111,78</t>
  </si>
  <si>
    <t>578,42</t>
  </si>
  <si>
    <t>228,37</t>
  </si>
  <si>
    <t>607,59</t>
  </si>
  <si>
    <t>552,99</t>
  </si>
  <si>
    <t>470,99</t>
  </si>
  <si>
    <t>582,16</t>
  </si>
  <si>
    <t>835,3</t>
  </si>
  <si>
    <t>448,74</t>
  </si>
  <si>
    <t>864,47</t>
  </si>
  <si>
    <t>910,22</t>
  </si>
  <si>
    <t>21,71</t>
  </si>
  <si>
    <t>939,39</t>
  </si>
  <si>
    <t>713,09</t>
  </si>
  <si>
    <t>28,13</t>
  </si>
  <si>
    <t>742,26</t>
  </si>
  <si>
    <t>666,39</t>
  </si>
  <si>
    <t>267,55</t>
  </si>
  <si>
    <t>695,56</t>
  </si>
  <si>
    <t>277,72</t>
  </si>
  <si>
    <t>627,94</t>
  </si>
  <si>
    <t>598,51</t>
  </si>
  <si>
    <t>370,59</t>
  </si>
  <si>
    <t>627,68</t>
  </si>
  <si>
    <t>598,3</t>
  </si>
  <si>
    <t>349,73</t>
  </si>
  <si>
    <t>627,47</t>
  </si>
  <si>
    <t>598,44</t>
  </si>
  <si>
    <t>331,8</t>
  </si>
  <si>
    <t>608,41</t>
  </si>
  <si>
    <t>307,79</t>
  </si>
  <si>
    <t>575,4</t>
  </si>
  <si>
    <t>6,66</t>
  </si>
  <si>
    <t>604,57</t>
  </si>
  <si>
    <t>573,04</t>
  </si>
  <si>
    <t>32,95</t>
  </si>
  <si>
    <t>602,21</t>
  </si>
  <si>
    <t>555,99</t>
  </si>
  <si>
    <t>8,81</t>
  </si>
  <si>
    <t>585,16</t>
  </si>
  <si>
    <t>556,34</t>
  </si>
  <si>
    <t>498,91</t>
  </si>
  <si>
    <t>585,51</t>
  </si>
  <si>
    <t>514,82</t>
  </si>
  <si>
    <t>672,54</t>
  </si>
  <si>
    <t>543,99</t>
  </si>
  <si>
    <t>514,7</t>
  </si>
  <si>
    <t>688,36</t>
  </si>
  <si>
    <t>543,87</t>
  </si>
  <si>
    <t>705,13</t>
  </si>
  <si>
    <t>142,38</t>
  </si>
  <si>
    <t>734,3</t>
  </si>
  <si>
    <t>113,82</t>
  </si>
  <si>
    <t>642,35</t>
  </si>
  <si>
    <t>514,72</t>
  </si>
  <si>
    <t>637,2</t>
  </si>
  <si>
    <t>543,89</t>
  </si>
  <si>
    <t>562,24</t>
  </si>
  <si>
    <t>672,95</t>
  </si>
  <si>
    <t>591,41</t>
  </si>
  <si>
    <t>116,9</t>
  </si>
  <si>
    <t>76,85</t>
  </si>
  <si>
    <t>42,26</t>
  </si>
  <si>
    <t>623,92</t>
  </si>
  <si>
    <t>573</t>
  </si>
  <si>
    <t>2,13</t>
  </si>
  <si>
    <t>602,17</t>
  </si>
  <si>
    <t>528,89</t>
  </si>
  <si>
    <t>230,13</t>
  </si>
  <si>
    <t>558,06</t>
  </si>
  <si>
    <t>712,17</t>
  </si>
  <si>
    <t>12,19</t>
  </si>
  <si>
    <t>741,34</t>
  </si>
  <si>
    <t>704,56</t>
  </si>
  <si>
    <t>8,83</t>
  </si>
  <si>
    <t>733,73</t>
  </si>
  <si>
    <t>599,77</t>
  </si>
  <si>
    <t>4,21</t>
  </si>
  <si>
    <t>628,94</t>
  </si>
  <si>
    <t>570,89</t>
  </si>
  <si>
    <t>349,1</t>
  </si>
  <si>
    <t>600,06</t>
  </si>
  <si>
    <t>553,61</t>
  </si>
  <si>
    <t>305,72</t>
  </si>
  <si>
    <t>582,78</t>
  </si>
  <si>
    <t>53,93</t>
  </si>
  <si>
    <t>604,32</t>
  </si>
  <si>
    <t>9,1</t>
  </si>
  <si>
    <t>575,04</t>
  </si>
  <si>
    <t>103,77</t>
  </si>
  <si>
    <t>604,21</t>
  </si>
  <si>
    <t>575,13</t>
  </si>
  <si>
    <t>428,01</t>
  </si>
  <si>
    <t>598,62</t>
  </si>
  <si>
    <t>532,19</t>
  </si>
  <si>
    <t>627,79</t>
  </si>
  <si>
    <t>632,81</t>
  </si>
  <si>
    <t>84,85</t>
  </si>
  <si>
    <t>661,98</t>
  </si>
  <si>
    <t>557,25</t>
  </si>
  <si>
    <t>43,64</t>
  </si>
  <si>
    <t>586,42</t>
  </si>
  <si>
    <t>557,52</t>
  </si>
  <si>
    <t>744,61</t>
  </si>
  <si>
    <t>586,69</t>
  </si>
  <si>
    <t>516,39</t>
  </si>
  <si>
    <t>65,32</t>
  </si>
  <si>
    <t>545,56</t>
  </si>
  <si>
    <t>1251,48</t>
  </si>
  <si>
    <t>715,63</t>
  </si>
  <si>
    <t>822,35</t>
  </si>
  <si>
    <t>744,8</t>
  </si>
  <si>
    <t>612,03</t>
  </si>
  <si>
    <t>793,79</t>
  </si>
  <si>
    <t>514,21</t>
  </si>
  <si>
    <t>660,84</t>
  </si>
  <si>
    <t>543,38</t>
  </si>
  <si>
    <t>727,38</t>
  </si>
  <si>
    <t>605,35</t>
  </si>
  <si>
    <t>181,86</t>
  </si>
  <si>
    <t>634,52</t>
  </si>
  <si>
    <t>605,28</t>
  </si>
  <si>
    <t>184,58</t>
  </si>
  <si>
    <t>634,45</t>
  </si>
  <si>
    <t>592,28</t>
  </si>
  <si>
    <t>176,39</t>
  </si>
  <si>
    <t>621,45</t>
  </si>
  <si>
    <t>592,5</t>
  </si>
  <si>
    <t>13,26</t>
  </si>
  <si>
    <t>621,67</t>
  </si>
  <si>
    <t>556,78</t>
  </si>
  <si>
    <t>664,79</t>
  </si>
  <si>
    <t>585,95</t>
  </si>
  <si>
    <t>535,48</t>
  </si>
  <si>
    <t>608,02</t>
  </si>
  <si>
    <t>564,65</t>
  </si>
  <si>
    <t>580,1</t>
  </si>
  <si>
    <t>421,57</t>
  </si>
  <si>
    <t>609,27</t>
  </si>
  <si>
    <t>732,27</t>
  </si>
  <si>
    <t>402,05</t>
  </si>
  <si>
    <t>761,44</t>
  </si>
  <si>
    <t>694,57</t>
  </si>
  <si>
    <t>67,58</t>
  </si>
  <si>
    <t>79,77</t>
  </si>
  <si>
    <t>738,5</t>
  </si>
  <si>
    <t>792,08</t>
  </si>
  <si>
    <t>45,96</t>
  </si>
  <si>
    <t>821,25</t>
  </si>
  <si>
    <t>791,58</t>
  </si>
  <si>
    <t>38,91</t>
  </si>
  <si>
    <t>820,75</t>
  </si>
  <si>
    <t>791,4</t>
  </si>
  <si>
    <t>6,13</t>
  </si>
  <si>
    <t>820,57</t>
  </si>
  <si>
    <t>22,73</t>
  </si>
  <si>
    <t>694,18</t>
  </si>
  <si>
    <t>426,49</t>
  </si>
  <si>
    <t>723,35</t>
  </si>
  <si>
    <t>83,66</t>
  </si>
  <si>
    <t>521,62</t>
  </si>
  <si>
    <t>456,79</t>
  </si>
  <si>
    <t>550,79</t>
  </si>
  <si>
    <t>552,82</t>
  </si>
  <si>
    <t>391,46</t>
  </si>
  <si>
    <t>581,99</t>
  </si>
  <si>
    <t>505,92</t>
  </si>
  <si>
    <t>440,38</t>
  </si>
  <si>
    <t>535,09</t>
  </si>
  <si>
    <t>544,28</t>
  </si>
  <si>
    <t>431,3</t>
  </si>
  <si>
    <t>573,45</t>
  </si>
  <si>
    <t>627,56</t>
  </si>
  <si>
    <t>125,94</t>
  </si>
  <si>
    <t>656,73</t>
  </si>
  <si>
    <t>563,65</t>
  </si>
  <si>
    <t>89,26</t>
  </si>
  <si>
    <t>592,82</t>
  </si>
  <si>
    <t>519,32</t>
  </si>
  <si>
    <t>12,86</t>
  </si>
  <si>
    <t>548,49</t>
  </si>
  <si>
    <t>592,54</t>
  </si>
  <si>
    <t>665,34</t>
  </si>
  <si>
    <t>621,71</t>
  </si>
  <si>
    <t>605,32</t>
  </si>
  <si>
    <t>102,2</t>
  </si>
  <si>
    <t>634,49</t>
  </si>
  <si>
    <t>605,24</t>
  </si>
  <si>
    <t>253,4</t>
  </si>
  <si>
    <t>634,41</t>
  </si>
  <si>
    <t>605,19</t>
  </si>
  <si>
    <t>56,6</t>
  </si>
  <si>
    <t>634,36</t>
  </si>
  <si>
    <t>53,43</t>
  </si>
  <si>
    <t>634,55</t>
  </si>
  <si>
    <t>574,31</t>
  </si>
  <si>
    <t>166,67</t>
  </si>
  <si>
    <t>603,48</t>
  </si>
  <si>
    <t>593,29</t>
  </si>
  <si>
    <t>155,67</t>
  </si>
  <si>
    <t>622,46</t>
  </si>
  <si>
    <t>520,12</t>
  </si>
  <si>
    <t>573,92</t>
  </si>
  <si>
    <t>549,29</t>
  </si>
  <si>
    <t>809,79</t>
  </si>
  <si>
    <t>838,96</t>
  </si>
  <si>
    <t>773,62</t>
  </si>
  <si>
    <t>553,83</t>
  </si>
  <si>
    <t>802,79</t>
  </si>
  <si>
    <t>773,78</t>
  </si>
  <si>
    <t>802,95</t>
  </si>
  <si>
    <t>850,21</t>
  </si>
  <si>
    <t>496,86</t>
  </si>
  <si>
    <t>879,38</t>
  </si>
  <si>
    <t>849,86</t>
  </si>
  <si>
    <t>447,1</t>
  </si>
  <si>
    <t>879,03</t>
  </si>
  <si>
    <t>829,3</t>
  </si>
  <si>
    <t>423,56</t>
  </si>
  <si>
    <t>858,47</t>
  </si>
  <si>
    <t>829,15</t>
  </si>
  <si>
    <t>419,94</t>
  </si>
  <si>
    <t>858,32</t>
  </si>
  <si>
    <t>410,85</t>
  </si>
  <si>
    <t>722,92</t>
  </si>
  <si>
    <t>617,93</t>
  </si>
  <si>
    <t>322,34</t>
  </si>
  <si>
    <t>507,22</t>
  </si>
  <si>
    <t>9,6</t>
  </si>
  <si>
    <t>538,16</t>
  </si>
  <si>
    <t>715,99</t>
  </si>
  <si>
    <t>567,33</t>
  </si>
  <si>
    <t>518,46</t>
  </si>
  <si>
    <t>459,03</t>
  </si>
  <si>
    <t>547,63</t>
  </si>
  <si>
    <t>544,35</t>
  </si>
  <si>
    <t>496,31</t>
  </si>
  <si>
    <t>573,52</t>
  </si>
  <si>
    <t>639,98</t>
  </si>
  <si>
    <t>644,75</t>
  </si>
  <si>
    <t>669,15</t>
  </si>
  <si>
    <t>560,14</t>
  </si>
  <si>
    <t>589,31</t>
  </si>
  <si>
    <t>702,71</t>
  </si>
  <si>
    <t>577,97</t>
  </si>
  <si>
    <t>213,45</t>
  </si>
  <si>
    <t>606,29</t>
  </si>
  <si>
    <t>968,26</t>
  </si>
  <si>
    <t>635,46</t>
  </si>
  <si>
    <t>606,38</t>
  </si>
  <si>
    <t>606,41</t>
  </si>
  <si>
    <t>635,55</t>
  </si>
  <si>
    <t>594,62</t>
  </si>
  <si>
    <t>116,33</t>
  </si>
  <si>
    <t>623,79</t>
  </si>
  <si>
    <t>594,87</t>
  </si>
  <si>
    <t>46,89</t>
  </si>
  <si>
    <t>624,04</t>
  </si>
  <si>
    <t>55</t>
  </si>
  <si>
    <t>581,93</t>
  </si>
  <si>
    <t>75,75</t>
  </si>
  <si>
    <t>775,84</t>
  </si>
  <si>
    <t>785,13</t>
  </si>
  <si>
    <t>356,99</t>
  </si>
  <si>
    <t>814,3</t>
  </si>
  <si>
    <t>666,1</t>
  </si>
  <si>
    <t>475,69</t>
  </si>
  <si>
    <t>695,27</t>
  </si>
  <si>
    <t>666,06</t>
  </si>
  <si>
    <t>516,77</t>
  </si>
  <si>
    <t>695,23</t>
  </si>
  <si>
    <t>151,87</t>
  </si>
  <si>
    <t>647,63</t>
  </si>
  <si>
    <t>662,38</t>
  </si>
  <si>
    <t>512,08</t>
  </si>
  <si>
    <t>691,55</t>
  </si>
  <si>
    <t>680,18</t>
  </si>
  <si>
    <t>507,37</t>
  </si>
  <si>
    <t>709,35</t>
  </si>
  <si>
    <t>686,21</t>
  </si>
  <si>
    <t>432,89</t>
  </si>
  <si>
    <t>715,38</t>
  </si>
  <si>
    <t>680,01</t>
  </si>
  <si>
    <t>411,77</t>
  </si>
  <si>
    <t>709,18</t>
  </si>
  <si>
    <t>629,05</t>
  </si>
  <si>
    <t>346,25</t>
  </si>
  <si>
    <t>658,22</t>
  </si>
  <si>
    <t>633</t>
  </si>
  <si>
    <t>168,78</t>
  </si>
  <si>
    <t>662,17</t>
  </si>
  <si>
    <t>514,1</t>
  </si>
  <si>
    <t>18,44</t>
  </si>
  <si>
    <t>543,27</t>
  </si>
  <si>
    <t>514,35</t>
  </si>
  <si>
    <t>510,11</t>
  </si>
  <si>
    <t>543,52</t>
  </si>
  <si>
    <t>520,6</t>
  </si>
  <si>
    <t>708,23</t>
  </si>
  <si>
    <t>549,77</t>
  </si>
  <si>
    <t>641,1</t>
  </si>
  <si>
    <t>679,78</t>
  </si>
  <si>
    <t>736,54</t>
  </si>
  <si>
    <t>708,95</t>
  </si>
  <si>
    <t>620,37</t>
  </si>
  <si>
    <t>Отчетный период: февраль 2016 г.</t>
  </si>
  <si>
    <t>Февраль 2016 г.</t>
  </si>
  <si>
    <t>Предельные уровни нерегулируемых цен на электрическую энергию (мощность), поставляемую потребителям (покупателям) ПАО"Севкавказэнерго" в феврале 2016 г.</t>
  </si>
  <si>
    <t>Предельные уровни нерегулируемых цен на электрическую энергию (мощность) , поставляемую потребителям (покупателям) ПАО"Севкавказэнерго" в феврале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</si>
</sst>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58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18" fillId="0" borderId="10" xfId="33" applyNumberFormat="1" applyFont="1" applyFill="1" applyBorder="1" applyAlignment="1">
      <alignment horizontal="center" vertical="center" wrapText="1"/>
    </xf>
    <xf numFmtId="2" fontId="11" fillId="0" borderId="11" xfId="29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7" fillId="0" borderId="0" xfId="0" applyNumberFormat="1" applyFont="1" applyBorder="1" applyAlignment="1">
      <alignment vertical="top"/>
    </xf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H6" sqref="H6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7" s="3" customFormat="1" ht="83.25" customHeight="1" x14ac:dyDescent="0.25">
      <c r="A1" s="142" t="s">
        <v>187</v>
      </c>
      <c r="B1" s="142"/>
      <c r="C1" s="142"/>
      <c r="D1" s="142"/>
      <c r="E1" s="142"/>
      <c r="F1" s="142"/>
    </row>
    <row r="2" spans="1:7" s="3" customFormat="1" ht="43.5" customHeight="1" x14ac:dyDescent="0.25">
      <c r="A2" s="143" t="s">
        <v>2224</v>
      </c>
      <c r="B2" s="143"/>
      <c r="C2" s="143"/>
      <c r="D2" s="143"/>
      <c r="E2" s="143"/>
      <c r="F2" s="143"/>
    </row>
    <row r="3" spans="1:7" s="3" customFormat="1" ht="21.75" customHeight="1" x14ac:dyDescent="0.25">
      <c r="A3" s="144" t="s">
        <v>93</v>
      </c>
      <c r="B3" s="144"/>
      <c r="C3" s="144"/>
      <c r="D3" s="144"/>
      <c r="E3" s="144"/>
      <c r="F3" s="144"/>
    </row>
    <row r="4" spans="1:7" ht="18" customHeight="1" x14ac:dyDescent="0.25">
      <c r="A4" s="150" t="s">
        <v>94</v>
      </c>
      <c r="B4" s="150"/>
      <c r="C4" s="150"/>
      <c r="D4" s="150"/>
      <c r="E4" s="150"/>
      <c r="F4" s="150"/>
    </row>
    <row r="5" spans="1:7" ht="34.5" customHeight="1" x14ac:dyDescent="0.25">
      <c r="A5" s="146" t="s">
        <v>91</v>
      </c>
      <c r="B5" s="146"/>
      <c r="C5" s="146"/>
      <c r="D5" s="146"/>
      <c r="E5" s="146"/>
      <c r="F5" s="146"/>
    </row>
    <row r="6" spans="1:7" x14ac:dyDescent="0.25">
      <c r="A6" s="151" t="s">
        <v>111</v>
      </c>
      <c r="B6" s="151"/>
      <c r="C6" s="152" t="s">
        <v>92</v>
      </c>
      <c r="D6" s="153"/>
      <c r="E6" s="153"/>
      <c r="F6" s="154"/>
    </row>
    <row r="7" spans="1:7" x14ac:dyDescent="0.25">
      <c r="A7" s="151"/>
      <c r="B7" s="151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47" t="s">
        <v>95</v>
      </c>
      <c r="B8" s="148"/>
      <c r="C8" s="56">
        <f>$F$16+'РСТ РСО-А'!K6+'Расчет сбытовых надбавок'!$D$8+'Иные услуги '!$C$5</f>
        <v>2855.81</v>
      </c>
      <c r="D8" s="56">
        <f>$F$16+'РСТ РСО-А'!L6+'Расчет сбытовых надбавок'!$D$8+'Иные услуги '!$C$5</f>
        <v>3361.2400000000002</v>
      </c>
      <c r="E8" s="56">
        <f>$F$16+'РСТ РСО-А'!M6+'Расчет сбытовых надбавок'!$D$8+'Иные услуги '!$C$5</f>
        <v>3639.9</v>
      </c>
      <c r="F8" s="56">
        <f>$F$16+'РСТ РСО-А'!N6+'Расчет сбытовых надбавок'!$D$8+'Иные услуги '!$C$5</f>
        <v>4053.2100000000005</v>
      </c>
    </row>
    <row r="9" spans="1:7" s="2" customFormat="1" ht="14.25" customHeight="1" x14ac:dyDescent="0.25">
      <c r="A9" s="147" t="s">
        <v>96</v>
      </c>
      <c r="B9" s="148"/>
      <c r="C9" s="56">
        <f>$F$16+'РСТ РСО-А'!K6+'Расчет сбытовых надбавок'!$E$8+'Иные услуги '!$C$5</f>
        <v>2843</v>
      </c>
      <c r="D9" s="56">
        <f>$F$16+'РСТ РСО-А'!L6+'Расчет сбытовых надбавок'!$E$8+'Иные услуги '!$C$5</f>
        <v>3348.4300000000003</v>
      </c>
      <c r="E9" s="56">
        <f>$F$16+'РСТ РСО-А'!M6+'Расчет сбытовых надбавок'!$E$8+'Иные услуги '!$C$5</f>
        <v>3627.09</v>
      </c>
      <c r="F9" s="56">
        <f>$F$16+'РСТ РСО-А'!N6+'Расчет сбытовых надбавок'!$E$8+'Иные услуги '!$C$5</f>
        <v>4040.4000000000005</v>
      </c>
    </row>
    <row r="10" spans="1:7" s="2" customFormat="1" x14ac:dyDescent="0.25">
      <c r="A10" s="147" t="s">
        <v>97</v>
      </c>
      <c r="B10" s="148"/>
      <c r="C10" s="56">
        <f>$F$16+'РСТ РСО-А'!K6+'Расчет сбытовых надбавок'!$F$8+'Иные услуги '!$C$5</f>
        <v>2796.68</v>
      </c>
      <c r="D10" s="56">
        <f>$F$16+'РСТ РСО-А'!L6+'Расчет сбытовых надбавок'!$F$8+'Иные услуги '!$C$5</f>
        <v>3302.11</v>
      </c>
      <c r="E10" s="56">
        <f>$F$16+'РСТ РСО-А'!M6+'Расчет сбытовых надбавок'!$F$8+'Иные услуги '!$C$5</f>
        <v>3580.77</v>
      </c>
      <c r="F10" s="56">
        <f>$F$16+'РСТ РСО-А'!N6+'Расчет сбытовых надбавок'!$F$8+'Иные услуги '!$C$5</f>
        <v>3994.0800000000004</v>
      </c>
    </row>
    <row r="11" spans="1:7" s="2" customFormat="1" x14ac:dyDescent="0.25">
      <c r="A11" s="147" t="s">
        <v>98</v>
      </c>
      <c r="B11" s="148"/>
      <c r="C11" s="56">
        <f>$F$16+'РСТ РСО-А'!K6+'Расчет сбытовых надбавок'!$G$8+'Иные услуги '!$C$5</f>
        <v>2755.72</v>
      </c>
      <c r="D11" s="56">
        <f>$F$16+'РСТ РСО-А'!L6+'Расчет сбытовых надбавок'!$G$8+'Иные услуги '!$C$5</f>
        <v>3261.15</v>
      </c>
      <c r="E11" s="56">
        <f>$F$16+'РСТ РСО-А'!M6+'Расчет сбытовых надбавок'!$G$8+'Иные услуги '!$C$5</f>
        <v>3539.81</v>
      </c>
      <c r="F11" s="56">
        <f>$F$16+'РСТ РСО-А'!N6+'Расчет сбытовых надбавок'!$G$8+'Иные услуги '!$C$5</f>
        <v>3953.1200000000003</v>
      </c>
    </row>
    <row r="12" spans="1:7" x14ac:dyDescent="0.25">
      <c r="F12" s="116"/>
    </row>
    <row r="13" spans="1:7" ht="45.75" customHeight="1" x14ac:dyDescent="0.25">
      <c r="A13" s="155" t="s">
        <v>117</v>
      </c>
      <c r="B13" s="155"/>
      <c r="C13" s="155"/>
      <c r="D13" s="155"/>
      <c r="E13" s="155"/>
      <c r="F13" s="155"/>
    </row>
    <row r="14" spans="1:7" x14ac:dyDescent="0.25">
      <c r="B14" s="54"/>
      <c r="C14" s="54"/>
      <c r="D14" s="54"/>
      <c r="E14" s="54"/>
      <c r="F14" s="54"/>
    </row>
    <row r="15" spans="1:7" ht="31.5" x14ac:dyDescent="0.25">
      <c r="A15" s="12"/>
      <c r="B15" s="156" t="s">
        <v>12</v>
      </c>
      <c r="C15" s="156"/>
      <c r="D15" s="156"/>
      <c r="E15" s="10" t="s">
        <v>4</v>
      </c>
      <c r="F15" s="57" t="s">
        <v>56</v>
      </c>
    </row>
    <row r="16" spans="1:7" ht="31.5" x14ac:dyDescent="0.25">
      <c r="A16" s="55">
        <v>1</v>
      </c>
      <c r="B16" s="145" t="s">
        <v>72</v>
      </c>
      <c r="C16" s="145"/>
      <c r="D16" s="145"/>
      <c r="E16" s="58" t="s">
        <v>73</v>
      </c>
      <c r="F16" s="62">
        <f>ROUND(F17+F18*F19,2)+F28</f>
        <v>1223.95</v>
      </c>
      <c r="G16" t="s">
        <v>119</v>
      </c>
    </row>
    <row r="17" spans="1:6" ht="31.5" x14ac:dyDescent="0.25">
      <c r="A17" s="55">
        <v>2</v>
      </c>
      <c r="B17" s="145" t="s">
        <v>74</v>
      </c>
      <c r="C17" s="145"/>
      <c r="D17" s="145"/>
      <c r="E17" s="58" t="s">
        <v>73</v>
      </c>
      <c r="F17" s="63">
        <f>АТС!B25</f>
        <v>636.34</v>
      </c>
    </row>
    <row r="18" spans="1:6" ht="36" customHeight="1" x14ac:dyDescent="0.25">
      <c r="A18" s="55">
        <v>3</v>
      </c>
      <c r="B18" s="145" t="s">
        <v>75</v>
      </c>
      <c r="C18" s="145"/>
      <c r="D18" s="145"/>
      <c r="E18" s="58" t="s">
        <v>76</v>
      </c>
      <c r="F18" s="63">
        <f>АТС!B24</f>
        <v>353934.64</v>
      </c>
    </row>
    <row r="19" spans="1:6" ht="30.75" customHeight="1" x14ac:dyDescent="0.25">
      <c r="A19" s="55">
        <v>4</v>
      </c>
      <c r="B19" s="145" t="s">
        <v>78</v>
      </c>
      <c r="C19" s="145" t="s">
        <v>77</v>
      </c>
      <c r="D19" s="145" t="s">
        <v>77</v>
      </c>
      <c r="E19" s="59" t="s">
        <v>77</v>
      </c>
      <c r="F19" s="65">
        <f>IF((F24+F25)-(F26+F27)&lt;=0,0,MAX(0,(F20+F21)-(F22+F23))/((F24+F25)-(F26+F27)))</f>
        <v>1.660219707918217E-3</v>
      </c>
    </row>
    <row r="20" spans="1:6" ht="36" customHeight="1" x14ac:dyDescent="0.25">
      <c r="A20" s="55">
        <v>5</v>
      </c>
      <c r="B20" s="145" t="s">
        <v>79</v>
      </c>
      <c r="C20" s="145" t="s">
        <v>80</v>
      </c>
      <c r="D20" s="145" t="s">
        <v>46</v>
      </c>
      <c r="E20" s="60" t="s">
        <v>46</v>
      </c>
      <c r="F20" s="139">
        <v>252.428</v>
      </c>
    </row>
    <row r="21" spans="1:6" ht="33.75" customHeight="1" x14ac:dyDescent="0.25">
      <c r="A21" s="55">
        <v>6</v>
      </c>
      <c r="B21" s="145" t="s">
        <v>81</v>
      </c>
      <c r="C21" s="145" t="s">
        <v>80</v>
      </c>
      <c r="D21" s="145" t="s">
        <v>46</v>
      </c>
      <c r="E21" s="60" t="s">
        <v>46</v>
      </c>
      <c r="F21" s="77">
        <v>1.034</v>
      </c>
    </row>
    <row r="22" spans="1:6" ht="33" customHeight="1" x14ac:dyDescent="0.25">
      <c r="A22" s="55">
        <v>7</v>
      </c>
      <c r="B22" s="145" t="s">
        <v>82</v>
      </c>
      <c r="C22" s="145" t="s">
        <v>80</v>
      </c>
      <c r="D22" s="145" t="s">
        <v>46</v>
      </c>
      <c r="E22" s="60" t="s">
        <v>46</v>
      </c>
      <c r="F22" s="77">
        <v>22.332000000000001</v>
      </c>
    </row>
    <row r="23" spans="1:6" ht="23.25" customHeight="1" x14ac:dyDescent="0.25">
      <c r="A23" s="55">
        <v>8</v>
      </c>
      <c r="B23" s="145" t="s">
        <v>83</v>
      </c>
      <c r="C23" s="145" t="s">
        <v>80</v>
      </c>
      <c r="D23" s="145" t="s">
        <v>46</v>
      </c>
      <c r="E23" s="60" t="s">
        <v>46</v>
      </c>
      <c r="F23" s="77">
        <v>103.58</v>
      </c>
    </row>
    <row r="24" spans="1:6" ht="30" customHeight="1" x14ac:dyDescent="0.25">
      <c r="A24" s="55">
        <v>9</v>
      </c>
      <c r="B24" s="145" t="s">
        <v>84</v>
      </c>
      <c r="C24" s="145" t="s">
        <v>85</v>
      </c>
      <c r="D24" s="145" t="s">
        <v>86</v>
      </c>
      <c r="E24" s="60" t="s">
        <v>86</v>
      </c>
      <c r="F24" s="117">
        <v>142809.82999999999</v>
      </c>
    </row>
    <row r="25" spans="1:6" ht="35.25" customHeight="1" x14ac:dyDescent="0.25">
      <c r="A25" s="55">
        <v>10</v>
      </c>
      <c r="B25" s="145" t="s">
        <v>87</v>
      </c>
      <c r="C25" s="145" t="s">
        <v>85</v>
      </c>
      <c r="D25" s="145" t="s">
        <v>86</v>
      </c>
      <c r="E25" s="60" t="s">
        <v>86</v>
      </c>
      <c r="F25" s="117">
        <v>694.78200000000004</v>
      </c>
    </row>
    <row r="26" spans="1:6" ht="34.5" customHeight="1" x14ac:dyDescent="0.25">
      <c r="A26" s="55">
        <v>11</v>
      </c>
      <c r="B26" s="145" t="s">
        <v>88</v>
      </c>
      <c r="C26" s="145" t="s">
        <v>85</v>
      </c>
      <c r="D26" s="145" t="s">
        <v>86</v>
      </c>
      <c r="E26" s="60" t="s">
        <v>86</v>
      </c>
      <c r="F26" s="117">
        <v>14847.431</v>
      </c>
    </row>
    <row r="27" spans="1:6" ht="34.5" customHeight="1" x14ac:dyDescent="0.25">
      <c r="A27" s="55">
        <v>12</v>
      </c>
      <c r="B27" s="145" t="s">
        <v>89</v>
      </c>
      <c r="C27" s="145" t="s">
        <v>85</v>
      </c>
      <c r="D27" s="145" t="s">
        <v>86</v>
      </c>
      <c r="E27" s="60" t="s">
        <v>86</v>
      </c>
      <c r="F27" s="117">
        <v>51830</v>
      </c>
    </row>
    <row r="28" spans="1:6" ht="42" customHeight="1" x14ac:dyDescent="0.25">
      <c r="A28" s="55">
        <v>13</v>
      </c>
      <c r="B28" s="145" t="s">
        <v>90</v>
      </c>
      <c r="C28" s="145"/>
      <c r="D28" s="145" t="s">
        <v>73</v>
      </c>
      <c r="E28" s="61" t="s">
        <v>73</v>
      </c>
      <c r="F28" s="64">
        <v>0</v>
      </c>
    </row>
    <row r="30" spans="1:6" ht="31.5" customHeight="1" x14ac:dyDescent="0.25">
      <c r="A30" s="149" t="s">
        <v>118</v>
      </c>
      <c r="B30" s="149"/>
      <c r="C30" s="149"/>
      <c r="D30" s="149"/>
      <c r="E30" s="149"/>
      <c r="F30" s="149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A3" sqref="A3:C3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6" t="s">
        <v>186</v>
      </c>
      <c r="B1" s="256"/>
      <c r="C1" s="256"/>
    </row>
    <row r="2" spans="1:3" ht="18" x14ac:dyDescent="0.25">
      <c r="A2" s="43"/>
      <c r="B2" s="43"/>
      <c r="C2" s="43"/>
    </row>
    <row r="3" spans="1:3" ht="22.5" customHeight="1" x14ac:dyDescent="0.2">
      <c r="A3" s="257" t="s">
        <v>209</v>
      </c>
      <c r="B3" s="257"/>
      <c r="C3" s="257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4" t="s">
        <v>185</v>
      </c>
      <c r="B5" s="45" t="s">
        <v>182</v>
      </c>
      <c r="C5" s="119">
        <f>ROUND((C7+C6+C8)/C9,2)</f>
        <v>3.94</v>
      </c>
    </row>
    <row r="6" spans="1:3" ht="68.25" customHeight="1" x14ac:dyDescent="0.2">
      <c r="A6" s="48" t="s">
        <v>189</v>
      </c>
      <c r="B6" s="47" t="s">
        <v>183</v>
      </c>
      <c r="C6" s="120">
        <v>185682.2</v>
      </c>
    </row>
    <row r="7" spans="1:3" ht="48.75" customHeight="1" x14ac:dyDescent="0.2">
      <c r="A7" s="46" t="s">
        <v>190</v>
      </c>
      <c r="B7" s="47" t="s">
        <v>183</v>
      </c>
      <c r="C7" s="120">
        <v>328232.83</v>
      </c>
    </row>
    <row r="8" spans="1:3" ht="68.25" customHeight="1" x14ac:dyDescent="0.2">
      <c r="A8" s="48" t="s">
        <v>191</v>
      </c>
      <c r="B8" s="47" t="s">
        <v>183</v>
      </c>
      <c r="C8" s="120">
        <v>52186.29</v>
      </c>
    </row>
    <row r="9" spans="1:3" ht="38.25" customHeight="1" x14ac:dyDescent="0.2">
      <c r="A9" s="46" t="s">
        <v>192</v>
      </c>
      <c r="B9" s="47" t="s">
        <v>184</v>
      </c>
      <c r="C9" s="121">
        <v>143504.61199999999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view="pageBreakPreview" topLeftCell="A7" zoomScaleNormal="100" zoomScaleSheetLayoutView="100" workbookViewId="0">
      <selection activeCell="A19" sqref="A19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</cols>
  <sheetData>
    <row r="1" spans="1:5" s="3" customFormat="1" ht="72" customHeight="1" x14ac:dyDescent="0.25">
      <c r="A1" s="158" t="s">
        <v>166</v>
      </c>
      <c r="B1" s="158"/>
      <c r="C1" s="158"/>
      <c r="D1" s="158"/>
      <c r="E1" s="158"/>
    </row>
    <row r="2" spans="1:5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ПАО"Севкавказэнерго" в феврале 2016 г.</v>
      </c>
      <c r="B2" s="157"/>
      <c r="C2" s="157"/>
      <c r="D2" s="157"/>
      <c r="E2" s="157"/>
    </row>
    <row r="3" spans="1:5" x14ac:dyDescent="0.25">
      <c r="A3" s="41"/>
      <c r="B3" s="41"/>
      <c r="C3" s="41"/>
      <c r="D3" s="41"/>
      <c r="E3" s="41"/>
    </row>
    <row r="4" spans="1:5" x14ac:dyDescent="0.25">
      <c r="A4" s="144" t="s">
        <v>57</v>
      </c>
      <c r="B4" s="144"/>
      <c r="C4" s="144"/>
      <c r="D4" s="144"/>
      <c r="E4" s="144"/>
    </row>
    <row r="5" spans="1:5" ht="33" customHeight="1" x14ac:dyDescent="0.25">
      <c r="A5" s="150" t="s">
        <v>58</v>
      </c>
      <c r="B5" s="150"/>
      <c r="C5" s="150"/>
      <c r="D5" s="150"/>
      <c r="E5" s="150"/>
    </row>
    <row r="6" spans="1:5" x14ac:dyDescent="0.25">
      <c r="A6" s="41"/>
      <c r="B6" s="41"/>
      <c r="C6" s="41"/>
      <c r="D6" s="41"/>
      <c r="E6" s="41"/>
    </row>
    <row r="7" spans="1:5" x14ac:dyDescent="0.25">
      <c r="A7" s="66" t="s">
        <v>99</v>
      </c>
      <c r="B7" s="54"/>
      <c r="C7" s="54"/>
      <c r="D7" s="54"/>
      <c r="E7" s="54"/>
    </row>
    <row r="8" spans="1:5" x14ac:dyDescent="0.25">
      <c r="A8" s="161" t="s">
        <v>107</v>
      </c>
      <c r="B8" s="159" t="s">
        <v>92</v>
      </c>
      <c r="C8" s="159"/>
      <c r="D8" s="159"/>
      <c r="E8" s="159"/>
    </row>
    <row r="9" spans="1:5" x14ac:dyDescent="0.25">
      <c r="A9" s="162"/>
      <c r="B9" s="67" t="s">
        <v>0</v>
      </c>
      <c r="C9" s="67" t="s">
        <v>100</v>
      </c>
      <c r="D9" s="67" t="s">
        <v>101</v>
      </c>
      <c r="E9" s="67" t="s">
        <v>3</v>
      </c>
    </row>
    <row r="10" spans="1:5" x14ac:dyDescent="0.25">
      <c r="A10" s="71" t="s">
        <v>102</v>
      </c>
      <c r="B10" s="68"/>
      <c r="C10" s="68"/>
      <c r="D10" s="68"/>
      <c r="E10" s="68"/>
    </row>
    <row r="11" spans="1:5" x14ac:dyDescent="0.25">
      <c r="A11" s="69" t="s">
        <v>95</v>
      </c>
      <c r="B11" s="70">
        <v>2161.0500000000002</v>
      </c>
      <c r="C11" s="70">
        <v>2666.48</v>
      </c>
      <c r="D11" s="70">
        <v>2945.1400000000003</v>
      </c>
      <c r="E11" s="70">
        <v>3358.4500000000003</v>
      </c>
    </row>
    <row r="12" spans="1:5" x14ac:dyDescent="0.25">
      <c r="A12" s="69" t="s">
        <v>96</v>
      </c>
      <c r="B12" s="70">
        <v>2154.6800000000003</v>
      </c>
      <c r="C12" s="70">
        <v>2660.11</v>
      </c>
      <c r="D12" s="70">
        <v>2938.7700000000004</v>
      </c>
      <c r="E12" s="70">
        <v>3352.0800000000004</v>
      </c>
    </row>
    <row r="13" spans="1:5" x14ac:dyDescent="0.25">
      <c r="A13" s="69" t="s">
        <v>97</v>
      </c>
      <c r="B13" s="70">
        <v>2131.65</v>
      </c>
      <c r="C13" s="70">
        <v>2637.08</v>
      </c>
      <c r="D13" s="70">
        <v>2915.7400000000002</v>
      </c>
      <c r="E13" s="70">
        <v>3329.05</v>
      </c>
    </row>
    <row r="14" spans="1:5" x14ac:dyDescent="0.25">
      <c r="A14" s="69" t="s">
        <v>98</v>
      </c>
      <c r="B14" s="70">
        <v>2111.29</v>
      </c>
      <c r="C14" s="70">
        <v>2616.7199999999998</v>
      </c>
      <c r="D14" s="70">
        <v>2895.38</v>
      </c>
      <c r="E14" s="70">
        <v>3308.69</v>
      </c>
    </row>
    <row r="15" spans="1:5" x14ac:dyDescent="0.25">
      <c r="A15" s="71" t="s">
        <v>103</v>
      </c>
      <c r="B15" s="68"/>
      <c r="C15" s="68"/>
      <c r="D15" s="68"/>
      <c r="E15" s="68"/>
    </row>
    <row r="16" spans="1:5" x14ac:dyDescent="0.25">
      <c r="A16" s="69" t="s">
        <v>95</v>
      </c>
      <c r="B16" s="70">
        <f>'Расчет сбытовых надбавок'!$D$21+'Иные услуги '!$C$5+'РСТ РСО-А'!K6+АТС!$B$12</f>
        <v>2871.34</v>
      </c>
      <c r="C16" s="70">
        <f>'Расчет сбытовых надбавок'!$D$21+'Иные услуги '!$C$5+'РСТ РСО-А'!L6+АТС!$B$12</f>
        <v>3376.7700000000004</v>
      </c>
      <c r="D16" s="70">
        <f>'Расчет сбытовых надбавок'!$D$21+'Иные услуги '!$C$5+'РСТ РСО-А'!M6+АТС!$B$12</f>
        <v>3655.4300000000003</v>
      </c>
      <c r="E16" s="70">
        <f>'Расчет сбытовых надбавок'!$D$21+'Иные услуги '!$C$5+'РСТ РСО-А'!N6+АТС!$B$12</f>
        <v>4068.74</v>
      </c>
    </row>
    <row r="17" spans="1:5" x14ac:dyDescent="0.25">
      <c r="A17" s="69" t="s">
        <v>96</v>
      </c>
      <c r="B17" s="70">
        <f>'Расчет сбытовых надбавок'!$E$21+'Иные услуги '!$C$5+'РСТ РСО-А'!K6+АТС!$B$12</f>
        <v>2858.38</v>
      </c>
      <c r="C17" s="70">
        <f>'Расчет сбытовых надбавок'!$E$21+'Иные услуги '!$C$5+'РСТ РСО-А'!L6+АТС!$B$12</f>
        <v>3363.8100000000004</v>
      </c>
      <c r="D17" s="70">
        <f>'Расчет сбытовых надбавок'!$E$21+'Иные услуги '!$C$5+'РСТ РСО-А'!M6+АТС!$B$12</f>
        <v>3642.4700000000003</v>
      </c>
      <c r="E17" s="70">
        <f>'Расчет сбытовых надбавок'!$E$21+'Иные услуги '!$C$5+'РСТ РСО-А'!N6+АТС!$B$12</f>
        <v>4055.7799999999997</v>
      </c>
    </row>
    <row r="18" spans="1:5" x14ac:dyDescent="0.25">
      <c r="A18" s="69" t="s">
        <v>97</v>
      </c>
      <c r="B18" s="70">
        <f>'Расчет сбытовых надбавок'!$F$21+'Иные услуги '!$C$5+'РСТ РСО-А'!K6+АТС!$B$12</f>
        <v>2811.54</v>
      </c>
      <c r="C18" s="70">
        <f>'Расчет сбытовых надбавок'!$F$21+'Иные услуги '!$C$5+'РСТ РСО-А'!L6+АТС!$B$12</f>
        <v>3316.9700000000003</v>
      </c>
      <c r="D18" s="70">
        <f>'Расчет сбытовых надбавок'!$F$21+'Иные услуги '!$C$5+'РСТ РСО-А'!M6+АТС!$B$12</f>
        <v>3595.63</v>
      </c>
      <c r="E18" s="70">
        <f>'Расчет сбытовых надбавок'!$F$21+'Иные услуги '!$C$5+'РСТ РСО-А'!N6+АТС!$B$12</f>
        <v>4008.9400000000005</v>
      </c>
    </row>
    <row r="19" spans="1:5" x14ac:dyDescent="0.25">
      <c r="A19" s="69" t="s">
        <v>98</v>
      </c>
      <c r="B19" s="70">
        <f>'Расчет сбытовых надбавок'!$G$21+'Иные услуги '!$C$5+'РСТ РСО-А'!K6+АТС!$B$12</f>
        <v>2770.12</v>
      </c>
      <c r="C19" s="70">
        <f>'Расчет сбытовых надбавок'!$G$21+'Иные услуги '!$C$5+'РСТ РСО-А'!L6+АТС!$B$12</f>
        <v>3275.55</v>
      </c>
      <c r="D19" s="70">
        <f>'Расчет сбытовых надбавок'!$G$21+'Иные услуги '!$C$5+'РСТ РСО-А'!M6+АТС!$B$12</f>
        <v>3554.21</v>
      </c>
      <c r="E19" s="70">
        <f>'Расчет сбытовых надбавок'!$G$21+'Иные услуги '!$C$5+'РСТ РСО-А'!N6+АТС!$B$12</f>
        <v>3967.5200000000004</v>
      </c>
    </row>
    <row r="20" spans="1:5" x14ac:dyDescent="0.25">
      <c r="A20" s="71" t="s">
        <v>104</v>
      </c>
      <c r="B20" s="68"/>
      <c r="C20" s="68"/>
      <c r="D20" s="68"/>
      <c r="E20" s="68"/>
    </row>
    <row r="21" spans="1:5" x14ac:dyDescent="0.25">
      <c r="A21" s="69" t="s">
        <v>95</v>
      </c>
      <c r="B21" s="70">
        <f>'Расчет сбытовых надбавок'!$D$26+'Иные услуги '!$C$5+'РСТ РСО-А'!K$6+АТС!$B$13</f>
        <v>5227.34</v>
      </c>
      <c r="C21" s="70">
        <f>'Расчет сбытовых надбавок'!$D$26+'Иные услуги '!$C$5+'РСТ РСО-А'!L$6+АТС!$B$13</f>
        <v>5732.77</v>
      </c>
      <c r="D21" s="70">
        <f>'Расчет сбытовых надбавок'!$D$26+'Иные услуги '!$C$5+'РСТ РСО-А'!M$6+АТС!$B$13</f>
        <v>6011.43</v>
      </c>
      <c r="E21" s="70">
        <f>'Расчет сбытовых надбавок'!$D$26+'Иные услуги '!$C$5+'РСТ РСО-А'!N$6+АТС!$B$13</f>
        <v>6424.74</v>
      </c>
    </row>
    <row r="22" spans="1:5" x14ac:dyDescent="0.25">
      <c r="A22" s="69" t="s">
        <v>96</v>
      </c>
      <c r="B22" s="70">
        <f>'Расчет сбытовых надбавок'!$E$26+'Иные услуги '!$C$5+'РСТ РСО-А'!K$6+АТС!$B$13</f>
        <v>5192.5200000000004</v>
      </c>
      <c r="C22" s="70">
        <f>'Расчет сбытовых надбавок'!$E$26+'Иные услуги '!$C$5+'РСТ РСО-А'!L$6+АТС!$B$13</f>
        <v>5697.9500000000007</v>
      </c>
      <c r="D22" s="70">
        <f>'Расчет сбытовых надбавок'!$E$26+'Иные услуги '!$C$5+'РСТ РСО-А'!M$6+АТС!$B$13</f>
        <v>5976.6100000000006</v>
      </c>
      <c r="E22" s="70">
        <f>'Расчет сбытовых надбавок'!$E$26+'Иные услуги '!$C$5+'РСТ РСО-А'!N$6+АТС!$B$13</f>
        <v>6389.92</v>
      </c>
    </row>
    <row r="23" spans="1:5" x14ac:dyDescent="0.25">
      <c r="A23" s="69" t="s">
        <v>97</v>
      </c>
      <c r="B23" s="70">
        <f>'Расчет сбытовых надбавок'!$F$26+'Иные услуги '!$C$5+'РСТ РСО-А'!K$6+АТС!$B$13</f>
        <v>5066.72</v>
      </c>
      <c r="C23" s="70">
        <f>'Расчет сбытовых надбавок'!$F$26+'Иные услуги '!$C$5+'РСТ РСО-А'!L$6+АТС!$B$13</f>
        <v>5572.15</v>
      </c>
      <c r="D23" s="70">
        <f>'Расчет сбытовых надбавок'!$F$26+'Иные услуги '!$C$5+'РСТ РСО-А'!M$6+АТС!$B$13</f>
        <v>5850.81</v>
      </c>
      <c r="E23" s="70">
        <f>'Расчет сбытовых надбавок'!$F$26+'Иные услуги '!$C$5+'РСТ РСО-А'!N$6+АТС!$B$13</f>
        <v>6264.1200000000008</v>
      </c>
    </row>
    <row r="24" spans="1:5" x14ac:dyDescent="0.25">
      <c r="A24" s="69" t="s">
        <v>98</v>
      </c>
      <c r="B24" s="70">
        <f>'Расчет сбытовых надбавок'!$G$26+'Иные услуги '!$C$5+'РСТ РСО-А'!K$6+АТС!$B$13</f>
        <v>4955.47</v>
      </c>
      <c r="C24" s="70">
        <f>'Расчет сбытовых надбавок'!$G$26+'Иные услуги '!$C$5+'РСТ РСО-А'!L$6+АТС!$B$13</f>
        <v>5460.9</v>
      </c>
      <c r="D24" s="70">
        <f>'Расчет сбытовых надбавок'!$G$26+'Иные услуги '!$C$5+'РСТ РСО-А'!M$6+АТС!$B$13</f>
        <v>5739.56</v>
      </c>
      <c r="E24" s="70">
        <f>'Расчет сбытовых надбавок'!$G$26+'Иные услуги '!$C$5+'РСТ РСО-А'!N$6+АТС!$B$13</f>
        <v>6152.8700000000008</v>
      </c>
    </row>
    <row r="25" spans="1:5" x14ac:dyDescent="0.25">
      <c r="A25" s="160"/>
      <c r="B25" s="160"/>
      <c r="C25" s="160"/>
      <c r="D25" s="160"/>
      <c r="E25" s="160"/>
    </row>
    <row r="26" spans="1:5" x14ac:dyDescent="0.25">
      <c r="A26" s="96" t="s">
        <v>105</v>
      </c>
      <c r="B26" s="54"/>
      <c r="C26" s="54"/>
      <c r="D26" s="54"/>
      <c r="E26" s="54"/>
    </row>
    <row r="27" spans="1:5" x14ac:dyDescent="0.25">
      <c r="A27" s="161" t="s">
        <v>107</v>
      </c>
      <c r="B27" s="159" t="s">
        <v>92</v>
      </c>
      <c r="C27" s="159"/>
      <c r="D27" s="159"/>
      <c r="E27" s="159"/>
    </row>
    <row r="28" spans="1:5" x14ac:dyDescent="0.25">
      <c r="A28" s="162"/>
      <c r="B28" s="67" t="s">
        <v>0</v>
      </c>
      <c r="C28" s="67" t="s">
        <v>100</v>
      </c>
      <c r="D28" s="67" t="s">
        <v>101</v>
      </c>
      <c r="E28" s="67" t="s">
        <v>3</v>
      </c>
    </row>
    <row r="29" spans="1:5" x14ac:dyDescent="0.25">
      <c r="A29" s="71" t="s">
        <v>102</v>
      </c>
      <c r="B29" s="68"/>
      <c r="C29" s="68"/>
      <c r="D29" s="68"/>
      <c r="E29" s="68"/>
    </row>
    <row r="30" spans="1:5" x14ac:dyDescent="0.25">
      <c r="A30" s="69" t="s">
        <v>95</v>
      </c>
      <c r="B30" s="72">
        <f>АТС!$B$15+'РСТ РСО-А'!K$6+'Иные услуги '!$C$5+'Расчет сбытовых надбавок'!$D31</f>
        <v>2161.0500000000002</v>
      </c>
      <c r="C30" s="72">
        <f>АТС!$B$15+'РСТ РСО-А'!L$6+'Иные услуги '!$C$5+'Расчет сбытовых надбавок'!$D31</f>
        <v>2666.48</v>
      </c>
      <c r="D30" s="72">
        <f>АТС!$B$15+'РСТ РСО-А'!M$6+'Иные услуги '!$C$5+'Расчет сбытовых надбавок'!$D31</f>
        <v>2945.1400000000003</v>
      </c>
      <c r="E30" s="72">
        <f>АТС!$B$15+'РСТ РСО-А'!N$6+'Иные услуги '!$C$5+'Расчет сбытовых надбавок'!$D31</f>
        <v>3358.4500000000003</v>
      </c>
    </row>
    <row r="31" spans="1:5" x14ac:dyDescent="0.25">
      <c r="A31" s="69" t="s">
        <v>96</v>
      </c>
      <c r="B31" s="72">
        <f>АТС!$B$15+'РСТ РСО-А'!K$6+'Иные услуги '!$C$5+'Расчет сбытовых надбавок'!$E$31</f>
        <v>2154.6800000000003</v>
      </c>
      <c r="C31" s="72">
        <f>АТС!$B$15+'РСТ РСО-А'!L$6+'Иные услуги '!$C$5+'Расчет сбытовых надбавок'!$E$31</f>
        <v>2660.11</v>
      </c>
      <c r="D31" s="72">
        <f>АТС!$B$15+'РСТ РСО-А'!M$6+'Иные услуги '!$C$5+'Расчет сбытовых надбавок'!$E$31</f>
        <v>2938.7700000000004</v>
      </c>
      <c r="E31" s="72">
        <f>АТС!$B$15+'РСТ РСО-А'!N$6+'Иные услуги '!$C$5+'Расчет сбытовых надбавок'!$E$31</f>
        <v>3352.0800000000004</v>
      </c>
    </row>
    <row r="32" spans="1:5" x14ac:dyDescent="0.25">
      <c r="A32" s="69" t="s">
        <v>97</v>
      </c>
      <c r="B32" s="72">
        <f>АТС!$B$15+'РСТ РСО-А'!K$6+'Иные услуги '!$C$5+'Расчет сбытовых надбавок'!$F$31</f>
        <v>2131.65</v>
      </c>
      <c r="C32" s="72">
        <f>АТС!$B$15+'РСТ РСО-А'!L$6+'Иные услуги '!$C$5+'Расчет сбытовых надбавок'!$F$31</f>
        <v>2637.08</v>
      </c>
      <c r="D32" s="72">
        <f>АТС!$B$15+'РСТ РСО-А'!M$6+'Иные услуги '!$C$5+'Расчет сбытовых надбавок'!$F$31</f>
        <v>2915.7400000000002</v>
      </c>
      <c r="E32" s="72">
        <f>АТС!$B$15+'РСТ РСО-А'!N$6+'Иные услуги '!$C$5+'Расчет сбытовых надбавок'!$F$31</f>
        <v>3329.05</v>
      </c>
    </row>
    <row r="33" spans="1:5" x14ac:dyDescent="0.25">
      <c r="A33" s="69" t="s">
        <v>98</v>
      </c>
      <c r="B33" s="72">
        <f>АТС!$B$15+'РСТ РСО-А'!K$6+'Иные услуги '!$C$5+'Расчет сбытовых надбавок'!$G$31</f>
        <v>2111.29</v>
      </c>
      <c r="C33" s="72">
        <f>АТС!$B$15+'РСТ РСО-А'!L$6+'Иные услуги '!$C$5+'Расчет сбытовых надбавок'!$G$31</f>
        <v>2616.7199999999998</v>
      </c>
      <c r="D33" s="72">
        <f>АТС!$B$15+'РСТ РСО-А'!M$6+'Иные услуги '!$C$5+'Расчет сбытовых надбавок'!$G$31</f>
        <v>2895.38</v>
      </c>
      <c r="E33" s="72">
        <f>АТС!$B$15+'РСТ РСО-А'!N$6+'Иные услуги '!$C$5+'Расчет сбытовых надбавок'!$G$31</f>
        <v>3308.69</v>
      </c>
    </row>
    <row r="34" spans="1:5" x14ac:dyDescent="0.25">
      <c r="A34" s="71" t="s">
        <v>106</v>
      </c>
      <c r="B34" s="73"/>
      <c r="C34" s="73"/>
      <c r="D34" s="73"/>
      <c r="E34" s="73"/>
    </row>
    <row r="35" spans="1:5" x14ac:dyDescent="0.25">
      <c r="A35" s="69" t="s">
        <v>95</v>
      </c>
      <c r="B35" s="72">
        <f>АТС!$B$16+'РСТ РСО-А'!K$6+'Иные услуги '!$C$5+'Расчет сбытовых надбавок'!$D$36</f>
        <v>3771.5699999999997</v>
      </c>
      <c r="C35" s="72">
        <f>АТС!$B$16+'РСТ РСО-А'!L$6+'Иные услуги '!$C$5+'Расчет сбытовых надбавок'!$D$36</f>
        <v>4277</v>
      </c>
      <c r="D35" s="72">
        <f>АТС!$B$16+'РСТ РСО-А'!M$6+'Иные услуги '!$C$5+'Расчет сбытовых надбавок'!$D$36</f>
        <v>4555.66</v>
      </c>
      <c r="E35" s="72">
        <f>АТС!$B$16+'РСТ РСО-А'!N$6+'Иные услуги '!$C$5+'Расчет сбытовых надбавок'!$D$36</f>
        <v>4968.9699999999993</v>
      </c>
    </row>
    <row r="36" spans="1:5" x14ac:dyDescent="0.25">
      <c r="A36" s="69" t="s">
        <v>96</v>
      </c>
      <c r="B36" s="72">
        <f>АТС!$B$16+'РСТ РСО-А'!K$6+'Иные услуги '!$C$5+'Расчет сбытовых надбавок'!$E$36</f>
        <v>3750.2499999999995</v>
      </c>
      <c r="C36" s="72">
        <f>АТС!$B$16+'РСТ РСО-А'!L$6+'Иные услуги '!$C$5+'Расчет сбытовых надбавок'!$E$36</f>
        <v>4255.68</v>
      </c>
      <c r="D36" s="72">
        <f>АТС!$B$16+'РСТ РСО-А'!M$6+'Иные услуги '!$C$5+'Расчет сбытовых надбавок'!$E$36</f>
        <v>4534.3399999999992</v>
      </c>
      <c r="E36" s="72">
        <f>АТС!$B$16+'РСТ РСО-А'!N$6+'Иные услуги '!$C$5+'Расчет сбытовых надбавок'!$E$36</f>
        <v>4947.6499999999996</v>
      </c>
    </row>
    <row r="37" spans="1:5" x14ac:dyDescent="0.25">
      <c r="A37" s="69" t="s">
        <v>97</v>
      </c>
      <c r="B37" s="72">
        <f>АТС!$B$16+'РСТ РСО-А'!K$6+'Иные услуги '!$C$5+'Расчет сбытовых надбавок'!$F$36</f>
        <v>3673.24</v>
      </c>
      <c r="C37" s="72">
        <f>АТС!$B$16+'РСТ РСО-А'!L$6+'Иные услуги '!$C$5+'Расчет сбытовых надбавок'!$F$36</f>
        <v>4178.67</v>
      </c>
      <c r="D37" s="72">
        <f>АТС!$B$16+'РСТ РСО-А'!M$6+'Иные услуги '!$C$5+'Расчет сбытовых надбавок'!$F$36</f>
        <v>4457.329999999999</v>
      </c>
      <c r="E37" s="72">
        <f>АТС!$B$16+'РСТ РСО-А'!N$6+'Иные услуги '!$C$5+'Расчет сбытовых надбавок'!$F$36</f>
        <v>4870.6399999999994</v>
      </c>
    </row>
    <row r="38" spans="1:5" x14ac:dyDescent="0.25">
      <c r="A38" s="69" t="s">
        <v>98</v>
      </c>
      <c r="B38" s="72">
        <f>АТС!$B$16+'РСТ РСО-А'!K$6+'Иные услуги '!$C$5+'Расчет сбытовых надбавок'!$G$36</f>
        <v>3605.14</v>
      </c>
      <c r="C38" s="72">
        <f>АТС!$B$16+'РСТ РСО-А'!L$6+'Иные услуги '!$C$5+'Расчет сбытовых надбавок'!$G$36</f>
        <v>4110.57</v>
      </c>
      <c r="D38" s="72">
        <f>АТС!$B$16+'РСТ РСО-А'!M$6+'Иные услуги '!$C$5+'Расчет сбытовых надбавок'!$G$36</f>
        <v>4389.2299999999996</v>
      </c>
      <c r="E38" s="72">
        <f>АТС!$B$16+'РСТ РСО-А'!N$6+'Иные услуги '!$C$5+'Расчет сбытовых надбавок'!$G$36</f>
        <v>4802.54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77"/>
  <sheetViews>
    <sheetView view="pageBreakPreview" zoomScaleSheetLayoutView="100" workbookViewId="0">
      <pane xSplit="1" ySplit="4" topLeftCell="B482" activePane="bottomRight" state="frozen"/>
      <selection pane="topRight" activeCell="B1" sqref="B1"/>
      <selection pane="bottomLeft" activeCell="A5" sqref="A5"/>
      <selection pane="bottomRight" activeCell="A572" sqref="A572:XFD573"/>
    </sheetView>
  </sheetViews>
  <sheetFormatPr defaultRowHeight="15" x14ac:dyDescent="0.25"/>
  <cols>
    <col min="1" max="1" width="14.25" style="78" customWidth="1"/>
    <col min="2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s="91" customFormat="1" ht="44.25" customHeight="1" x14ac:dyDescent="0.25">
      <c r="A1" s="182" t="s">
        <v>166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2225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8" t="s">
        <v>120</v>
      </c>
    </row>
    <row r="9" spans="1:27" s="91" customFormat="1" x14ac:dyDescent="0.25">
      <c r="A9" s="89" t="s">
        <v>121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150</v>
      </c>
      <c r="B10" s="79"/>
      <c r="C10" s="79"/>
      <c r="D10" s="79"/>
    </row>
    <row r="11" spans="1:27" ht="12.75" x14ac:dyDescent="0.2">
      <c r="A11" s="165" t="s">
        <v>48</v>
      </c>
      <c r="B11" s="168" t="s">
        <v>122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6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0">
        <f>АТС!A41</f>
        <v>42401</v>
      </c>
      <c r="B15" s="8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2299.9899999999998</v>
      </c>
      <c r="C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2218.2600000000002</v>
      </c>
      <c r="D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2194.9700000000003</v>
      </c>
      <c r="E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2194.81</v>
      </c>
      <c r="F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2195.1799999999998</v>
      </c>
      <c r="G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2211.2799999999997</v>
      </c>
      <c r="H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2302.91</v>
      </c>
      <c r="I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2117.56</v>
      </c>
      <c r="J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2120.84</v>
      </c>
      <c r="K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2260.54</v>
      </c>
      <c r="L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2350.13</v>
      </c>
      <c r="M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2326.25</v>
      </c>
      <c r="N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2287.87</v>
      </c>
      <c r="O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2260.7200000000003</v>
      </c>
      <c r="P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2251.71</v>
      </c>
      <c r="Q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2250.73</v>
      </c>
      <c r="R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2250.5500000000002</v>
      </c>
      <c r="S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2399.96</v>
      </c>
      <c r="T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2432.6799999999998</v>
      </c>
      <c r="U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2449.2600000000002</v>
      </c>
      <c r="V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2403.12</v>
      </c>
      <c r="W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2325.98</v>
      </c>
      <c r="X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2572.9</v>
      </c>
      <c r="Y15" s="98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2445.63</v>
      </c>
      <c r="AA15" s="81"/>
    </row>
    <row r="16" spans="1:27" x14ac:dyDescent="0.2">
      <c r="A16" s="80">
        <f>A15+1</f>
        <v>42402</v>
      </c>
      <c r="B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2299.58</v>
      </c>
      <c r="C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2214.25</v>
      </c>
      <c r="D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2169.42</v>
      </c>
      <c r="E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2154.29</v>
      </c>
      <c r="F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2154.9299999999998</v>
      </c>
      <c r="G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2193.09</v>
      </c>
      <c r="H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2242.39</v>
      </c>
      <c r="I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2161.4499999999998</v>
      </c>
      <c r="J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2133.4499999999998</v>
      </c>
      <c r="K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2143.61</v>
      </c>
      <c r="L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2212.39</v>
      </c>
      <c r="M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2184.0100000000002</v>
      </c>
      <c r="N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2184.5500000000002</v>
      </c>
      <c r="O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2168.62</v>
      </c>
      <c r="P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2168.7399999999998</v>
      </c>
      <c r="Q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2183.79</v>
      </c>
      <c r="R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2220.8900000000003</v>
      </c>
      <c r="S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2334.46</v>
      </c>
      <c r="T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2392.38</v>
      </c>
      <c r="U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2373.15</v>
      </c>
      <c r="V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2335.98</v>
      </c>
      <c r="W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2281.7200000000003</v>
      </c>
      <c r="X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2520.2399999999998</v>
      </c>
      <c r="Y16" s="98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2397.27</v>
      </c>
    </row>
    <row r="17" spans="1:25" x14ac:dyDescent="0.2">
      <c r="A17" s="80">
        <f t="shared" ref="A17:A43" si="0">A16+1</f>
        <v>42403</v>
      </c>
      <c r="B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2194.35</v>
      </c>
      <c r="C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2113.88</v>
      </c>
      <c r="D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2103.8900000000003</v>
      </c>
      <c r="E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2103.81</v>
      </c>
      <c r="F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2103.84</v>
      </c>
      <c r="G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2103.9899999999998</v>
      </c>
      <c r="H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2122.0500000000002</v>
      </c>
      <c r="I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2275.3900000000003</v>
      </c>
      <c r="J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2259.81</v>
      </c>
      <c r="K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2122.0299999999997</v>
      </c>
      <c r="L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2078.6400000000003</v>
      </c>
      <c r="M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2095.62</v>
      </c>
      <c r="N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2087.31</v>
      </c>
      <c r="O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2109.0500000000002</v>
      </c>
      <c r="P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2087.56</v>
      </c>
      <c r="Q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2094.42</v>
      </c>
      <c r="R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2126.37</v>
      </c>
      <c r="S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2220.38</v>
      </c>
      <c r="T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2312.37</v>
      </c>
      <c r="U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2282.34</v>
      </c>
      <c r="V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2246.15</v>
      </c>
      <c r="W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2214.4499999999998</v>
      </c>
      <c r="X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2453.73</v>
      </c>
      <c r="Y17" s="98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2321.9</v>
      </c>
    </row>
    <row r="18" spans="1:25" x14ac:dyDescent="0.2">
      <c r="A18" s="80">
        <f t="shared" si="0"/>
        <v>42404</v>
      </c>
      <c r="B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2131.37</v>
      </c>
      <c r="C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2088.3199999999997</v>
      </c>
      <c r="D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2119.6999999999998</v>
      </c>
      <c r="E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2119.84</v>
      </c>
      <c r="F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2119.7200000000003</v>
      </c>
      <c r="G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2120.12</v>
      </c>
      <c r="H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2112.83</v>
      </c>
      <c r="I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2296.9700000000003</v>
      </c>
      <c r="J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2277.08</v>
      </c>
      <c r="K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2134.33</v>
      </c>
      <c r="L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2122.6</v>
      </c>
      <c r="M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2088.15</v>
      </c>
      <c r="N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2109.39</v>
      </c>
      <c r="O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2123.06</v>
      </c>
      <c r="P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2109.5</v>
      </c>
      <c r="Q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2087.84</v>
      </c>
      <c r="R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2091.73</v>
      </c>
      <c r="S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2157.11</v>
      </c>
      <c r="T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2283.63</v>
      </c>
      <c r="U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2254.73</v>
      </c>
      <c r="V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2184.13</v>
      </c>
      <c r="W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2150.41</v>
      </c>
      <c r="X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2428.7399999999998</v>
      </c>
      <c r="Y18" s="98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2292.71</v>
      </c>
    </row>
    <row r="19" spans="1:25" x14ac:dyDescent="0.2">
      <c r="A19" s="80">
        <f t="shared" si="0"/>
        <v>42405</v>
      </c>
      <c r="B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2113.91</v>
      </c>
      <c r="C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2113.6800000000003</v>
      </c>
      <c r="D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2088.3199999999997</v>
      </c>
      <c r="E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2103.6800000000003</v>
      </c>
      <c r="F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2103.6999999999998</v>
      </c>
      <c r="G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2103.73</v>
      </c>
      <c r="H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2113.6400000000003</v>
      </c>
      <c r="I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2296.2399999999998</v>
      </c>
      <c r="J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2276.2600000000002</v>
      </c>
      <c r="K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2133.9899999999998</v>
      </c>
      <c r="L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2094.8900000000003</v>
      </c>
      <c r="M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2079.79</v>
      </c>
      <c r="N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2109.19</v>
      </c>
      <c r="O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2122.75</v>
      </c>
      <c r="P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2141.94</v>
      </c>
      <c r="Q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2151.7799999999997</v>
      </c>
      <c r="R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2132.5299999999997</v>
      </c>
      <c r="S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2104.17</v>
      </c>
      <c r="T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2251.0500000000002</v>
      </c>
      <c r="U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2229.27</v>
      </c>
      <c r="V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2201.4</v>
      </c>
      <c r="W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2173.04</v>
      </c>
      <c r="X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2438.48</v>
      </c>
      <c r="Y19" s="98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2299.94</v>
      </c>
    </row>
    <row r="20" spans="1:25" x14ac:dyDescent="0.2">
      <c r="A20" s="80">
        <f t="shared" si="0"/>
        <v>42406</v>
      </c>
      <c r="B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2159.91</v>
      </c>
      <c r="C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2094.8000000000002</v>
      </c>
      <c r="D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2092.87</v>
      </c>
      <c r="E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2110.21</v>
      </c>
      <c r="F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2110.3000000000002</v>
      </c>
      <c r="G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2098.5300000000002</v>
      </c>
      <c r="H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2114.31</v>
      </c>
      <c r="I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2185.81</v>
      </c>
      <c r="J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2203.35</v>
      </c>
      <c r="K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2290.41</v>
      </c>
      <c r="L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2216.19</v>
      </c>
      <c r="M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2230.11</v>
      </c>
      <c r="N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2229.48</v>
      </c>
      <c r="O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2289.62</v>
      </c>
      <c r="P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2289.5100000000002</v>
      </c>
      <c r="Q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2289.4</v>
      </c>
      <c r="R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2290.79</v>
      </c>
      <c r="S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2113.3900000000003</v>
      </c>
      <c r="T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2203.06</v>
      </c>
      <c r="U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2205.34</v>
      </c>
      <c r="V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2153.58</v>
      </c>
      <c r="W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2155.89</v>
      </c>
      <c r="X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2100.58</v>
      </c>
      <c r="Y20" s="98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2295.3200000000002</v>
      </c>
    </row>
    <row r="21" spans="1:25" x14ac:dyDescent="0.2">
      <c r="A21" s="80">
        <f t="shared" si="0"/>
        <v>42407</v>
      </c>
      <c r="B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2201.4499999999998</v>
      </c>
      <c r="C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2131.37</v>
      </c>
      <c r="D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2087.35</v>
      </c>
      <c r="E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2093.06</v>
      </c>
      <c r="F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2098.7200000000003</v>
      </c>
      <c r="G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2087.48</v>
      </c>
      <c r="H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2094</v>
      </c>
      <c r="I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2111.5</v>
      </c>
      <c r="J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2200.48</v>
      </c>
      <c r="K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2275.2200000000003</v>
      </c>
      <c r="L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2217.12</v>
      </c>
      <c r="M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2203.86</v>
      </c>
      <c r="N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2203.42</v>
      </c>
      <c r="O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2203.27</v>
      </c>
      <c r="P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2230.6400000000003</v>
      </c>
      <c r="Q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2237.79</v>
      </c>
      <c r="R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2192.17</v>
      </c>
      <c r="S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2130.25</v>
      </c>
      <c r="T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2263.44</v>
      </c>
      <c r="U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2266.9300000000003</v>
      </c>
      <c r="V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2215.02</v>
      </c>
      <c r="W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2152.2399999999998</v>
      </c>
      <c r="X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2101.02</v>
      </c>
      <c r="Y21" s="98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2324.9300000000003</v>
      </c>
    </row>
    <row r="22" spans="1:25" x14ac:dyDescent="0.2">
      <c r="A22" s="80">
        <f t="shared" si="0"/>
        <v>42408</v>
      </c>
      <c r="B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2173.88</v>
      </c>
      <c r="C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2106.6799999999998</v>
      </c>
      <c r="D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2087.86</v>
      </c>
      <c r="E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2098.1</v>
      </c>
      <c r="F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2098.04</v>
      </c>
      <c r="G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2098.2600000000002</v>
      </c>
      <c r="H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2078.7800000000002</v>
      </c>
      <c r="I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2281.69</v>
      </c>
      <c r="J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2276.48</v>
      </c>
      <c r="K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2133.9700000000003</v>
      </c>
      <c r="L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2079.92</v>
      </c>
      <c r="M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2133.88</v>
      </c>
      <c r="N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2135.14</v>
      </c>
      <c r="O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2094.7600000000002</v>
      </c>
      <c r="P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2079.2200000000003</v>
      </c>
      <c r="Q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2079.2799999999997</v>
      </c>
      <c r="R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2092.69</v>
      </c>
      <c r="S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2130.71</v>
      </c>
      <c r="T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2310.13</v>
      </c>
      <c r="U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2272.1800000000003</v>
      </c>
      <c r="V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2203.38</v>
      </c>
      <c r="W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2174.87</v>
      </c>
      <c r="X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2440.5100000000002</v>
      </c>
      <c r="Y22" s="98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2303.4499999999998</v>
      </c>
    </row>
    <row r="23" spans="1:25" x14ac:dyDescent="0.2">
      <c r="A23" s="80">
        <f t="shared" si="0"/>
        <v>42409</v>
      </c>
      <c r="B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2123.38</v>
      </c>
      <c r="C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2078.3900000000003</v>
      </c>
      <c r="D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2103.5</v>
      </c>
      <c r="E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2130.62</v>
      </c>
      <c r="F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2130.69</v>
      </c>
      <c r="G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2131.11</v>
      </c>
      <c r="H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2104.63</v>
      </c>
      <c r="I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2311.75</v>
      </c>
      <c r="J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2352.84</v>
      </c>
      <c r="K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2200.4899999999998</v>
      </c>
      <c r="L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2154.0300000000002</v>
      </c>
      <c r="M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2110.89</v>
      </c>
      <c r="N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2110.44</v>
      </c>
      <c r="O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2110.1000000000004</v>
      </c>
      <c r="P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2133.2200000000003</v>
      </c>
      <c r="Q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2133.29</v>
      </c>
      <c r="R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2133.7799999999997</v>
      </c>
      <c r="S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2082.9300000000003</v>
      </c>
      <c r="T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2265</v>
      </c>
      <c r="U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2198.3000000000002</v>
      </c>
      <c r="V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2163.33</v>
      </c>
      <c r="W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2132.5299999999997</v>
      </c>
      <c r="X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2405.29</v>
      </c>
      <c r="Y23" s="98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2243.2200000000003</v>
      </c>
    </row>
    <row r="24" spans="1:25" x14ac:dyDescent="0.2">
      <c r="A24" s="80">
        <f t="shared" si="0"/>
        <v>42410</v>
      </c>
      <c r="B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2122.06</v>
      </c>
      <c r="C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2088.35</v>
      </c>
      <c r="D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2103.5100000000002</v>
      </c>
      <c r="E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2119.7200000000003</v>
      </c>
      <c r="F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2130.7799999999997</v>
      </c>
      <c r="G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2109.25</v>
      </c>
      <c r="H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2112.46</v>
      </c>
      <c r="I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2230.2600000000002</v>
      </c>
      <c r="J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2244.69</v>
      </c>
      <c r="K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2123.29</v>
      </c>
      <c r="L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2123.36</v>
      </c>
      <c r="M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2088.64</v>
      </c>
      <c r="N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2088.29</v>
      </c>
      <c r="O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2088.15</v>
      </c>
      <c r="P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2088.12</v>
      </c>
      <c r="Q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2088.12</v>
      </c>
      <c r="R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2105.91</v>
      </c>
      <c r="S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2170.69</v>
      </c>
      <c r="T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2265.9899999999998</v>
      </c>
      <c r="U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2267.6400000000003</v>
      </c>
      <c r="V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2227.14</v>
      </c>
      <c r="W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2171.46</v>
      </c>
      <c r="X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2428.6</v>
      </c>
      <c r="Y24" s="98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2275.61</v>
      </c>
    </row>
    <row r="25" spans="1:25" x14ac:dyDescent="0.2">
      <c r="A25" s="80">
        <f t="shared" si="0"/>
        <v>42411</v>
      </c>
      <c r="B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2122.17</v>
      </c>
      <c r="C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2088.79</v>
      </c>
      <c r="D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2119.9700000000003</v>
      </c>
      <c r="E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2120.17</v>
      </c>
      <c r="F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2120.23</v>
      </c>
      <c r="G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2104.56</v>
      </c>
      <c r="H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2108.1</v>
      </c>
      <c r="I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2230.63</v>
      </c>
      <c r="J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2221.87</v>
      </c>
      <c r="K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2123.25</v>
      </c>
      <c r="L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2111.9499999999998</v>
      </c>
      <c r="M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2110.21</v>
      </c>
      <c r="N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2133.09</v>
      </c>
      <c r="O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2132.85</v>
      </c>
      <c r="P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2088.15</v>
      </c>
      <c r="Q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2088.41</v>
      </c>
      <c r="R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2104.7399999999998</v>
      </c>
      <c r="S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2137.75</v>
      </c>
      <c r="T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2224.19</v>
      </c>
      <c r="U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2181.8200000000002</v>
      </c>
      <c r="V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2154.38</v>
      </c>
      <c r="W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2132.77</v>
      </c>
      <c r="X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2404.92</v>
      </c>
      <c r="Y25" s="98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2226.7399999999998</v>
      </c>
    </row>
    <row r="26" spans="1:25" x14ac:dyDescent="0.2">
      <c r="A26" s="80">
        <f t="shared" si="0"/>
        <v>42412</v>
      </c>
      <c r="B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2130.36</v>
      </c>
      <c r="C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2078.35</v>
      </c>
      <c r="D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2103.36</v>
      </c>
      <c r="E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2103.56</v>
      </c>
      <c r="F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2103.5500000000002</v>
      </c>
      <c r="G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2088.4499999999998</v>
      </c>
      <c r="H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2114.9</v>
      </c>
      <c r="I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2217.75</v>
      </c>
      <c r="J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2198.8199999999997</v>
      </c>
      <c r="K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2111.2200000000003</v>
      </c>
      <c r="L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2094.96</v>
      </c>
      <c r="M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2088.17</v>
      </c>
      <c r="N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2096.46</v>
      </c>
      <c r="O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2123.08</v>
      </c>
      <c r="P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2109.54</v>
      </c>
      <c r="Q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2109.59</v>
      </c>
      <c r="R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2088.36</v>
      </c>
      <c r="S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2130.33</v>
      </c>
      <c r="T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2230.7600000000002</v>
      </c>
      <c r="U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2255.4499999999998</v>
      </c>
      <c r="V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2229.2200000000003</v>
      </c>
      <c r="W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2171.8000000000002</v>
      </c>
      <c r="X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2437</v>
      </c>
      <c r="Y26" s="98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2299.5</v>
      </c>
    </row>
    <row r="27" spans="1:25" x14ac:dyDescent="0.2">
      <c r="A27" s="80">
        <f t="shared" si="0"/>
        <v>42413</v>
      </c>
      <c r="B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2135.6999999999998</v>
      </c>
      <c r="C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2110.88</v>
      </c>
      <c r="D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2155.46</v>
      </c>
      <c r="E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2155.69</v>
      </c>
      <c r="F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2176.42</v>
      </c>
      <c r="G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2155.6799999999998</v>
      </c>
      <c r="H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2123.7799999999997</v>
      </c>
      <c r="I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2088.9</v>
      </c>
      <c r="J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2137.65</v>
      </c>
      <c r="K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2291.71</v>
      </c>
      <c r="L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2231.38</v>
      </c>
      <c r="M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2245.65</v>
      </c>
      <c r="N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2260.3000000000002</v>
      </c>
      <c r="O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2307.9499999999998</v>
      </c>
      <c r="P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2307.8200000000002</v>
      </c>
      <c r="Q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2291.62</v>
      </c>
      <c r="R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2253.6999999999998</v>
      </c>
      <c r="S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2104.0700000000002</v>
      </c>
      <c r="T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2156.85</v>
      </c>
      <c r="U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2164.81</v>
      </c>
      <c r="V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2150.21</v>
      </c>
      <c r="W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2078.42</v>
      </c>
      <c r="X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2154.15</v>
      </c>
      <c r="Y27" s="98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2275.5300000000002</v>
      </c>
    </row>
    <row r="28" spans="1:25" x14ac:dyDescent="0.2">
      <c r="A28" s="80">
        <f t="shared" si="0"/>
        <v>42414</v>
      </c>
      <c r="B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2131.86</v>
      </c>
      <c r="C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2122.69</v>
      </c>
      <c r="D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2155.1099999999997</v>
      </c>
      <c r="E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2176.09</v>
      </c>
      <c r="F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2190.73</v>
      </c>
      <c r="G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2176.37</v>
      </c>
      <c r="H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2155.7399999999998</v>
      </c>
      <c r="I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2156.3900000000003</v>
      </c>
      <c r="J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2095.0500000000002</v>
      </c>
      <c r="K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2401.66</v>
      </c>
      <c r="L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2308.23</v>
      </c>
      <c r="M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2308.15</v>
      </c>
      <c r="N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2291.12</v>
      </c>
      <c r="O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2324.6400000000003</v>
      </c>
      <c r="P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2324.5299999999997</v>
      </c>
      <c r="Q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2290.9700000000003</v>
      </c>
      <c r="R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2252.3900000000003</v>
      </c>
      <c r="S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2103.44</v>
      </c>
      <c r="T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2157.4899999999998</v>
      </c>
      <c r="U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2159.34</v>
      </c>
      <c r="V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2150.42</v>
      </c>
      <c r="W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2078</v>
      </c>
      <c r="X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2154.08</v>
      </c>
      <c r="Y28" s="98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2259.41</v>
      </c>
    </row>
    <row r="29" spans="1:25" x14ac:dyDescent="0.2">
      <c r="A29" s="80">
        <f t="shared" si="0"/>
        <v>42415</v>
      </c>
      <c r="B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2118.58</v>
      </c>
      <c r="C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2108.36</v>
      </c>
      <c r="D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2141.58</v>
      </c>
      <c r="E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2159.61</v>
      </c>
      <c r="F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2159.54</v>
      </c>
      <c r="G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2141.56</v>
      </c>
      <c r="H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2103.19</v>
      </c>
      <c r="I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2391.8200000000002</v>
      </c>
      <c r="J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2392.5100000000002</v>
      </c>
      <c r="K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2242.0100000000002</v>
      </c>
      <c r="L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2197.2799999999997</v>
      </c>
      <c r="M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2141.33</v>
      </c>
      <c r="N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2156.1999999999998</v>
      </c>
      <c r="O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2171.67</v>
      </c>
      <c r="P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2171.59</v>
      </c>
      <c r="Q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2171.9300000000003</v>
      </c>
      <c r="R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2151.2600000000002</v>
      </c>
      <c r="S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2095.7399999999998</v>
      </c>
      <c r="T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2167.7600000000002</v>
      </c>
      <c r="U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2177.64</v>
      </c>
      <c r="V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2131.73</v>
      </c>
      <c r="W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2108.35</v>
      </c>
      <c r="X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2375.7200000000003</v>
      </c>
      <c r="Y29" s="98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2226.64</v>
      </c>
    </row>
    <row r="30" spans="1:25" x14ac:dyDescent="0.2">
      <c r="A30" s="80">
        <f t="shared" si="0"/>
        <v>42416</v>
      </c>
      <c r="B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2133.13</v>
      </c>
      <c r="C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2096.89</v>
      </c>
      <c r="D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2118.16</v>
      </c>
      <c r="E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2129.44</v>
      </c>
      <c r="F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2159</v>
      </c>
      <c r="G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2159.4700000000003</v>
      </c>
      <c r="H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2103.91</v>
      </c>
      <c r="I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2309.8000000000002</v>
      </c>
      <c r="J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2301.44</v>
      </c>
      <c r="K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2183.4899999999998</v>
      </c>
      <c r="L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2183.6800000000003</v>
      </c>
      <c r="M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2131.59</v>
      </c>
      <c r="N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2131.3000000000002</v>
      </c>
      <c r="O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2131.25</v>
      </c>
      <c r="P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2155.6799999999998</v>
      </c>
      <c r="Q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2171.4899999999998</v>
      </c>
      <c r="R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2150.79</v>
      </c>
      <c r="S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2123.5300000000002</v>
      </c>
      <c r="T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2139.81</v>
      </c>
      <c r="U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2141.59</v>
      </c>
      <c r="V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2111.9</v>
      </c>
      <c r="W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2095.4899999999998</v>
      </c>
      <c r="X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2364.2399999999998</v>
      </c>
      <c r="Y30" s="98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2203.9</v>
      </c>
    </row>
    <row r="31" spans="1:25" x14ac:dyDescent="0.2">
      <c r="A31" s="80">
        <f t="shared" si="0"/>
        <v>42417</v>
      </c>
      <c r="B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2176.84</v>
      </c>
      <c r="C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2140.08</v>
      </c>
      <c r="D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2176.94</v>
      </c>
      <c r="E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2176.9700000000003</v>
      </c>
      <c r="F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2177.15</v>
      </c>
      <c r="G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2152.34</v>
      </c>
      <c r="H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2103.19</v>
      </c>
      <c r="I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2309.02</v>
      </c>
      <c r="J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2402.0699999999997</v>
      </c>
      <c r="K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2274.2600000000002</v>
      </c>
      <c r="L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2257.1999999999998</v>
      </c>
      <c r="M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2192.64</v>
      </c>
      <c r="N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2240.5</v>
      </c>
      <c r="O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2240.38</v>
      </c>
      <c r="P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2240.25</v>
      </c>
      <c r="Q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2240.6800000000003</v>
      </c>
      <c r="R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2240.77</v>
      </c>
      <c r="S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2221.96</v>
      </c>
      <c r="T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2109.13</v>
      </c>
      <c r="U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2111.11</v>
      </c>
      <c r="V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2091.1999999999998</v>
      </c>
      <c r="W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2108.5</v>
      </c>
      <c r="X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2295.2600000000002</v>
      </c>
      <c r="Y31" s="98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2127.31</v>
      </c>
    </row>
    <row r="32" spans="1:25" x14ac:dyDescent="0.2">
      <c r="A32" s="80">
        <f t="shared" si="0"/>
        <v>42418</v>
      </c>
      <c r="B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2077.88</v>
      </c>
      <c r="C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2130.1</v>
      </c>
      <c r="D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2141.4700000000003</v>
      </c>
      <c r="E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2141.52</v>
      </c>
      <c r="F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2141.52</v>
      </c>
      <c r="G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2130.29</v>
      </c>
      <c r="H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2078.69</v>
      </c>
      <c r="I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2274.81</v>
      </c>
      <c r="J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2259.4700000000003</v>
      </c>
      <c r="K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2184.7800000000002</v>
      </c>
      <c r="L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2152.02</v>
      </c>
      <c r="M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2109.2800000000002</v>
      </c>
      <c r="N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2132.35</v>
      </c>
      <c r="O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2172.44</v>
      </c>
      <c r="P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2172.35</v>
      </c>
      <c r="Q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2141.44</v>
      </c>
      <c r="R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2132.04</v>
      </c>
      <c r="S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2096.7200000000003</v>
      </c>
      <c r="T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2183.7800000000002</v>
      </c>
      <c r="U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2181.62</v>
      </c>
      <c r="V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2166.34</v>
      </c>
      <c r="W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2134.04</v>
      </c>
      <c r="X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2372.42</v>
      </c>
      <c r="Y32" s="98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2239.6999999999998</v>
      </c>
    </row>
    <row r="33" spans="1:25" x14ac:dyDescent="0.2">
      <c r="A33" s="80">
        <f t="shared" si="0"/>
        <v>42419</v>
      </c>
      <c r="B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2078.4700000000003</v>
      </c>
      <c r="C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2130.41</v>
      </c>
      <c r="D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2159.81</v>
      </c>
      <c r="E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2159.86</v>
      </c>
      <c r="F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2130.5100000000002</v>
      </c>
      <c r="G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2130.3200000000002</v>
      </c>
      <c r="H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2104.16</v>
      </c>
      <c r="I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2311.7200000000003</v>
      </c>
      <c r="J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2304.4499999999998</v>
      </c>
      <c r="K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2221.83</v>
      </c>
      <c r="L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2221.87</v>
      </c>
      <c r="M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2157.87</v>
      </c>
      <c r="N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2157.4499999999998</v>
      </c>
      <c r="O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2212.1999999999998</v>
      </c>
      <c r="P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2212.2600000000002</v>
      </c>
      <c r="Q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2212.21</v>
      </c>
      <c r="R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2157.81</v>
      </c>
      <c r="S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2125.83</v>
      </c>
      <c r="T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2154.56</v>
      </c>
      <c r="U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2155.0500000000002</v>
      </c>
      <c r="V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2156.91</v>
      </c>
      <c r="W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2132.37</v>
      </c>
      <c r="X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2347.66</v>
      </c>
      <c r="Y33" s="98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2161.6400000000003</v>
      </c>
    </row>
    <row r="34" spans="1:25" x14ac:dyDescent="0.2">
      <c r="A34" s="80">
        <f t="shared" si="0"/>
        <v>42420</v>
      </c>
      <c r="B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2103.27</v>
      </c>
      <c r="C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2159.6800000000003</v>
      </c>
      <c r="D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2191.59</v>
      </c>
      <c r="E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2191.62</v>
      </c>
      <c r="F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2191.66</v>
      </c>
      <c r="G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2178.5299999999997</v>
      </c>
      <c r="H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2103.7600000000002</v>
      </c>
      <c r="I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2296.69</v>
      </c>
      <c r="J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2332.16</v>
      </c>
      <c r="K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2221.44</v>
      </c>
      <c r="L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2221.58</v>
      </c>
      <c r="M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2157.7600000000002</v>
      </c>
      <c r="N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2157.37</v>
      </c>
      <c r="O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2212.19</v>
      </c>
      <c r="P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2212.08</v>
      </c>
      <c r="Q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2212.3200000000002</v>
      </c>
      <c r="R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2184.31</v>
      </c>
      <c r="S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2124.65</v>
      </c>
      <c r="T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2154.9</v>
      </c>
      <c r="U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2151.75</v>
      </c>
      <c r="V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2156.27</v>
      </c>
      <c r="W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2133.1999999999998</v>
      </c>
      <c r="X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2309.14</v>
      </c>
      <c r="Y34" s="98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2132.64</v>
      </c>
    </row>
    <row r="35" spans="1:25" x14ac:dyDescent="0.2">
      <c r="A35" s="80">
        <f t="shared" si="0"/>
        <v>42421</v>
      </c>
      <c r="B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2135.7600000000002</v>
      </c>
      <c r="C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2222.15</v>
      </c>
      <c r="D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2230.14</v>
      </c>
      <c r="E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2230.4499999999998</v>
      </c>
      <c r="F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2256.14</v>
      </c>
      <c r="G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2231.0100000000002</v>
      </c>
      <c r="H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2156.11</v>
      </c>
      <c r="I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2092.0299999999997</v>
      </c>
      <c r="J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2166.75</v>
      </c>
      <c r="K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2275.86</v>
      </c>
      <c r="L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2231.62</v>
      </c>
      <c r="M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2245.94</v>
      </c>
      <c r="N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2245.39</v>
      </c>
      <c r="O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2259.85</v>
      </c>
      <c r="P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2259.69</v>
      </c>
      <c r="Q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2260.1999999999998</v>
      </c>
      <c r="R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2253.0299999999997</v>
      </c>
      <c r="S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2156.5700000000002</v>
      </c>
      <c r="T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2159.81</v>
      </c>
      <c r="U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2158.7399999999998</v>
      </c>
      <c r="V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2132.48</v>
      </c>
      <c r="W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2102.44</v>
      </c>
      <c r="X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2184.62</v>
      </c>
      <c r="Y35" s="98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2242.35</v>
      </c>
    </row>
    <row r="36" spans="1:25" x14ac:dyDescent="0.2">
      <c r="A36" s="80">
        <f t="shared" si="0"/>
        <v>42422</v>
      </c>
      <c r="B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2136.1799999999998</v>
      </c>
      <c r="C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2222.29</v>
      </c>
      <c r="D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2230.2200000000003</v>
      </c>
      <c r="E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2230.34</v>
      </c>
      <c r="F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2256.14</v>
      </c>
      <c r="G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2230.5299999999997</v>
      </c>
      <c r="H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2156.0699999999997</v>
      </c>
      <c r="I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2085.6799999999998</v>
      </c>
      <c r="J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2161.9300000000003</v>
      </c>
      <c r="K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2276.27</v>
      </c>
      <c r="L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2231.6400000000003</v>
      </c>
      <c r="M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2245.69</v>
      </c>
      <c r="N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2245.31</v>
      </c>
      <c r="O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2259.83</v>
      </c>
      <c r="P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2259.7600000000002</v>
      </c>
      <c r="Q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2259.89</v>
      </c>
      <c r="R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2252.84</v>
      </c>
      <c r="S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2157.06</v>
      </c>
      <c r="T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2157.4899999999998</v>
      </c>
      <c r="U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2157.6999999999998</v>
      </c>
      <c r="V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2133.52</v>
      </c>
      <c r="W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2102.06</v>
      </c>
      <c r="X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2184.59</v>
      </c>
      <c r="Y36" s="98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2228.91</v>
      </c>
    </row>
    <row r="37" spans="1:25" x14ac:dyDescent="0.2">
      <c r="A37" s="80">
        <f t="shared" si="0"/>
        <v>42423</v>
      </c>
      <c r="B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2191.21</v>
      </c>
      <c r="C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2190.54</v>
      </c>
      <c r="D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2255.13</v>
      </c>
      <c r="E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2255.2799999999997</v>
      </c>
      <c r="F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2255.1</v>
      </c>
      <c r="G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2255.27</v>
      </c>
      <c r="H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2229.6800000000003</v>
      </c>
      <c r="I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2176.2200000000003</v>
      </c>
      <c r="J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2136.23</v>
      </c>
      <c r="K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2515.46</v>
      </c>
      <c r="L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2443.69</v>
      </c>
      <c r="M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2466.9700000000003</v>
      </c>
      <c r="N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2490.3200000000002</v>
      </c>
      <c r="O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2489.9899999999998</v>
      </c>
      <c r="P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2490.23</v>
      </c>
      <c r="Q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2490.16</v>
      </c>
      <c r="R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2432.27</v>
      </c>
      <c r="S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2277.3199999999997</v>
      </c>
      <c r="T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2103.14</v>
      </c>
      <c r="U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2102.92</v>
      </c>
      <c r="V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2112.4899999999998</v>
      </c>
      <c r="W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2185.0299999999997</v>
      </c>
      <c r="X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2251.79</v>
      </c>
      <c r="Y37" s="98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2122.06</v>
      </c>
    </row>
    <row r="38" spans="1:25" x14ac:dyDescent="0.2">
      <c r="A38" s="80">
        <f t="shared" si="0"/>
        <v>42424</v>
      </c>
      <c r="B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2166.16</v>
      </c>
      <c r="C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2191.67</v>
      </c>
      <c r="D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2264.7399999999998</v>
      </c>
      <c r="E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2264.79</v>
      </c>
      <c r="F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2264.84</v>
      </c>
      <c r="G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2249.2600000000002</v>
      </c>
      <c r="H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2160.5500000000002</v>
      </c>
      <c r="I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2392.9700000000003</v>
      </c>
      <c r="J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2465.6</v>
      </c>
      <c r="K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2351.2200000000003</v>
      </c>
      <c r="L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2351.13</v>
      </c>
      <c r="M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2242.06</v>
      </c>
      <c r="N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2274.79</v>
      </c>
      <c r="O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2295.83</v>
      </c>
      <c r="P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2310.5</v>
      </c>
      <c r="Q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2310.5300000000002</v>
      </c>
      <c r="R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2274.6800000000003</v>
      </c>
      <c r="S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2304.81</v>
      </c>
      <c r="T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2123.34</v>
      </c>
      <c r="U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2122.66</v>
      </c>
      <c r="V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2152.12</v>
      </c>
      <c r="W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2151.4</v>
      </c>
      <c r="X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2238.4499999999998</v>
      </c>
      <c r="Y38" s="98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2078.2600000000002</v>
      </c>
    </row>
    <row r="39" spans="1:25" x14ac:dyDescent="0.2">
      <c r="A39" s="80">
        <f t="shared" si="0"/>
        <v>42425</v>
      </c>
      <c r="B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2087.8200000000002</v>
      </c>
      <c r="C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2113.5100000000002</v>
      </c>
      <c r="D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2130.02</v>
      </c>
      <c r="E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2159.5100000000002</v>
      </c>
      <c r="F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2159.6</v>
      </c>
      <c r="G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2159.9499999999998</v>
      </c>
      <c r="H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2131.2399999999998</v>
      </c>
      <c r="I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2449.96</v>
      </c>
      <c r="J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2534.5500000000002</v>
      </c>
      <c r="K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2311.9899999999998</v>
      </c>
      <c r="L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2259.2600000000002</v>
      </c>
      <c r="M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2182.92</v>
      </c>
      <c r="N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2182.63</v>
      </c>
      <c r="O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2182.3900000000003</v>
      </c>
      <c r="P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2182.5500000000002</v>
      </c>
      <c r="Q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2193.81</v>
      </c>
      <c r="R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2156.54</v>
      </c>
      <c r="S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2153.87</v>
      </c>
      <c r="T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2134.62</v>
      </c>
      <c r="U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2135.02</v>
      </c>
      <c r="V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2088.14</v>
      </c>
      <c r="W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2088.0100000000002</v>
      </c>
      <c r="X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2303</v>
      </c>
      <c r="Y39" s="98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2199.19</v>
      </c>
    </row>
    <row r="40" spans="1:25" x14ac:dyDescent="0.2">
      <c r="A40" s="80">
        <f t="shared" si="0"/>
        <v>42426</v>
      </c>
      <c r="B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2088.0299999999997</v>
      </c>
      <c r="C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2141.6799999999998</v>
      </c>
      <c r="D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2159.5100000000002</v>
      </c>
      <c r="E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2159.5100000000002</v>
      </c>
      <c r="F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2178.38</v>
      </c>
      <c r="G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2153.83</v>
      </c>
      <c r="H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2104.0299999999997</v>
      </c>
      <c r="I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2310.9499999999998</v>
      </c>
      <c r="J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2302.36</v>
      </c>
      <c r="K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2184.0500000000002</v>
      </c>
      <c r="L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2151.4499999999998</v>
      </c>
      <c r="M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2131.94</v>
      </c>
      <c r="N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2156.25</v>
      </c>
      <c r="O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2156.2399999999998</v>
      </c>
      <c r="P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2156.13</v>
      </c>
      <c r="Q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2156.23</v>
      </c>
      <c r="R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2182.75</v>
      </c>
      <c r="S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2221.35</v>
      </c>
      <c r="T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2136.0500000000002</v>
      </c>
      <c r="U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2136.3500000000004</v>
      </c>
      <c r="V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2089.92</v>
      </c>
      <c r="W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2087.35</v>
      </c>
      <c r="X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2314.86</v>
      </c>
      <c r="Y40" s="98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2197.8900000000003</v>
      </c>
    </row>
    <row r="41" spans="1:25" x14ac:dyDescent="0.2">
      <c r="A41" s="80">
        <f t="shared" si="0"/>
        <v>42427</v>
      </c>
      <c r="B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2087.4499999999998</v>
      </c>
      <c r="C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2154.9</v>
      </c>
      <c r="D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2190.35</v>
      </c>
      <c r="E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2190.27</v>
      </c>
      <c r="F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2175.59</v>
      </c>
      <c r="G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2175.84</v>
      </c>
      <c r="H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2135.52</v>
      </c>
      <c r="I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2111.4700000000003</v>
      </c>
      <c r="J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2161.84</v>
      </c>
      <c r="K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2333.6400000000003</v>
      </c>
      <c r="L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2291.08</v>
      </c>
      <c r="M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2307.7399999999998</v>
      </c>
      <c r="N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2401.17</v>
      </c>
      <c r="O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2400.6</v>
      </c>
      <c r="P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2400.4</v>
      </c>
      <c r="Q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2399.96</v>
      </c>
      <c r="R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2290.6400000000003</v>
      </c>
      <c r="S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2204.27</v>
      </c>
      <c r="T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2095.8199999999997</v>
      </c>
      <c r="U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2131.04</v>
      </c>
      <c r="V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2078.09</v>
      </c>
      <c r="W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2121.4</v>
      </c>
      <c r="X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2215.4300000000003</v>
      </c>
      <c r="Y41" s="98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2143.27</v>
      </c>
    </row>
    <row r="42" spans="1:25" x14ac:dyDescent="0.2">
      <c r="A42" s="80">
        <f t="shared" si="0"/>
        <v>42428</v>
      </c>
      <c r="B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2093.2200000000003</v>
      </c>
      <c r="C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2175.8900000000003</v>
      </c>
      <c r="D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2190.3200000000002</v>
      </c>
      <c r="E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2190.23</v>
      </c>
      <c r="F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2190.17</v>
      </c>
      <c r="G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2190.38</v>
      </c>
      <c r="H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2155.31</v>
      </c>
      <c r="I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2176.73</v>
      </c>
      <c r="J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2094.13</v>
      </c>
      <c r="K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2421.16</v>
      </c>
      <c r="L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2380.33</v>
      </c>
      <c r="M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2380.5100000000002</v>
      </c>
      <c r="N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2466.8000000000002</v>
      </c>
      <c r="O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2466.4</v>
      </c>
      <c r="P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2443.19</v>
      </c>
      <c r="Q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2443.02</v>
      </c>
      <c r="R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2290.15</v>
      </c>
      <c r="S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2204.5500000000002</v>
      </c>
      <c r="T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2079.56</v>
      </c>
      <c r="U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2114.4899999999998</v>
      </c>
      <c r="V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2092.25</v>
      </c>
      <c r="W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2121.48</v>
      </c>
      <c r="X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2229.4499999999998</v>
      </c>
      <c r="Y42" s="98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2139.31</v>
      </c>
    </row>
    <row r="43" spans="1:25" x14ac:dyDescent="0.2">
      <c r="A43" s="80">
        <f t="shared" si="0"/>
        <v>42429</v>
      </c>
      <c r="B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2103.19</v>
      </c>
      <c r="C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2159.44</v>
      </c>
      <c r="D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2191.41</v>
      </c>
      <c r="E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2191.5100000000002</v>
      </c>
      <c r="F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2178.2399999999998</v>
      </c>
      <c r="G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2178.52</v>
      </c>
      <c r="H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2130.98</v>
      </c>
      <c r="I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2349.9</v>
      </c>
      <c r="J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2393.3199999999997</v>
      </c>
      <c r="K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2258.94</v>
      </c>
      <c r="L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2258.8900000000003</v>
      </c>
      <c r="M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2205.15</v>
      </c>
      <c r="N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2254.7399999999998</v>
      </c>
      <c r="O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2274.83</v>
      </c>
      <c r="P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2281.64</v>
      </c>
      <c r="Q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2274.64</v>
      </c>
      <c r="R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2217.11</v>
      </c>
      <c r="S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2221.5699999999997</v>
      </c>
      <c r="T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2087.33</v>
      </c>
      <c r="U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2087.61</v>
      </c>
      <c r="V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2094.67</v>
      </c>
      <c r="W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2087.48</v>
      </c>
      <c r="X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2274.38</v>
      </c>
      <c r="Y43" s="98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2121.2200000000003</v>
      </c>
    </row>
    <row r="45" spans="1:25" x14ac:dyDescent="0.25">
      <c r="A45" s="88" t="s">
        <v>151</v>
      </c>
    </row>
    <row r="46" spans="1:25" ht="12.75" x14ac:dyDescent="0.2">
      <c r="A46" s="165" t="s">
        <v>48</v>
      </c>
      <c r="B46" s="168" t="s">
        <v>122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70"/>
    </row>
    <row r="47" spans="1:25" ht="12.75" x14ac:dyDescent="0.2">
      <c r="A47" s="166"/>
      <c r="B47" s="171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3"/>
    </row>
    <row r="48" spans="1:25" ht="12.75" customHeight="1" x14ac:dyDescent="0.2">
      <c r="A48" s="166"/>
      <c r="B48" s="174" t="s">
        <v>123</v>
      </c>
      <c r="C48" s="163" t="s">
        <v>124</v>
      </c>
      <c r="D48" s="163" t="s">
        <v>125</v>
      </c>
      <c r="E48" s="163" t="s">
        <v>126</v>
      </c>
      <c r="F48" s="163" t="s">
        <v>127</v>
      </c>
      <c r="G48" s="163" t="s">
        <v>128</v>
      </c>
      <c r="H48" s="163" t="s">
        <v>129</v>
      </c>
      <c r="I48" s="163" t="s">
        <v>130</v>
      </c>
      <c r="J48" s="163" t="s">
        <v>131</v>
      </c>
      <c r="K48" s="163" t="s">
        <v>132</v>
      </c>
      <c r="L48" s="163" t="s">
        <v>133</v>
      </c>
      <c r="M48" s="163" t="s">
        <v>134</v>
      </c>
      <c r="N48" s="176" t="s">
        <v>135</v>
      </c>
      <c r="O48" s="163" t="s">
        <v>136</v>
      </c>
      <c r="P48" s="163" t="s">
        <v>137</v>
      </c>
      <c r="Q48" s="163" t="s">
        <v>138</v>
      </c>
      <c r="R48" s="163" t="s">
        <v>139</v>
      </c>
      <c r="S48" s="163" t="s">
        <v>140</v>
      </c>
      <c r="T48" s="163" t="s">
        <v>141</v>
      </c>
      <c r="U48" s="163" t="s">
        <v>142</v>
      </c>
      <c r="V48" s="163" t="s">
        <v>143</v>
      </c>
      <c r="W48" s="163" t="s">
        <v>144</v>
      </c>
      <c r="X48" s="163" t="s">
        <v>145</v>
      </c>
      <c r="Y48" s="163" t="s">
        <v>146</v>
      </c>
    </row>
    <row r="49" spans="1:27" ht="11.25" customHeight="1" x14ac:dyDescent="0.2">
      <c r="A49" s="167"/>
      <c r="B49" s="175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77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</row>
    <row r="50" spans="1:27" ht="18.75" customHeight="1" x14ac:dyDescent="0.2">
      <c r="A50" s="80">
        <f t="shared" ref="A50:A78" si="1">A15</f>
        <v>42401</v>
      </c>
      <c r="B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2292.33</v>
      </c>
      <c r="C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2211.36</v>
      </c>
      <c r="D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2188.2799999999997</v>
      </c>
      <c r="E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2188.12</v>
      </c>
      <c r="F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2188.4899999999998</v>
      </c>
      <c r="G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2204.44</v>
      </c>
      <c r="H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2295.2200000000003</v>
      </c>
      <c r="I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2111.59</v>
      </c>
      <c r="J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2114.84</v>
      </c>
      <c r="K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2253.2399999999998</v>
      </c>
      <c r="L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2342</v>
      </c>
      <c r="M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2318.34</v>
      </c>
      <c r="N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2280.3199999999997</v>
      </c>
      <c r="O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2253.42</v>
      </c>
      <c r="P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2244.5</v>
      </c>
      <c r="Q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2243.52</v>
      </c>
      <c r="R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2243.35</v>
      </c>
      <c r="S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2391.37</v>
      </c>
      <c r="T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2423.79</v>
      </c>
      <c r="U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2440.2200000000003</v>
      </c>
      <c r="V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2394.5</v>
      </c>
      <c r="W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2318.0699999999997</v>
      </c>
      <c r="X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2562.71</v>
      </c>
      <c r="Y50" s="98">
        <f>VLOOKUP($A50+ROUND((COLUMN()-2)/24,5),АТС!$A$41:$F$736,6)+VLOOKUP($A50+ROUND((COLUMN()-2)/24,5),'Расчет сбытовых надбавок'!$B$43:'Расчет сбытовых надбавок'!$G$786,4)+'Иные услуги '!$C$5+'РСТ РСО-А'!$K$6</f>
        <v>2436.62</v>
      </c>
      <c r="AA50" s="81"/>
    </row>
    <row r="51" spans="1:27" x14ac:dyDescent="0.2">
      <c r="A51" s="80">
        <f t="shared" si="1"/>
        <v>42402</v>
      </c>
      <c r="B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2291.92</v>
      </c>
      <c r="C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2207.3900000000003</v>
      </c>
      <c r="D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2162.9700000000003</v>
      </c>
      <c r="E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2147.98</v>
      </c>
      <c r="F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2148.62</v>
      </c>
      <c r="G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2186.42</v>
      </c>
      <c r="H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2235.2600000000002</v>
      </c>
      <c r="I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2155.0699999999997</v>
      </c>
      <c r="J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2127.33</v>
      </c>
      <c r="K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2137.4</v>
      </c>
      <c r="L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2205.54</v>
      </c>
      <c r="M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2177.42</v>
      </c>
      <c r="N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2177.96</v>
      </c>
      <c r="O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2162.17</v>
      </c>
      <c r="P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2162.3000000000002</v>
      </c>
      <c r="Q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2177.21</v>
      </c>
      <c r="R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2213.96</v>
      </c>
      <c r="S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2326.4700000000003</v>
      </c>
      <c r="T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2383.87</v>
      </c>
      <c r="U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2364.81</v>
      </c>
      <c r="V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2327.98</v>
      </c>
      <c r="W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2274.23</v>
      </c>
      <c r="X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2510.54</v>
      </c>
      <c r="Y51" s="98">
        <f>VLOOKUP($A51+ROUND((COLUMN()-2)/24,5),АТС!$A$41:$F$736,6)+VLOOKUP($A51+ROUND((COLUMN()-2)/24,5),'Расчет сбытовых надбавок'!$B$43:'Расчет сбытовых надбавок'!$G$786,4)+'Иные услуги '!$C$5+'РСТ РСО-А'!$K$6</f>
        <v>2388.71</v>
      </c>
    </row>
    <row r="52" spans="1:27" x14ac:dyDescent="0.2">
      <c r="A52" s="80">
        <f t="shared" si="1"/>
        <v>42403</v>
      </c>
      <c r="B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2187.67</v>
      </c>
      <c r="C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2107.9499999999998</v>
      </c>
      <c r="D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2098.0500000000002</v>
      </c>
      <c r="E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2097.9700000000003</v>
      </c>
      <c r="F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2097.9899999999998</v>
      </c>
      <c r="G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2098.15</v>
      </c>
      <c r="H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2116.04</v>
      </c>
      <c r="I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2267.9499999999998</v>
      </c>
      <c r="J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2252.52</v>
      </c>
      <c r="K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2116.02</v>
      </c>
      <c r="L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2073.0300000000002</v>
      </c>
      <c r="M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2089.85</v>
      </c>
      <c r="N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2081.62</v>
      </c>
      <c r="O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2103.16</v>
      </c>
      <c r="P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2081.86</v>
      </c>
      <c r="Q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2088.66</v>
      </c>
      <c r="R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2120.3200000000002</v>
      </c>
      <c r="S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2213.46</v>
      </c>
      <c r="T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2304.6</v>
      </c>
      <c r="U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2274.84</v>
      </c>
      <c r="V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2238.98</v>
      </c>
      <c r="W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2207.59</v>
      </c>
      <c r="X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2444.65</v>
      </c>
      <c r="Y52" s="98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2314.04</v>
      </c>
    </row>
    <row r="53" spans="1:27" x14ac:dyDescent="0.2">
      <c r="A53" s="80">
        <f t="shared" si="1"/>
        <v>42404</v>
      </c>
      <c r="B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2125.27</v>
      </c>
      <c r="C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2082.62</v>
      </c>
      <c r="D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2113.71</v>
      </c>
      <c r="E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2113.85</v>
      </c>
      <c r="F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2113.73</v>
      </c>
      <c r="G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2114.12</v>
      </c>
      <c r="H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2106.91</v>
      </c>
      <c r="I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2289.34</v>
      </c>
      <c r="J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2269.63</v>
      </c>
      <c r="K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2128.1999999999998</v>
      </c>
      <c r="L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2116.58</v>
      </c>
      <c r="M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2082.46</v>
      </c>
      <c r="N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2103.5</v>
      </c>
      <c r="O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2117.04</v>
      </c>
      <c r="P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2103.61</v>
      </c>
      <c r="Q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2082.1400000000003</v>
      </c>
      <c r="R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2086</v>
      </c>
      <c r="S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2150.7800000000002</v>
      </c>
      <c r="T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2276.12</v>
      </c>
      <c r="U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2247.48</v>
      </c>
      <c r="V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2177.54</v>
      </c>
      <c r="W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2144.13</v>
      </c>
      <c r="X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2419.88</v>
      </c>
      <c r="Y53" s="98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2285.11</v>
      </c>
    </row>
    <row r="54" spans="1:27" x14ac:dyDescent="0.2">
      <c r="A54" s="80">
        <f t="shared" si="1"/>
        <v>42405</v>
      </c>
      <c r="B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2107.9700000000003</v>
      </c>
      <c r="C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2107.75</v>
      </c>
      <c r="D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2082.62</v>
      </c>
      <c r="E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2097.84</v>
      </c>
      <c r="F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2097.86</v>
      </c>
      <c r="G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2097.89</v>
      </c>
      <c r="H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2107.6999999999998</v>
      </c>
      <c r="I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2288.6099999999997</v>
      </c>
      <c r="J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2268.81</v>
      </c>
      <c r="K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2127.87</v>
      </c>
      <c r="L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2089.13</v>
      </c>
      <c r="M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2074.17</v>
      </c>
      <c r="N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2103.3000000000002</v>
      </c>
      <c r="O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2116.73</v>
      </c>
      <c r="P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2135.7399999999998</v>
      </c>
      <c r="Q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2145.5</v>
      </c>
      <c r="R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2126.4299999999998</v>
      </c>
      <c r="S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2098.33</v>
      </c>
      <c r="T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2243.84</v>
      </c>
      <c r="U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2222.2600000000002</v>
      </c>
      <c r="V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2194.66</v>
      </c>
      <c r="W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2166.56</v>
      </c>
      <c r="X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2429.54</v>
      </c>
      <c r="Y54" s="98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2292.2800000000002</v>
      </c>
    </row>
    <row r="55" spans="1:27" x14ac:dyDescent="0.2">
      <c r="A55" s="80">
        <f t="shared" si="1"/>
        <v>42406</v>
      </c>
      <c r="B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2153.5500000000002</v>
      </c>
      <c r="C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2089.0500000000002</v>
      </c>
      <c r="D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2087.13</v>
      </c>
      <c r="E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2104.31</v>
      </c>
      <c r="F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2104.4</v>
      </c>
      <c r="G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2092.7399999999998</v>
      </c>
      <c r="H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2108.37</v>
      </c>
      <c r="I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2179.21</v>
      </c>
      <c r="J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2196.58</v>
      </c>
      <c r="K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2282.84</v>
      </c>
      <c r="L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2209.31</v>
      </c>
      <c r="M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2223.1</v>
      </c>
      <c r="N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2222.4700000000003</v>
      </c>
      <c r="O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2282.06</v>
      </c>
      <c r="P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2281.9499999999998</v>
      </c>
      <c r="Q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2281.83</v>
      </c>
      <c r="R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2283.21</v>
      </c>
      <c r="S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2107.46</v>
      </c>
      <c r="T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2196.3000000000002</v>
      </c>
      <c r="U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2198.56</v>
      </c>
      <c r="V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2147.2800000000002</v>
      </c>
      <c r="W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2149.5700000000002</v>
      </c>
      <c r="X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2094.77</v>
      </c>
      <c r="Y55" s="98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2287.71</v>
      </c>
    </row>
    <row r="56" spans="1:27" x14ac:dyDescent="0.2">
      <c r="A56" s="80">
        <f t="shared" si="1"/>
        <v>42407</v>
      </c>
      <c r="B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2194.6999999999998</v>
      </c>
      <c r="C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2125.27</v>
      </c>
      <c r="D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2081.66</v>
      </c>
      <c r="E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2087.3200000000002</v>
      </c>
      <c r="F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2092.9300000000003</v>
      </c>
      <c r="G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2081.79</v>
      </c>
      <c r="H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2088.25</v>
      </c>
      <c r="I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2105.59</v>
      </c>
      <c r="J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2193.7399999999998</v>
      </c>
      <c r="K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2267.79</v>
      </c>
      <c r="L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2210.23</v>
      </c>
      <c r="M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2197.09</v>
      </c>
      <c r="N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2196.66</v>
      </c>
      <c r="O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2196.5</v>
      </c>
      <c r="P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2223.63</v>
      </c>
      <c r="Q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2230.71</v>
      </c>
      <c r="R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2185.5100000000002</v>
      </c>
      <c r="S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2124.17</v>
      </c>
      <c r="T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2256.12</v>
      </c>
      <c r="U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2259.58</v>
      </c>
      <c r="V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2208.15</v>
      </c>
      <c r="W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2145.94</v>
      </c>
      <c r="X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2095.21</v>
      </c>
      <c r="Y56" s="98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2317.0300000000002</v>
      </c>
    </row>
    <row r="57" spans="1:27" x14ac:dyDescent="0.2">
      <c r="A57" s="80">
        <f t="shared" si="1"/>
        <v>42408</v>
      </c>
      <c r="B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2167.39</v>
      </c>
      <c r="C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2100.81</v>
      </c>
      <c r="D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2082.17</v>
      </c>
      <c r="E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2092.31</v>
      </c>
      <c r="F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2092.2600000000002</v>
      </c>
      <c r="G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2092.4700000000003</v>
      </c>
      <c r="H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2073.17</v>
      </c>
      <c r="I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2274.19</v>
      </c>
      <c r="J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2269.04</v>
      </c>
      <c r="K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2127.85</v>
      </c>
      <c r="L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2074.3000000000002</v>
      </c>
      <c r="M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2127.7600000000002</v>
      </c>
      <c r="N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2129.0100000000002</v>
      </c>
      <c r="O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2089</v>
      </c>
      <c r="P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2073.61</v>
      </c>
      <c r="Q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2073.67</v>
      </c>
      <c r="R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2086.9499999999998</v>
      </c>
      <c r="S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2124.61</v>
      </c>
      <c r="T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2302.37</v>
      </c>
      <c r="U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2264.7799999999997</v>
      </c>
      <c r="V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2196.6099999999997</v>
      </c>
      <c r="W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2168.37</v>
      </c>
      <c r="X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2431.5500000000002</v>
      </c>
      <c r="Y57" s="98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2295.7600000000002</v>
      </c>
    </row>
    <row r="58" spans="1:27" x14ac:dyDescent="0.2">
      <c r="A58" s="80">
        <f t="shared" si="1"/>
        <v>42409</v>
      </c>
      <c r="B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2117.36</v>
      </c>
      <c r="C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2072.7800000000002</v>
      </c>
      <c r="D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2097.66</v>
      </c>
      <c r="E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2124.52</v>
      </c>
      <c r="F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2124.6</v>
      </c>
      <c r="G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2125.02</v>
      </c>
      <c r="H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2098.7800000000002</v>
      </c>
      <c r="I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2303.98</v>
      </c>
      <c r="J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2344.6800000000003</v>
      </c>
      <c r="K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2193.75</v>
      </c>
      <c r="L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2147.7200000000003</v>
      </c>
      <c r="M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2104.98</v>
      </c>
      <c r="N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2104.54</v>
      </c>
      <c r="O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2104.1999999999998</v>
      </c>
      <c r="P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2127.11</v>
      </c>
      <c r="Q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2127.1800000000003</v>
      </c>
      <c r="R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2127.66</v>
      </c>
      <c r="S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2077.2799999999997</v>
      </c>
      <c r="T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2257.66</v>
      </c>
      <c r="U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2191.58</v>
      </c>
      <c r="V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2156.94</v>
      </c>
      <c r="W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2126.4299999999998</v>
      </c>
      <c r="X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2396.65</v>
      </c>
      <c r="Y58" s="98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2236.09</v>
      </c>
    </row>
    <row r="59" spans="1:27" x14ac:dyDescent="0.2">
      <c r="A59" s="80">
        <f t="shared" si="1"/>
        <v>42410</v>
      </c>
      <c r="B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2116.0500000000002</v>
      </c>
      <c r="C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2082.65</v>
      </c>
      <c r="D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2097.67</v>
      </c>
      <c r="E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2113.73</v>
      </c>
      <c r="F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2124.69</v>
      </c>
      <c r="G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2103.36</v>
      </c>
      <c r="H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2106.54</v>
      </c>
      <c r="I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2223.25</v>
      </c>
      <c r="J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2237.54</v>
      </c>
      <c r="K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2117.27</v>
      </c>
      <c r="L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2117.33</v>
      </c>
      <c r="M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2082.94</v>
      </c>
      <c r="N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2082.59</v>
      </c>
      <c r="O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2082.46</v>
      </c>
      <c r="P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2082.42</v>
      </c>
      <c r="Q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2082.42</v>
      </c>
      <c r="R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2100.0500000000002</v>
      </c>
      <c r="S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2164.23</v>
      </c>
      <c r="T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2258.65</v>
      </c>
      <c r="U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2260.2799999999997</v>
      </c>
      <c r="V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2220.16</v>
      </c>
      <c r="W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2164.9899999999998</v>
      </c>
      <c r="X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2419.75</v>
      </c>
      <c r="Y59" s="98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2268.1799999999998</v>
      </c>
    </row>
    <row r="60" spans="1:27" x14ac:dyDescent="0.2">
      <c r="A60" s="80">
        <f t="shared" si="1"/>
        <v>42411</v>
      </c>
      <c r="B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2116.16</v>
      </c>
      <c r="C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2083.08</v>
      </c>
      <c r="D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2113.98</v>
      </c>
      <c r="E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2114.1800000000003</v>
      </c>
      <c r="F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2114.23</v>
      </c>
      <c r="G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2098.71</v>
      </c>
      <c r="H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2102.2200000000003</v>
      </c>
      <c r="I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2223.61</v>
      </c>
      <c r="J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2214.94</v>
      </c>
      <c r="K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2117.23</v>
      </c>
      <c r="L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2106.04</v>
      </c>
      <c r="M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2104.31</v>
      </c>
      <c r="N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2126.9700000000003</v>
      </c>
      <c r="O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2126.7399999999998</v>
      </c>
      <c r="P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2082.46</v>
      </c>
      <c r="Q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2082.71</v>
      </c>
      <c r="R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2098.8900000000003</v>
      </c>
      <c r="S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2131.59</v>
      </c>
      <c r="T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2217.23</v>
      </c>
      <c r="U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2175.25</v>
      </c>
      <c r="V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2148.0699999999997</v>
      </c>
      <c r="W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2126.66</v>
      </c>
      <c r="X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2396.2800000000002</v>
      </c>
      <c r="Y60" s="98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2219.7600000000002</v>
      </c>
    </row>
    <row r="61" spans="1:27" x14ac:dyDescent="0.2">
      <c r="A61" s="80">
        <f t="shared" si="1"/>
        <v>42412</v>
      </c>
      <c r="B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2124.27</v>
      </c>
      <c r="C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2072.75</v>
      </c>
      <c r="D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2097.52</v>
      </c>
      <c r="E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2097.7200000000003</v>
      </c>
      <c r="F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2097.71</v>
      </c>
      <c r="G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2082.75</v>
      </c>
      <c r="H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2108.9499999999998</v>
      </c>
      <c r="I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2210.85</v>
      </c>
      <c r="J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2192.09</v>
      </c>
      <c r="K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2105.31</v>
      </c>
      <c r="L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2089.1999999999998</v>
      </c>
      <c r="M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2082.4700000000003</v>
      </c>
      <c r="N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2090.69</v>
      </c>
      <c r="O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2117.06</v>
      </c>
      <c r="P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2103.6400000000003</v>
      </c>
      <c r="Q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2103.6999999999998</v>
      </c>
      <c r="R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2082.66</v>
      </c>
      <c r="S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2124.25</v>
      </c>
      <c r="T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2223.7399999999998</v>
      </c>
      <c r="U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2248.1999999999998</v>
      </c>
      <c r="V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2222.2200000000003</v>
      </c>
      <c r="W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2165.33</v>
      </c>
      <c r="X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2428.0700000000002</v>
      </c>
      <c r="Y61" s="98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2291.84</v>
      </c>
    </row>
    <row r="62" spans="1:27" x14ac:dyDescent="0.2">
      <c r="A62" s="80">
        <f t="shared" si="1"/>
        <v>42413</v>
      </c>
      <c r="B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2129.56</v>
      </c>
      <c r="C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2104.9700000000003</v>
      </c>
      <c r="D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2149.14</v>
      </c>
      <c r="E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2149.37</v>
      </c>
      <c r="F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2169.9</v>
      </c>
      <c r="G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2149.3599999999997</v>
      </c>
      <c r="H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2117.7600000000002</v>
      </c>
      <c r="I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2083.1999999999998</v>
      </c>
      <c r="J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2131.4899999999998</v>
      </c>
      <c r="K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2284.13</v>
      </c>
      <c r="L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2224.35</v>
      </c>
      <c r="M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2238.4899999999998</v>
      </c>
      <c r="N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2253.0100000000002</v>
      </c>
      <c r="O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2300.21</v>
      </c>
      <c r="P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2300.09</v>
      </c>
      <c r="Q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2284.04</v>
      </c>
      <c r="R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2246.4700000000003</v>
      </c>
      <c r="S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2098.23</v>
      </c>
      <c r="T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2150.52</v>
      </c>
      <c r="U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2158.4</v>
      </c>
      <c r="V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2143.94</v>
      </c>
      <c r="W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2072.8200000000002</v>
      </c>
      <c r="X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2147.85</v>
      </c>
      <c r="Y62" s="98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2268.1</v>
      </c>
    </row>
    <row r="63" spans="1:27" x14ac:dyDescent="0.2">
      <c r="A63" s="80">
        <f t="shared" si="1"/>
        <v>42414</v>
      </c>
      <c r="B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2125.7600000000002</v>
      </c>
      <c r="C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2116.67</v>
      </c>
      <c r="D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2148.8000000000002</v>
      </c>
      <c r="E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2169.58</v>
      </c>
      <c r="F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2184.09</v>
      </c>
      <c r="G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2169.86</v>
      </c>
      <c r="H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2149.41</v>
      </c>
      <c r="I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2150.06</v>
      </c>
      <c r="J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2089.29</v>
      </c>
      <c r="K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2393.06</v>
      </c>
      <c r="L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2300.4899999999998</v>
      </c>
      <c r="M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2300.41</v>
      </c>
      <c r="N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2283.5500000000002</v>
      </c>
      <c r="O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2316.75</v>
      </c>
      <c r="P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2316.64</v>
      </c>
      <c r="Q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2283.39</v>
      </c>
      <c r="R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2245.17</v>
      </c>
      <c r="S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2097.6</v>
      </c>
      <c r="T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2151.15</v>
      </c>
      <c r="U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2152.98</v>
      </c>
      <c r="V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2144.14</v>
      </c>
      <c r="W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2072.4</v>
      </c>
      <c r="X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2147.77</v>
      </c>
      <c r="Y63" s="98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2252.13</v>
      </c>
    </row>
    <row r="64" spans="1:27" x14ac:dyDescent="0.2">
      <c r="A64" s="80">
        <f t="shared" si="1"/>
        <v>42415</v>
      </c>
      <c r="B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2112.6</v>
      </c>
      <c r="C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2102.48</v>
      </c>
      <c r="D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2135.3900000000003</v>
      </c>
      <c r="E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2153.25</v>
      </c>
      <c r="F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2153.1800000000003</v>
      </c>
      <c r="G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2135.36</v>
      </c>
      <c r="H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2097.36</v>
      </c>
      <c r="I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2383.31</v>
      </c>
      <c r="J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2383.9899999999998</v>
      </c>
      <c r="K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2234.89</v>
      </c>
      <c r="L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2190.5699999999997</v>
      </c>
      <c r="M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2135.1400000000003</v>
      </c>
      <c r="N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2149.87</v>
      </c>
      <c r="O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2165.19</v>
      </c>
      <c r="P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2165.12</v>
      </c>
      <c r="Q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2165.4499999999998</v>
      </c>
      <c r="R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2144.98</v>
      </c>
      <c r="S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2089.9700000000003</v>
      </c>
      <c r="T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2161.3200000000002</v>
      </c>
      <c r="U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2171.11</v>
      </c>
      <c r="V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2125.63</v>
      </c>
      <c r="W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2102.4700000000003</v>
      </c>
      <c r="X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2367.36</v>
      </c>
      <c r="Y64" s="98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2219.66</v>
      </c>
    </row>
    <row r="65" spans="1:25" x14ac:dyDescent="0.2">
      <c r="A65" s="80">
        <f t="shared" si="1"/>
        <v>42416</v>
      </c>
      <c r="B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2127.02</v>
      </c>
      <c r="C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2091.11</v>
      </c>
      <c r="D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2112.19</v>
      </c>
      <c r="E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2123.36</v>
      </c>
      <c r="F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2152.64</v>
      </c>
      <c r="G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2153.11</v>
      </c>
      <c r="H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2098.0700000000002</v>
      </c>
      <c r="I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2302.0500000000002</v>
      </c>
      <c r="J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2293.77</v>
      </c>
      <c r="K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2176.91</v>
      </c>
      <c r="L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2177.1</v>
      </c>
      <c r="M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2125.4899999999998</v>
      </c>
      <c r="N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2125.21</v>
      </c>
      <c r="O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2125.15</v>
      </c>
      <c r="P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2149.3599999999997</v>
      </c>
      <c r="Q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2165.02</v>
      </c>
      <c r="R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2144.5100000000002</v>
      </c>
      <c r="S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2117.5</v>
      </c>
      <c r="T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2133.63</v>
      </c>
      <c r="U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2135.4</v>
      </c>
      <c r="V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2105.98</v>
      </c>
      <c r="W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2089.73</v>
      </c>
      <c r="X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2355.98</v>
      </c>
      <c r="Y65" s="98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2197.13</v>
      </c>
    </row>
    <row r="66" spans="1:25" x14ac:dyDescent="0.2">
      <c r="A66" s="80">
        <f t="shared" si="1"/>
        <v>42417</v>
      </c>
      <c r="B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2170.3199999999997</v>
      </c>
      <c r="C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2133.9</v>
      </c>
      <c r="D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2170.42</v>
      </c>
      <c r="E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2170.4499999999998</v>
      </c>
      <c r="F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2170.63</v>
      </c>
      <c r="G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2146.0500000000002</v>
      </c>
      <c r="H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2097.36</v>
      </c>
      <c r="I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2301.27</v>
      </c>
      <c r="J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2393.46</v>
      </c>
      <c r="K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2266.83</v>
      </c>
      <c r="L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2249.9300000000003</v>
      </c>
      <c r="M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2185.98</v>
      </c>
      <c r="N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2233.3900000000003</v>
      </c>
      <c r="O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2233.27</v>
      </c>
      <c r="P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2233.1400000000003</v>
      </c>
      <c r="Q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2233.5700000000002</v>
      </c>
      <c r="R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2233.66</v>
      </c>
      <c r="S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2215.02</v>
      </c>
      <c r="T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2103.2399999999998</v>
      </c>
      <c r="U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2105.1999999999998</v>
      </c>
      <c r="V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2085.48</v>
      </c>
      <c r="W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2102.61</v>
      </c>
      <c r="X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2287.6400000000003</v>
      </c>
      <c r="Y66" s="98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2121.25</v>
      </c>
    </row>
    <row r="67" spans="1:25" x14ac:dyDescent="0.2">
      <c r="A67" s="80">
        <f t="shared" si="1"/>
        <v>42418</v>
      </c>
      <c r="B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2072.2799999999997</v>
      </c>
      <c r="C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2124.0100000000002</v>
      </c>
      <c r="D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2135.27</v>
      </c>
      <c r="E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2135.33</v>
      </c>
      <c r="F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2135.33</v>
      </c>
      <c r="G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2124.1999999999998</v>
      </c>
      <c r="H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2073.08</v>
      </c>
      <c r="I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2267.38</v>
      </c>
      <c r="J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2252.1800000000003</v>
      </c>
      <c r="K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2178.19</v>
      </c>
      <c r="L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2145.73</v>
      </c>
      <c r="M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2103.38</v>
      </c>
      <c r="N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2126.25</v>
      </c>
      <c r="O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2165.9700000000003</v>
      </c>
      <c r="P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2165.88</v>
      </c>
      <c r="Q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2135.25</v>
      </c>
      <c r="R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2125.9300000000003</v>
      </c>
      <c r="S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2090.9499999999998</v>
      </c>
      <c r="T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2177.1999999999998</v>
      </c>
      <c r="U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2175.06</v>
      </c>
      <c r="V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2159.91</v>
      </c>
      <c r="W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2127.91</v>
      </c>
      <c r="X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2364.09</v>
      </c>
      <c r="Y67" s="98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2232.6</v>
      </c>
    </row>
    <row r="68" spans="1:25" x14ac:dyDescent="0.2">
      <c r="A68" s="80">
        <f t="shared" si="1"/>
        <v>42419</v>
      </c>
      <c r="B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2072.86</v>
      </c>
      <c r="C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2124.3199999999997</v>
      </c>
      <c r="D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2153.4499999999998</v>
      </c>
      <c r="E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2153.4899999999998</v>
      </c>
      <c r="F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2124.42</v>
      </c>
      <c r="G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2124.23</v>
      </c>
      <c r="H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2098.3199999999997</v>
      </c>
      <c r="I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2303.9499999999998</v>
      </c>
      <c r="J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2296.7399999999998</v>
      </c>
      <c r="K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2214.89</v>
      </c>
      <c r="L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2214.94</v>
      </c>
      <c r="M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2151.5299999999997</v>
      </c>
      <c r="N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2151.11</v>
      </c>
      <c r="O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2205.35</v>
      </c>
      <c r="P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2205.42</v>
      </c>
      <c r="Q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2205.36</v>
      </c>
      <c r="R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2151.4700000000003</v>
      </c>
      <c r="S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2119.7799999999997</v>
      </c>
      <c r="T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2148.25</v>
      </c>
      <c r="U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2148.73</v>
      </c>
      <c r="V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2150.58</v>
      </c>
      <c r="W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2126.2600000000002</v>
      </c>
      <c r="X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2339.56</v>
      </c>
      <c r="Y68" s="98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2155.2600000000002</v>
      </c>
    </row>
    <row r="69" spans="1:25" x14ac:dyDescent="0.2">
      <c r="A69" s="80">
        <f t="shared" si="1"/>
        <v>42420</v>
      </c>
      <c r="B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2097.4300000000003</v>
      </c>
      <c r="C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2153.3200000000002</v>
      </c>
      <c r="D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2184.94</v>
      </c>
      <c r="E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2184.96</v>
      </c>
      <c r="F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2185</v>
      </c>
      <c r="G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2171.9899999999998</v>
      </c>
      <c r="H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2097.92</v>
      </c>
      <c r="I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2289.06</v>
      </c>
      <c r="J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2324.1999999999998</v>
      </c>
      <c r="K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2214.5100000000002</v>
      </c>
      <c r="L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2214.64</v>
      </c>
      <c r="M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2151.41</v>
      </c>
      <c r="N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2151.0299999999997</v>
      </c>
      <c r="O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2205.34</v>
      </c>
      <c r="P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2205.2399999999998</v>
      </c>
      <c r="Q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2205.4700000000003</v>
      </c>
      <c r="R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2177.7200000000003</v>
      </c>
      <c r="S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2118.62</v>
      </c>
      <c r="T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2148.58</v>
      </c>
      <c r="U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2145.46</v>
      </c>
      <c r="V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2149.94</v>
      </c>
      <c r="W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2127.09</v>
      </c>
      <c r="X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2301.4</v>
      </c>
      <c r="Y69" s="98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2126.5299999999997</v>
      </c>
    </row>
    <row r="70" spans="1:25" x14ac:dyDescent="0.2">
      <c r="A70" s="80">
        <f t="shared" si="1"/>
        <v>42421</v>
      </c>
      <c r="B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2129.63</v>
      </c>
      <c r="C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2215.21</v>
      </c>
      <c r="D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2223.12</v>
      </c>
      <c r="E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2223.44</v>
      </c>
      <c r="F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2248.88</v>
      </c>
      <c r="G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2223.98</v>
      </c>
      <c r="H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2149.7800000000002</v>
      </c>
      <c r="I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2086.29</v>
      </c>
      <c r="J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2160.33</v>
      </c>
      <c r="K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2268.42</v>
      </c>
      <c r="L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2224.59</v>
      </c>
      <c r="M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2238.7799999999997</v>
      </c>
      <c r="N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2238.23</v>
      </c>
      <c r="O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2252.56</v>
      </c>
      <c r="P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2252.41</v>
      </c>
      <c r="Q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2252.91</v>
      </c>
      <c r="R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2245.81</v>
      </c>
      <c r="S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2150.2399999999998</v>
      </c>
      <c r="T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2153.4499999999998</v>
      </c>
      <c r="U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2152.39</v>
      </c>
      <c r="V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2126.37</v>
      </c>
      <c r="W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2096.61</v>
      </c>
      <c r="X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2178.02</v>
      </c>
      <c r="Y70" s="98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2235.23</v>
      </c>
    </row>
    <row r="71" spans="1:25" x14ac:dyDescent="0.2">
      <c r="A71" s="80">
        <f t="shared" si="1"/>
        <v>42422</v>
      </c>
      <c r="B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2130.04</v>
      </c>
      <c r="C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2215.35</v>
      </c>
      <c r="D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2223.1999999999998</v>
      </c>
      <c r="E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2223.3200000000002</v>
      </c>
      <c r="F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2248.88</v>
      </c>
      <c r="G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2223.5100000000002</v>
      </c>
      <c r="H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2149.75</v>
      </c>
      <c r="I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2080.0100000000002</v>
      </c>
      <c r="J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2155.5500000000002</v>
      </c>
      <c r="K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2268.83</v>
      </c>
      <c r="L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2224.61</v>
      </c>
      <c r="M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2238.54</v>
      </c>
      <c r="N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2238.16</v>
      </c>
      <c r="O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2252.54</v>
      </c>
      <c r="P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2252.4700000000003</v>
      </c>
      <c r="Q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2252.6</v>
      </c>
      <c r="R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2245.62</v>
      </c>
      <c r="S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2150.7200000000003</v>
      </c>
      <c r="T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2151.15</v>
      </c>
      <c r="U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2151.36</v>
      </c>
      <c r="V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2127.4</v>
      </c>
      <c r="W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2096.2399999999998</v>
      </c>
      <c r="X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2178</v>
      </c>
      <c r="Y71" s="98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2221.9</v>
      </c>
    </row>
    <row r="72" spans="1:25" x14ac:dyDescent="0.2">
      <c r="A72" s="80">
        <f t="shared" si="1"/>
        <v>42423</v>
      </c>
      <c r="B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2184.56</v>
      </c>
      <c r="C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2183.9</v>
      </c>
      <c r="D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2247.89</v>
      </c>
      <c r="E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2248.0299999999997</v>
      </c>
      <c r="F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2247.85</v>
      </c>
      <c r="G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2248.02</v>
      </c>
      <c r="H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2222.6800000000003</v>
      </c>
      <c r="I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2169.6999999999998</v>
      </c>
      <c r="J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2130.08</v>
      </c>
      <c r="K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2505.8000000000002</v>
      </c>
      <c r="L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2434.69</v>
      </c>
      <c r="M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2457.7600000000002</v>
      </c>
      <c r="N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2480.9</v>
      </c>
      <c r="O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2480.56</v>
      </c>
      <c r="P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2480.81</v>
      </c>
      <c r="Q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2480.73</v>
      </c>
      <c r="R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2423.38</v>
      </c>
      <c r="S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2269.87</v>
      </c>
      <c r="T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2097.3000000000002</v>
      </c>
      <c r="U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2097.09</v>
      </c>
      <c r="V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2106.5699999999997</v>
      </c>
      <c r="W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2178.44</v>
      </c>
      <c r="X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2244.58</v>
      </c>
      <c r="Y72" s="98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2116.0500000000002</v>
      </c>
    </row>
    <row r="73" spans="1:25" x14ac:dyDescent="0.2">
      <c r="A73" s="80">
        <f t="shared" si="1"/>
        <v>42424</v>
      </c>
      <c r="B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2159.7399999999998</v>
      </c>
      <c r="C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2185.0100000000002</v>
      </c>
      <c r="D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2257.41</v>
      </c>
      <c r="E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2257.4499999999998</v>
      </c>
      <c r="F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2257.5100000000002</v>
      </c>
      <c r="G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2242.0700000000002</v>
      </c>
      <c r="H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2154.1800000000003</v>
      </c>
      <c r="I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2384.4499999999998</v>
      </c>
      <c r="J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2456.4</v>
      </c>
      <c r="K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2343.08</v>
      </c>
      <c r="L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2342.9899999999998</v>
      </c>
      <c r="M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2234.9300000000003</v>
      </c>
      <c r="N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2267.3599999999997</v>
      </c>
      <c r="O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2288.21</v>
      </c>
      <c r="P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2302.7399999999998</v>
      </c>
      <c r="Q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2302.77</v>
      </c>
      <c r="R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2267.25</v>
      </c>
      <c r="S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2297.1</v>
      </c>
      <c r="T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2117.3199999999997</v>
      </c>
      <c r="U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2116.64</v>
      </c>
      <c r="V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2145.83</v>
      </c>
      <c r="W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2145.12</v>
      </c>
      <c r="X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2231.35</v>
      </c>
      <c r="Y73" s="98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2072.66</v>
      </c>
    </row>
    <row r="74" spans="1:25" x14ac:dyDescent="0.2">
      <c r="A74" s="80">
        <f t="shared" si="1"/>
        <v>42425</v>
      </c>
      <c r="B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2082.12</v>
      </c>
      <c r="C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2107.58</v>
      </c>
      <c r="D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2123.9300000000003</v>
      </c>
      <c r="E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2153.15</v>
      </c>
      <c r="F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2153.2399999999998</v>
      </c>
      <c r="G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2153.58</v>
      </c>
      <c r="H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2125.14</v>
      </c>
      <c r="I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2440.91</v>
      </c>
      <c r="J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2524.71</v>
      </c>
      <c r="K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2304.2200000000003</v>
      </c>
      <c r="L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2251.98</v>
      </c>
      <c r="M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2176.3500000000004</v>
      </c>
      <c r="N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2176.06</v>
      </c>
      <c r="O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2175.8200000000002</v>
      </c>
      <c r="P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2175.98</v>
      </c>
      <c r="Q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2187.13</v>
      </c>
      <c r="R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2150.21</v>
      </c>
      <c r="S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2147.5700000000002</v>
      </c>
      <c r="T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2128.5</v>
      </c>
      <c r="U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2128.89</v>
      </c>
      <c r="V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2082.4499999999998</v>
      </c>
      <c r="W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2082.31</v>
      </c>
      <c r="X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2295.31</v>
      </c>
      <c r="Y74" s="98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2192.46</v>
      </c>
    </row>
    <row r="75" spans="1:25" x14ac:dyDescent="0.2">
      <c r="A75" s="80">
        <f t="shared" si="1"/>
        <v>42426</v>
      </c>
      <c r="B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2082.33</v>
      </c>
      <c r="C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2135.4899999999998</v>
      </c>
      <c r="D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2153.15</v>
      </c>
      <c r="E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2153.15</v>
      </c>
      <c r="F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2171.85</v>
      </c>
      <c r="G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2147.52</v>
      </c>
      <c r="H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2098.1799999999998</v>
      </c>
      <c r="I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2303.19</v>
      </c>
      <c r="J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2294.67</v>
      </c>
      <c r="K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2177.46</v>
      </c>
      <c r="L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2145.16</v>
      </c>
      <c r="M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2125.83</v>
      </c>
      <c r="N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2149.9300000000003</v>
      </c>
      <c r="O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2149.92</v>
      </c>
      <c r="P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2149.8000000000002</v>
      </c>
      <c r="Q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2149.9</v>
      </c>
      <c r="R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2176.1799999999998</v>
      </c>
      <c r="S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2214.42</v>
      </c>
      <c r="T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2129.9</v>
      </c>
      <c r="U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2130.21</v>
      </c>
      <c r="V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2084.1999999999998</v>
      </c>
      <c r="W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2081.66</v>
      </c>
      <c r="X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2307.06</v>
      </c>
      <c r="Y75" s="98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2191.1800000000003</v>
      </c>
    </row>
    <row r="76" spans="1:25" x14ac:dyDescent="0.2">
      <c r="A76" s="80">
        <f t="shared" si="1"/>
        <v>42427</v>
      </c>
      <c r="B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2081.7600000000002</v>
      </c>
      <c r="C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2148.58</v>
      </c>
      <c r="D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2183.71</v>
      </c>
      <c r="E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2183.63</v>
      </c>
      <c r="F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2169.09</v>
      </c>
      <c r="G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2169.33</v>
      </c>
      <c r="H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2129.38</v>
      </c>
      <c r="I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2105.5500000000002</v>
      </c>
      <c r="J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2155.46</v>
      </c>
      <c r="K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2325.67</v>
      </c>
      <c r="L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2283.5</v>
      </c>
      <c r="M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2300.0100000000002</v>
      </c>
      <c r="N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2392.5700000000002</v>
      </c>
      <c r="O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2392.0100000000002</v>
      </c>
      <c r="P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2391.81</v>
      </c>
      <c r="Q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2391.37</v>
      </c>
      <c r="R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2283.06</v>
      </c>
      <c r="S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2197.5</v>
      </c>
      <c r="T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2090.0500000000002</v>
      </c>
      <c r="U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2124.9499999999998</v>
      </c>
      <c r="V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2072.4899999999998</v>
      </c>
      <c r="W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2115.4</v>
      </c>
      <c r="X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2208.5500000000002</v>
      </c>
      <c r="Y76" s="98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2137.06</v>
      </c>
    </row>
    <row r="77" spans="1:25" x14ac:dyDescent="0.2">
      <c r="A77" s="80">
        <f t="shared" si="1"/>
        <v>42428</v>
      </c>
      <c r="B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2087.48</v>
      </c>
      <c r="C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2169.38</v>
      </c>
      <c r="D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2183.67</v>
      </c>
      <c r="E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2183.58</v>
      </c>
      <c r="F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2183.5299999999997</v>
      </c>
      <c r="G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2183.7399999999998</v>
      </c>
      <c r="H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2148.9899999999998</v>
      </c>
      <c r="I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2170.2200000000003</v>
      </c>
      <c r="J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2088.37</v>
      </c>
      <c r="K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2412.38</v>
      </c>
      <c r="L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2371.92</v>
      </c>
      <c r="M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2372.1</v>
      </c>
      <c r="N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2457.59</v>
      </c>
      <c r="O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2457.1999999999998</v>
      </c>
      <c r="P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2434.1999999999998</v>
      </c>
      <c r="Q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2434.0300000000002</v>
      </c>
      <c r="R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2282.58</v>
      </c>
      <c r="S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2197.7800000000002</v>
      </c>
      <c r="T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2073.9499999999998</v>
      </c>
      <c r="U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2108.5500000000002</v>
      </c>
      <c r="V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2086.52</v>
      </c>
      <c r="W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2115.48</v>
      </c>
      <c r="X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2222.44</v>
      </c>
      <c r="Y77" s="98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2133.14</v>
      </c>
    </row>
    <row r="78" spans="1:25" x14ac:dyDescent="0.2">
      <c r="A78" s="80">
        <f t="shared" si="1"/>
        <v>42429</v>
      </c>
      <c r="B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2097.36</v>
      </c>
      <c r="C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2153.08</v>
      </c>
      <c r="D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2184.7600000000002</v>
      </c>
      <c r="E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2184.86</v>
      </c>
      <c r="F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2171.6999999999998</v>
      </c>
      <c r="G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2171.98</v>
      </c>
      <c r="H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2124.88</v>
      </c>
      <c r="I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2341.7800000000002</v>
      </c>
      <c r="J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2384.79</v>
      </c>
      <c r="K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2251.66</v>
      </c>
      <c r="L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2251.61</v>
      </c>
      <c r="M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2198.37</v>
      </c>
      <c r="N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2247.5</v>
      </c>
      <c r="O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2267.4</v>
      </c>
      <c r="P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2274.15</v>
      </c>
      <c r="Q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2267.21</v>
      </c>
      <c r="R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2210.21</v>
      </c>
      <c r="S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2214.63</v>
      </c>
      <c r="T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2081.64</v>
      </c>
      <c r="U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2081.92</v>
      </c>
      <c r="V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2088.91</v>
      </c>
      <c r="W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2081.79</v>
      </c>
      <c r="X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2266.96</v>
      </c>
      <c r="Y78" s="98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2115.2200000000003</v>
      </c>
    </row>
    <row r="79" spans="1:25" x14ac:dyDescent="0.2">
      <c r="A79" s="86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</row>
    <row r="80" spans="1:25" x14ac:dyDescent="0.25">
      <c r="A80" s="88" t="s">
        <v>152</v>
      </c>
    </row>
    <row r="81" spans="1:27" ht="12.75" x14ac:dyDescent="0.2">
      <c r="A81" s="165" t="s">
        <v>48</v>
      </c>
      <c r="B81" s="168" t="s">
        <v>122</v>
      </c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70"/>
    </row>
    <row r="82" spans="1:27" ht="12.75" x14ac:dyDescent="0.2">
      <c r="A82" s="166"/>
      <c r="B82" s="171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3"/>
    </row>
    <row r="83" spans="1:27" ht="12.75" customHeight="1" x14ac:dyDescent="0.2">
      <c r="A83" s="166"/>
      <c r="B83" s="174" t="s">
        <v>123</v>
      </c>
      <c r="C83" s="163" t="s">
        <v>124</v>
      </c>
      <c r="D83" s="163" t="s">
        <v>125</v>
      </c>
      <c r="E83" s="163" t="s">
        <v>126</v>
      </c>
      <c r="F83" s="163" t="s">
        <v>127</v>
      </c>
      <c r="G83" s="163" t="s">
        <v>128</v>
      </c>
      <c r="H83" s="163" t="s">
        <v>129</v>
      </c>
      <c r="I83" s="163" t="s">
        <v>130</v>
      </c>
      <c r="J83" s="163" t="s">
        <v>131</v>
      </c>
      <c r="K83" s="163" t="s">
        <v>132</v>
      </c>
      <c r="L83" s="163" t="s">
        <v>133</v>
      </c>
      <c r="M83" s="163" t="s">
        <v>134</v>
      </c>
      <c r="N83" s="176" t="s">
        <v>135</v>
      </c>
      <c r="O83" s="163" t="s">
        <v>136</v>
      </c>
      <c r="P83" s="163" t="s">
        <v>137</v>
      </c>
      <c r="Q83" s="163" t="s">
        <v>138</v>
      </c>
      <c r="R83" s="163" t="s">
        <v>139</v>
      </c>
      <c r="S83" s="163" t="s">
        <v>140</v>
      </c>
      <c r="T83" s="163" t="s">
        <v>141</v>
      </c>
      <c r="U83" s="163" t="s">
        <v>142</v>
      </c>
      <c r="V83" s="163" t="s">
        <v>143</v>
      </c>
      <c r="W83" s="163" t="s">
        <v>144</v>
      </c>
      <c r="X83" s="163" t="s">
        <v>145</v>
      </c>
      <c r="Y83" s="163" t="s">
        <v>146</v>
      </c>
    </row>
    <row r="84" spans="1:27" ht="11.25" customHeight="1" x14ac:dyDescent="0.2">
      <c r="A84" s="167"/>
      <c r="B84" s="175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77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</row>
    <row r="85" spans="1:27" ht="18.75" customHeight="1" x14ac:dyDescent="0.2">
      <c r="A85" s="80">
        <f t="shared" ref="A85:A113" si="2">A50</f>
        <v>42401</v>
      </c>
      <c r="B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2264.64</v>
      </c>
      <c r="C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2186.41</v>
      </c>
      <c r="D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2164.11</v>
      </c>
      <c r="E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2163.96</v>
      </c>
      <c r="F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2164.3199999999997</v>
      </c>
      <c r="G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2179.73</v>
      </c>
      <c r="H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2267.44</v>
      </c>
      <c r="I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2090.02</v>
      </c>
      <c r="J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2093.16</v>
      </c>
      <c r="K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2226.88</v>
      </c>
      <c r="L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2312.63</v>
      </c>
      <c r="M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2289.7799999999997</v>
      </c>
      <c r="N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2253.04</v>
      </c>
      <c r="O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2227.0500000000002</v>
      </c>
      <c r="P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2218.4300000000003</v>
      </c>
      <c r="Q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2217.4899999999998</v>
      </c>
      <c r="R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2217.3200000000002</v>
      </c>
      <c r="S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2360.33</v>
      </c>
      <c r="T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2391.65</v>
      </c>
      <c r="U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2407.5300000000002</v>
      </c>
      <c r="V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2363.36</v>
      </c>
      <c r="W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2289.52</v>
      </c>
      <c r="X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2525.87</v>
      </c>
      <c r="Y85" s="98">
        <f>VLOOKUP($A85+ROUND((COLUMN()-2)/24,5),АТС!$A$41:$F$736,6)+VLOOKUP($A85+ROUND((COLUMN()-2)/24,5),'Расчет сбытовых надбавок'!$B$43:'Расчет сбытовых надбавок'!$G$786,5)+'Иные услуги '!$C$5+'РСТ РСО-А'!$K$6</f>
        <v>2404.0500000000002</v>
      </c>
      <c r="AA85" s="81"/>
    </row>
    <row r="86" spans="1:27" x14ac:dyDescent="0.2">
      <c r="A86" s="80">
        <f t="shared" si="2"/>
        <v>42402</v>
      </c>
      <c r="B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2264.25</v>
      </c>
      <c r="C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2182.5700000000002</v>
      </c>
      <c r="D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2139.66</v>
      </c>
      <c r="E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2125.1800000000003</v>
      </c>
      <c r="F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2125.79</v>
      </c>
      <c r="G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2162.3200000000002</v>
      </c>
      <c r="H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2209.5</v>
      </c>
      <c r="I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2132.0299999999997</v>
      </c>
      <c r="J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2105.23</v>
      </c>
      <c r="K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2114.9499999999998</v>
      </c>
      <c r="L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2180.79</v>
      </c>
      <c r="M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2153.62</v>
      </c>
      <c r="N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2154.14</v>
      </c>
      <c r="O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2138.89</v>
      </c>
      <c r="P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2139.0100000000002</v>
      </c>
      <c r="Q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2153.42</v>
      </c>
      <c r="R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2188.9300000000003</v>
      </c>
      <c r="S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2297.63</v>
      </c>
      <c r="T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2353.08</v>
      </c>
      <c r="U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2334.67</v>
      </c>
      <c r="V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2299.09</v>
      </c>
      <c r="W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2247.15</v>
      </c>
      <c r="X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2475.4700000000003</v>
      </c>
      <c r="Y86" s="98">
        <f>VLOOKUP($A86+ROUND((COLUMN()-2)/24,5),АТС!$A$41:$F$736,6)+VLOOKUP($A86+ROUND((COLUMN()-2)/24,5),'Расчет сбытовых надбавок'!$B$43:'Расчет сбытовых надбавок'!$G$786,5)+'Иные услуги '!$C$5+'РСТ РСО-А'!$K$6</f>
        <v>2357.7600000000002</v>
      </c>
    </row>
    <row r="87" spans="1:27" x14ac:dyDescent="0.2">
      <c r="A87" s="80">
        <f t="shared" si="2"/>
        <v>42403</v>
      </c>
      <c r="B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2163.52</v>
      </c>
      <c r="C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2086.5</v>
      </c>
      <c r="D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2076.94</v>
      </c>
      <c r="E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2076.86</v>
      </c>
      <c r="F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2076.88</v>
      </c>
      <c r="G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2077.0299999999997</v>
      </c>
      <c r="H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2094.31</v>
      </c>
      <c r="I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2241.09</v>
      </c>
      <c r="J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2226.1799999999998</v>
      </c>
      <c r="K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2094.3000000000002</v>
      </c>
      <c r="L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2052.7600000000002</v>
      </c>
      <c r="M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2069.0100000000002</v>
      </c>
      <c r="N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2061.06</v>
      </c>
      <c r="O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2081.87</v>
      </c>
      <c r="P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2061.3000000000002</v>
      </c>
      <c r="Q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2067.87</v>
      </c>
      <c r="R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2098.4499999999998</v>
      </c>
      <c r="S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2188.44</v>
      </c>
      <c r="T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2276.4899999999998</v>
      </c>
      <c r="U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2247.75</v>
      </c>
      <c r="V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2213.1</v>
      </c>
      <c r="W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2182.77</v>
      </c>
      <c r="X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2411.81</v>
      </c>
      <c r="Y87" s="98">
        <f>VLOOKUP($A87+ROUND((COLUMN()-2)/24,5),АТС!$A$41:$F$736,6)+VLOOKUP($A87+ROUND((COLUMN()-2)/24,5),'Расчет сбытовых надбавок'!$B$43:'Расчет сбытовых надбавок'!$G$786,5)+'Иные услуги '!$C$5+'РСТ РСО-А'!$K$6</f>
        <v>2285.62</v>
      </c>
    </row>
    <row r="88" spans="1:27" x14ac:dyDescent="0.2">
      <c r="A88" s="80">
        <f t="shared" si="2"/>
        <v>42404</v>
      </c>
      <c r="B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2103.2399999999998</v>
      </c>
      <c r="C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2062.0299999999997</v>
      </c>
      <c r="D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2092.0700000000002</v>
      </c>
      <c r="E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2092.21</v>
      </c>
      <c r="F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2092.09</v>
      </c>
      <c r="G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2092.4699999999998</v>
      </c>
      <c r="H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2085.4899999999998</v>
      </c>
      <c r="I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2261.75</v>
      </c>
      <c r="J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2242.71</v>
      </c>
      <c r="K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2106.0699999999997</v>
      </c>
      <c r="L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2094.84</v>
      </c>
      <c r="M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2061.87</v>
      </c>
      <c r="N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2082.1999999999998</v>
      </c>
      <c r="O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2095.29</v>
      </c>
      <c r="P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2082.31</v>
      </c>
      <c r="Q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2061.5700000000002</v>
      </c>
      <c r="R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2065.3000000000002</v>
      </c>
      <c r="S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2127.88</v>
      </c>
      <c r="T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2248.98</v>
      </c>
      <c r="U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2221.31</v>
      </c>
      <c r="V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2153.7399999999998</v>
      </c>
      <c r="W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2121.46</v>
      </c>
      <c r="X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2387.88</v>
      </c>
      <c r="Y88" s="98">
        <f>VLOOKUP($A88+ROUND((COLUMN()-2)/24,5),АТС!$A$41:$F$736,6)+VLOOKUP($A88+ROUND((COLUMN()-2)/24,5),'Расчет сбытовых надбавок'!$B$43:'Расчет сбытовых надбавок'!$G$786,5)+'Иные услуги '!$C$5+'РСТ РСО-А'!$K$6</f>
        <v>2257.67</v>
      </c>
    </row>
    <row r="89" spans="1:27" x14ac:dyDescent="0.2">
      <c r="A89" s="80">
        <f t="shared" si="2"/>
        <v>42405</v>
      </c>
      <c r="B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2086.52</v>
      </c>
      <c r="C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2086.31</v>
      </c>
      <c r="D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2062.0299999999997</v>
      </c>
      <c r="E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2076.73</v>
      </c>
      <c r="F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2076.75</v>
      </c>
      <c r="G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2076.7799999999997</v>
      </c>
      <c r="H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2086.2600000000002</v>
      </c>
      <c r="I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2261.0500000000002</v>
      </c>
      <c r="J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2241.92</v>
      </c>
      <c r="K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2105.75</v>
      </c>
      <c r="L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2068.3200000000002</v>
      </c>
      <c r="M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2053.86</v>
      </c>
      <c r="N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2082</v>
      </c>
      <c r="O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2094.98</v>
      </c>
      <c r="P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2113.35</v>
      </c>
      <c r="Q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2122.7799999999997</v>
      </c>
      <c r="R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2104.35</v>
      </c>
      <c r="S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2077.21</v>
      </c>
      <c r="T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2217.79</v>
      </c>
      <c r="U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2196.9499999999998</v>
      </c>
      <c r="V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2170.27</v>
      </c>
      <c r="W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2143.13</v>
      </c>
      <c r="X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2397.21</v>
      </c>
      <c r="Y89" s="98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2264.6</v>
      </c>
    </row>
    <row r="90" spans="1:27" x14ac:dyDescent="0.2">
      <c r="A90" s="80">
        <f t="shared" si="2"/>
        <v>42406</v>
      </c>
      <c r="B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2130.56</v>
      </c>
      <c r="C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2068.2399999999998</v>
      </c>
      <c r="D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2066.39</v>
      </c>
      <c r="E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2082.9899999999998</v>
      </c>
      <c r="F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2083.0700000000002</v>
      </c>
      <c r="G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2071.8000000000002</v>
      </c>
      <c r="H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2086.91</v>
      </c>
      <c r="I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2155.35</v>
      </c>
      <c r="J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2172.13</v>
      </c>
      <c r="K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2255.48</v>
      </c>
      <c r="L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2184.4299999999998</v>
      </c>
      <c r="M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2197.7600000000002</v>
      </c>
      <c r="N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2197.15</v>
      </c>
      <c r="O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2254.7200000000003</v>
      </c>
      <c r="P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2254.61</v>
      </c>
      <c r="Q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2254.5</v>
      </c>
      <c r="R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2255.83</v>
      </c>
      <c r="S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2086.02</v>
      </c>
      <c r="T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2171.86</v>
      </c>
      <c r="U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2174.0500000000002</v>
      </c>
      <c r="V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2124.5</v>
      </c>
      <c r="W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2126.71</v>
      </c>
      <c r="X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2073.77</v>
      </c>
      <c r="Y90" s="98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2260.1800000000003</v>
      </c>
    </row>
    <row r="91" spans="1:27" x14ac:dyDescent="0.2">
      <c r="A91" s="80">
        <f t="shared" si="2"/>
        <v>42407</v>
      </c>
      <c r="B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2170.3200000000002</v>
      </c>
      <c r="C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2103.2399999999998</v>
      </c>
      <c r="D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2061.1</v>
      </c>
      <c r="E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2066.5700000000002</v>
      </c>
      <c r="F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2071.9899999999998</v>
      </c>
      <c r="G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2061.2200000000003</v>
      </c>
      <c r="H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2067.4700000000003</v>
      </c>
      <c r="I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2084.2200000000003</v>
      </c>
      <c r="J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2169.39</v>
      </c>
      <c r="K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2240.9300000000003</v>
      </c>
      <c r="L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2185.3200000000002</v>
      </c>
      <c r="M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2172.63</v>
      </c>
      <c r="N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2172.21</v>
      </c>
      <c r="O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2172.06</v>
      </c>
      <c r="P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2198.2600000000002</v>
      </c>
      <c r="Q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2205.1</v>
      </c>
      <c r="R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2161.4300000000003</v>
      </c>
      <c r="S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2102.17</v>
      </c>
      <c r="T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2229.66</v>
      </c>
      <c r="U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2233</v>
      </c>
      <c r="V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2183.31</v>
      </c>
      <c r="W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2123.21</v>
      </c>
      <c r="X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2074.19</v>
      </c>
      <c r="Y91" s="98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2288.5100000000002</v>
      </c>
    </row>
    <row r="92" spans="1:27" x14ac:dyDescent="0.2">
      <c r="A92" s="80">
        <f t="shared" si="2"/>
        <v>42408</v>
      </c>
      <c r="B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2143.9299999999998</v>
      </c>
      <c r="C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2079.6</v>
      </c>
      <c r="D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2061.59</v>
      </c>
      <c r="E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2071.39</v>
      </c>
      <c r="F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2071.34</v>
      </c>
      <c r="G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2071.54</v>
      </c>
      <c r="H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2052.9</v>
      </c>
      <c r="I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2247.12</v>
      </c>
      <c r="J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2242.14</v>
      </c>
      <c r="K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2105.73</v>
      </c>
      <c r="L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2053.9899999999998</v>
      </c>
      <c r="M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2105.64</v>
      </c>
      <c r="N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2106.85</v>
      </c>
      <c r="O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2068.19</v>
      </c>
      <c r="P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2053.3200000000002</v>
      </c>
      <c r="Q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2053.38</v>
      </c>
      <c r="R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2066.2200000000003</v>
      </c>
      <c r="S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2102.6</v>
      </c>
      <c r="T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2274.34</v>
      </c>
      <c r="U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2238.02</v>
      </c>
      <c r="V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2172.17</v>
      </c>
      <c r="W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2144.88</v>
      </c>
      <c r="X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2399.15</v>
      </c>
      <c r="Y92" s="98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2267.96</v>
      </c>
    </row>
    <row r="93" spans="1:27" x14ac:dyDescent="0.2">
      <c r="A93" s="80">
        <f t="shared" si="2"/>
        <v>42409</v>
      </c>
      <c r="B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2095.59</v>
      </c>
      <c r="C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2052.52</v>
      </c>
      <c r="D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2076.56</v>
      </c>
      <c r="E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2102.52</v>
      </c>
      <c r="F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2102.59</v>
      </c>
      <c r="G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2102.9899999999998</v>
      </c>
      <c r="H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2077.6400000000003</v>
      </c>
      <c r="I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2275.9</v>
      </c>
      <c r="J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2315.23</v>
      </c>
      <c r="K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2169.4</v>
      </c>
      <c r="L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2124.9300000000003</v>
      </c>
      <c r="M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2083.64</v>
      </c>
      <c r="N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2083.1999999999998</v>
      </c>
      <c r="O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2082.88</v>
      </c>
      <c r="P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2105.0100000000002</v>
      </c>
      <c r="Q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2105.08</v>
      </c>
      <c r="R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2105.54</v>
      </c>
      <c r="S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2056.87</v>
      </c>
      <c r="T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2231.15</v>
      </c>
      <c r="U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2167.3000000000002</v>
      </c>
      <c r="V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2133.83</v>
      </c>
      <c r="W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2104.35</v>
      </c>
      <c r="X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2365.4299999999998</v>
      </c>
      <c r="Y93" s="98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2210.3000000000002</v>
      </c>
    </row>
    <row r="94" spans="1:27" x14ac:dyDescent="0.2">
      <c r="A94" s="80">
        <f t="shared" si="2"/>
        <v>42410</v>
      </c>
      <c r="B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2094.3199999999997</v>
      </c>
      <c r="C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2062.0500000000002</v>
      </c>
      <c r="D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2076.5700000000002</v>
      </c>
      <c r="E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2092.09</v>
      </c>
      <c r="F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2102.6800000000003</v>
      </c>
      <c r="G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2082.0700000000002</v>
      </c>
      <c r="H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2085.14</v>
      </c>
      <c r="I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2197.9</v>
      </c>
      <c r="J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2211.71</v>
      </c>
      <c r="K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2095.5</v>
      </c>
      <c r="L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2095.5699999999997</v>
      </c>
      <c r="M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2062.34</v>
      </c>
      <c r="N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2062</v>
      </c>
      <c r="O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2061.87</v>
      </c>
      <c r="P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2061.84</v>
      </c>
      <c r="Q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2061.84</v>
      </c>
      <c r="R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2078.87</v>
      </c>
      <c r="S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2140.88</v>
      </c>
      <c r="T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2232.1</v>
      </c>
      <c r="U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2233.6800000000003</v>
      </c>
      <c r="V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2194.91</v>
      </c>
      <c r="W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2141.61</v>
      </c>
      <c r="X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2387.75</v>
      </c>
      <c r="Y94" s="98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2241.31</v>
      </c>
    </row>
    <row r="95" spans="1:27" x14ac:dyDescent="0.2">
      <c r="A95" s="80">
        <f t="shared" si="2"/>
        <v>42411</v>
      </c>
      <c r="B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2094.4300000000003</v>
      </c>
      <c r="C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2062.48</v>
      </c>
      <c r="D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2092.3199999999997</v>
      </c>
      <c r="E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2092.52</v>
      </c>
      <c r="F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2092.5699999999997</v>
      </c>
      <c r="G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2077.5699999999997</v>
      </c>
      <c r="H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2080.9700000000003</v>
      </c>
      <c r="I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2198.25</v>
      </c>
      <c r="J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2189.87</v>
      </c>
      <c r="K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2095.4700000000003</v>
      </c>
      <c r="L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2084.65</v>
      </c>
      <c r="M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2082.9899999999998</v>
      </c>
      <c r="N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2104.88</v>
      </c>
      <c r="O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2104.66</v>
      </c>
      <c r="P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2061.87</v>
      </c>
      <c r="Q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2062.12</v>
      </c>
      <c r="R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2077.75</v>
      </c>
      <c r="S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2109.35</v>
      </c>
      <c r="T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2192.08</v>
      </c>
      <c r="U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2151.52</v>
      </c>
      <c r="V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2125.2600000000002</v>
      </c>
      <c r="W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2104.58</v>
      </c>
      <c r="X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2365.08</v>
      </c>
      <c r="Y95" s="98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2194.52</v>
      </c>
    </row>
    <row r="96" spans="1:27" x14ac:dyDescent="0.2">
      <c r="A96" s="80">
        <f t="shared" si="2"/>
        <v>42412</v>
      </c>
      <c r="B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2102.27</v>
      </c>
      <c r="C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2052.4899999999998</v>
      </c>
      <c r="D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2076.4300000000003</v>
      </c>
      <c r="E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2076.62</v>
      </c>
      <c r="F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2076.61</v>
      </c>
      <c r="G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2062.15</v>
      </c>
      <c r="H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2087.4700000000003</v>
      </c>
      <c r="I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2185.92</v>
      </c>
      <c r="J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2167.8000000000002</v>
      </c>
      <c r="K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2083.9499999999998</v>
      </c>
      <c r="L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2068.39</v>
      </c>
      <c r="M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2061.88</v>
      </c>
      <c r="N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2069.8200000000002</v>
      </c>
      <c r="O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2095.31</v>
      </c>
      <c r="P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2082.34</v>
      </c>
      <c r="Q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2082.39</v>
      </c>
      <c r="R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2062.0699999999997</v>
      </c>
      <c r="S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2102.25</v>
      </c>
      <c r="T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2198.37</v>
      </c>
      <c r="U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2222.0100000000002</v>
      </c>
      <c r="V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2196.9</v>
      </c>
      <c r="W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2141.94</v>
      </c>
      <c r="X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2395.79</v>
      </c>
      <c r="Y96" s="98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2264.17</v>
      </c>
    </row>
    <row r="97" spans="1:25" x14ac:dyDescent="0.2">
      <c r="A97" s="80">
        <f t="shared" si="2"/>
        <v>42413</v>
      </c>
      <c r="B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2107.38</v>
      </c>
      <c r="C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2083.63</v>
      </c>
      <c r="D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2126.3000000000002</v>
      </c>
      <c r="E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2126.52</v>
      </c>
      <c r="F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2146.36</v>
      </c>
      <c r="G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2126.5100000000002</v>
      </c>
      <c r="H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2095.98</v>
      </c>
      <c r="I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2062.58</v>
      </c>
      <c r="J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2109.25</v>
      </c>
      <c r="K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2256.7200000000003</v>
      </c>
      <c r="L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2198.9700000000003</v>
      </c>
      <c r="M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2212.63</v>
      </c>
      <c r="N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2226.65</v>
      </c>
      <c r="O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2272.2600000000002</v>
      </c>
      <c r="P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2272.1400000000003</v>
      </c>
      <c r="Q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2256.63</v>
      </c>
      <c r="R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2220.33</v>
      </c>
      <c r="S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2077.11</v>
      </c>
      <c r="T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2127.63</v>
      </c>
      <c r="U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2135.25</v>
      </c>
      <c r="V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2121.2800000000002</v>
      </c>
      <c r="W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2052.56</v>
      </c>
      <c r="X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2125.0500000000002</v>
      </c>
      <c r="Y97" s="98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2241.23</v>
      </c>
    </row>
    <row r="98" spans="1:25" x14ac:dyDescent="0.2">
      <c r="A98" s="80">
        <f t="shared" si="2"/>
        <v>42414</v>
      </c>
      <c r="B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2103.6999999999998</v>
      </c>
      <c r="C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2094.9300000000003</v>
      </c>
      <c r="D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2125.9699999999998</v>
      </c>
      <c r="E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2146.0500000000002</v>
      </c>
      <c r="F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2160.06</v>
      </c>
      <c r="G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2146.3200000000002</v>
      </c>
      <c r="H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2126.56</v>
      </c>
      <c r="I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2127.19</v>
      </c>
      <c r="J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2068.4700000000003</v>
      </c>
      <c r="K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2361.9700000000003</v>
      </c>
      <c r="L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2272.5299999999997</v>
      </c>
      <c r="M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2272.4499999999998</v>
      </c>
      <c r="N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2256.16</v>
      </c>
      <c r="O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2288.2399999999998</v>
      </c>
      <c r="P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2288.13</v>
      </c>
      <c r="Q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2256</v>
      </c>
      <c r="R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2219.08</v>
      </c>
      <c r="S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2076.5</v>
      </c>
      <c r="T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2128.2399999999998</v>
      </c>
      <c r="U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2130.0100000000002</v>
      </c>
      <c r="V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2121.4700000000003</v>
      </c>
      <c r="W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2052.16</v>
      </c>
      <c r="X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2124.9700000000003</v>
      </c>
      <c r="Y98" s="98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2225.8000000000002</v>
      </c>
    </row>
    <row r="99" spans="1:25" x14ac:dyDescent="0.2">
      <c r="A99" s="80">
        <f t="shared" si="2"/>
        <v>42415</v>
      </c>
      <c r="B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2091</v>
      </c>
      <c r="C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2081.2200000000003</v>
      </c>
      <c r="D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2113.0100000000002</v>
      </c>
      <c r="E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2130.27</v>
      </c>
      <c r="F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2130.1999999999998</v>
      </c>
      <c r="G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2112.9899999999998</v>
      </c>
      <c r="H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2076.27</v>
      </c>
      <c r="I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2352.54</v>
      </c>
      <c r="J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2353.1999999999998</v>
      </c>
      <c r="K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2209.15</v>
      </c>
      <c r="L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2166.33</v>
      </c>
      <c r="M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2112.77</v>
      </c>
      <c r="N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2127</v>
      </c>
      <c r="O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2141.81</v>
      </c>
      <c r="P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2141.73</v>
      </c>
      <c r="Q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2142.06</v>
      </c>
      <c r="R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2122.2799999999997</v>
      </c>
      <c r="S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2069.13</v>
      </c>
      <c r="T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2138.0700000000002</v>
      </c>
      <c r="U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2147.5299999999997</v>
      </c>
      <c r="V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2103.59</v>
      </c>
      <c r="W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2081.1999999999998</v>
      </c>
      <c r="X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2337.13</v>
      </c>
      <c r="Y99" s="98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2194.4299999999998</v>
      </c>
    </row>
    <row r="100" spans="1:25" x14ac:dyDescent="0.2">
      <c r="A100" s="80">
        <f t="shared" si="2"/>
        <v>42416</v>
      </c>
      <c r="B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2104.9300000000003</v>
      </c>
      <c r="C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2070.2399999999998</v>
      </c>
      <c r="D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2090.6</v>
      </c>
      <c r="E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2101.3900000000003</v>
      </c>
      <c r="F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2129.6800000000003</v>
      </c>
      <c r="G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2130.14</v>
      </c>
      <c r="H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2076.96</v>
      </c>
      <c r="I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2274.0300000000002</v>
      </c>
      <c r="J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2266.0299999999997</v>
      </c>
      <c r="K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2153.12</v>
      </c>
      <c r="L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2153.31</v>
      </c>
      <c r="M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2103.44</v>
      </c>
      <c r="N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2103.17</v>
      </c>
      <c r="O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2103.12</v>
      </c>
      <c r="P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2126.5100000000002</v>
      </c>
      <c r="Q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2141.64</v>
      </c>
      <c r="R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2121.83</v>
      </c>
      <c r="S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2095.73</v>
      </c>
      <c r="T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2111.31</v>
      </c>
      <c r="U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2113.02</v>
      </c>
      <c r="V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2084.6</v>
      </c>
      <c r="W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2068.9</v>
      </c>
      <c r="X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2326.14</v>
      </c>
      <c r="Y100" s="98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2172.66</v>
      </c>
    </row>
    <row r="101" spans="1:25" x14ac:dyDescent="0.2">
      <c r="A101" s="80">
        <f t="shared" si="2"/>
        <v>42417</v>
      </c>
      <c r="B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2146.7600000000002</v>
      </c>
      <c r="C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2111.5700000000002</v>
      </c>
      <c r="D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2146.86</v>
      </c>
      <c r="E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2146.89</v>
      </c>
      <c r="F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2147.06</v>
      </c>
      <c r="G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2123.31</v>
      </c>
      <c r="H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2076.27</v>
      </c>
      <c r="I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2273.2799999999997</v>
      </c>
      <c r="J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2362.35</v>
      </c>
      <c r="K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2240.0100000000002</v>
      </c>
      <c r="L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2223.6800000000003</v>
      </c>
      <c r="M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2161.89</v>
      </c>
      <c r="N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2207.6999999999998</v>
      </c>
      <c r="O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2207.58</v>
      </c>
      <c r="P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2207.46</v>
      </c>
      <c r="Q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2207.87</v>
      </c>
      <c r="R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2207.96</v>
      </c>
      <c r="S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2189.9499999999998</v>
      </c>
      <c r="T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2081.9499999999998</v>
      </c>
      <c r="U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2083.84</v>
      </c>
      <c r="V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2064.79</v>
      </c>
      <c r="W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2081.34</v>
      </c>
      <c r="X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2260.11</v>
      </c>
      <c r="Y101" s="98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2099.35</v>
      </c>
    </row>
    <row r="102" spans="1:25" x14ac:dyDescent="0.2">
      <c r="A102" s="80">
        <f t="shared" si="2"/>
        <v>42418</v>
      </c>
      <c r="B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2052.04</v>
      </c>
      <c r="C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2102.02</v>
      </c>
      <c r="D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2112.9</v>
      </c>
      <c r="E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2112.9499999999998</v>
      </c>
      <c r="F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2112.9499999999998</v>
      </c>
      <c r="G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2102.1999999999998</v>
      </c>
      <c r="H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2052.81</v>
      </c>
      <c r="I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2240.54</v>
      </c>
      <c r="J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2225.85</v>
      </c>
      <c r="K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2154.37</v>
      </c>
      <c r="L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2123.0100000000002</v>
      </c>
      <c r="M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2082.09</v>
      </c>
      <c r="N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2104.1799999999998</v>
      </c>
      <c r="O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2142.5500000000002</v>
      </c>
      <c r="P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2142.4700000000003</v>
      </c>
      <c r="Q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2112.88</v>
      </c>
      <c r="R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2103.88</v>
      </c>
      <c r="S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2070.0700000000002</v>
      </c>
      <c r="T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2153.4</v>
      </c>
      <c r="U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2151.34</v>
      </c>
      <c r="V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2136.71</v>
      </c>
      <c r="W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2105.79</v>
      </c>
      <c r="X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2333.98</v>
      </c>
      <c r="Y102" s="98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2206.9300000000003</v>
      </c>
    </row>
    <row r="103" spans="1:25" x14ac:dyDescent="0.2">
      <c r="A103" s="80">
        <f t="shared" si="2"/>
        <v>42419</v>
      </c>
      <c r="B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2052.6</v>
      </c>
      <c r="C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2102.3199999999997</v>
      </c>
      <c r="D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2130.46</v>
      </c>
      <c r="E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2130.5100000000002</v>
      </c>
      <c r="F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2102.42</v>
      </c>
      <c r="G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2102.23</v>
      </c>
      <c r="H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2077.1999999999998</v>
      </c>
      <c r="I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2275.87</v>
      </c>
      <c r="J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2268.91</v>
      </c>
      <c r="K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2189.8199999999997</v>
      </c>
      <c r="L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2189.87</v>
      </c>
      <c r="M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2128.6</v>
      </c>
      <c r="N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2128.1999999999998</v>
      </c>
      <c r="O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2180.61</v>
      </c>
      <c r="P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2180.67</v>
      </c>
      <c r="Q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2180.62</v>
      </c>
      <c r="R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2128.5500000000002</v>
      </c>
      <c r="S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2097.9300000000003</v>
      </c>
      <c r="T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2125.44</v>
      </c>
      <c r="U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2125.9</v>
      </c>
      <c r="V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2127.6799999999998</v>
      </c>
      <c r="W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2104.19</v>
      </c>
      <c r="X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2310.2799999999997</v>
      </c>
      <c r="Y103" s="98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2132.21</v>
      </c>
    </row>
    <row r="104" spans="1:25" x14ac:dyDescent="0.2">
      <c r="A104" s="80">
        <f t="shared" si="2"/>
        <v>42420</v>
      </c>
      <c r="B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2076.34</v>
      </c>
      <c r="C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2130.33</v>
      </c>
      <c r="D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2160.88</v>
      </c>
      <c r="E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2160.9</v>
      </c>
      <c r="F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2160.9499999999998</v>
      </c>
      <c r="G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2148.38</v>
      </c>
      <c r="H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2076.81</v>
      </c>
      <c r="I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2261.48</v>
      </c>
      <c r="J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2295.44</v>
      </c>
      <c r="K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2189.46</v>
      </c>
      <c r="L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2189.59</v>
      </c>
      <c r="M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2128.5</v>
      </c>
      <c r="N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2128.13</v>
      </c>
      <c r="O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2180.59</v>
      </c>
      <c r="P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2180.5</v>
      </c>
      <c r="Q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2180.7200000000003</v>
      </c>
      <c r="R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2153.91</v>
      </c>
      <c r="S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2096.81</v>
      </c>
      <c r="T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2125.7600000000002</v>
      </c>
      <c r="U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2122.75</v>
      </c>
      <c r="V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2127.0700000000002</v>
      </c>
      <c r="W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2104.9899999999998</v>
      </c>
      <c r="X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2273.4</v>
      </c>
      <c r="Y104" s="98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2104.4499999999998</v>
      </c>
    </row>
    <row r="105" spans="1:25" x14ac:dyDescent="0.2">
      <c r="A105" s="80">
        <f t="shared" si="2"/>
        <v>42421</v>
      </c>
      <c r="B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2107.44</v>
      </c>
      <c r="C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2190.1400000000003</v>
      </c>
      <c r="D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2197.7799999999997</v>
      </c>
      <c r="E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2198.08</v>
      </c>
      <c r="F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2222.67</v>
      </c>
      <c r="G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2198.61</v>
      </c>
      <c r="H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2126.92</v>
      </c>
      <c r="I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2065.58</v>
      </c>
      <c r="J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2137.11</v>
      </c>
      <c r="K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2241.5500000000002</v>
      </c>
      <c r="L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2199.19</v>
      </c>
      <c r="M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2212.91</v>
      </c>
      <c r="N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2212.38</v>
      </c>
      <c r="O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2226.2200000000003</v>
      </c>
      <c r="P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2226.0700000000002</v>
      </c>
      <c r="Q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2226.56</v>
      </c>
      <c r="R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2219.69</v>
      </c>
      <c r="S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2127.36</v>
      </c>
      <c r="T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2130.46</v>
      </c>
      <c r="U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2129.44</v>
      </c>
      <c r="V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2104.3000000000002</v>
      </c>
      <c r="W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2075.54</v>
      </c>
      <c r="X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2154.1999999999998</v>
      </c>
      <c r="Y105" s="98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2209.4700000000003</v>
      </c>
    </row>
    <row r="106" spans="1:25" x14ac:dyDescent="0.2">
      <c r="A106" s="80">
        <f t="shared" si="2"/>
        <v>42422</v>
      </c>
      <c r="B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2107.84</v>
      </c>
      <c r="C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2190.27</v>
      </c>
      <c r="D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2197.85</v>
      </c>
      <c r="E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2197.9700000000003</v>
      </c>
      <c r="F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2222.67</v>
      </c>
      <c r="G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2198.16</v>
      </c>
      <c r="H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2126.88</v>
      </c>
      <c r="I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2059.5</v>
      </c>
      <c r="J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2132.4899999999998</v>
      </c>
      <c r="K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2241.9300000000003</v>
      </c>
      <c r="L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2199.21</v>
      </c>
      <c r="M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2212.67</v>
      </c>
      <c r="N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2212.3000000000002</v>
      </c>
      <c r="O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2226.1999999999998</v>
      </c>
      <c r="P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2226.13</v>
      </c>
      <c r="Q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2226.25</v>
      </c>
      <c r="R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2219.5100000000002</v>
      </c>
      <c r="S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2127.83</v>
      </c>
      <c r="T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2128.2399999999998</v>
      </c>
      <c r="U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2128.44</v>
      </c>
      <c r="V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2105.29</v>
      </c>
      <c r="W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2075.19</v>
      </c>
      <c r="X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2154.1799999999998</v>
      </c>
      <c r="Y106" s="98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2196.6</v>
      </c>
    </row>
    <row r="107" spans="1:25" x14ac:dyDescent="0.2">
      <c r="A107" s="80">
        <f t="shared" si="2"/>
        <v>42423</v>
      </c>
      <c r="B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2160.52</v>
      </c>
      <c r="C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2159.88</v>
      </c>
      <c r="D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2221.6999999999998</v>
      </c>
      <c r="E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2221.84</v>
      </c>
      <c r="F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2221.67</v>
      </c>
      <c r="G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2221.83</v>
      </c>
      <c r="H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2197.35</v>
      </c>
      <c r="I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2146.16</v>
      </c>
      <c r="J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2107.8900000000003</v>
      </c>
      <c r="K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2470.8900000000003</v>
      </c>
      <c r="L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2402.19</v>
      </c>
      <c r="M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2424.4700000000003</v>
      </c>
      <c r="N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2446.83</v>
      </c>
      <c r="O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2446.5100000000002</v>
      </c>
      <c r="P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2446.75</v>
      </c>
      <c r="Q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2446.67</v>
      </c>
      <c r="R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2391.2600000000002</v>
      </c>
      <c r="S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2242.94</v>
      </c>
      <c r="T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2076.21</v>
      </c>
      <c r="U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2076.0100000000002</v>
      </c>
      <c r="V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2085.17</v>
      </c>
      <c r="W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2154.6</v>
      </c>
      <c r="X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2218.5100000000002</v>
      </c>
      <c r="Y107" s="98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2094.3199999999997</v>
      </c>
    </row>
    <row r="108" spans="1:25" x14ac:dyDescent="0.2">
      <c r="A108" s="80">
        <f t="shared" si="2"/>
        <v>42424</v>
      </c>
      <c r="B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2136.54</v>
      </c>
      <c r="C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2160.96</v>
      </c>
      <c r="D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2230.9</v>
      </c>
      <c r="E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2230.94</v>
      </c>
      <c r="F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2231</v>
      </c>
      <c r="G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2216.08</v>
      </c>
      <c r="H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2131.16</v>
      </c>
      <c r="I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2353.64</v>
      </c>
      <c r="J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2423.16</v>
      </c>
      <c r="K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2313.6800000000003</v>
      </c>
      <c r="L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2313.59</v>
      </c>
      <c r="M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2209.19</v>
      </c>
      <c r="N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2240.52</v>
      </c>
      <c r="O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2260.66</v>
      </c>
      <c r="P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2274.6999999999998</v>
      </c>
      <c r="Q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2274.73</v>
      </c>
      <c r="R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2240.41</v>
      </c>
      <c r="S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2269.25</v>
      </c>
      <c r="T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2095.56</v>
      </c>
      <c r="U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2094.9</v>
      </c>
      <c r="V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2123.1</v>
      </c>
      <c r="W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2122.41</v>
      </c>
      <c r="X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2205.73</v>
      </c>
      <c r="Y108" s="98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2052.4</v>
      </c>
    </row>
    <row r="109" spans="1:25" x14ac:dyDescent="0.2">
      <c r="A109" s="80">
        <f t="shared" si="2"/>
        <v>42425</v>
      </c>
      <c r="B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2061.5500000000002</v>
      </c>
      <c r="C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2086.1400000000003</v>
      </c>
      <c r="D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2101.94</v>
      </c>
      <c r="E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2130.17</v>
      </c>
      <c r="F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2130.2600000000002</v>
      </c>
      <c r="G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2130.59</v>
      </c>
      <c r="H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2103.11</v>
      </c>
      <c r="I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2408.1999999999998</v>
      </c>
      <c r="J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2489.16</v>
      </c>
      <c r="K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2276.13</v>
      </c>
      <c r="L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2225.66</v>
      </c>
      <c r="M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2152.58</v>
      </c>
      <c r="N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2152.3000000000002</v>
      </c>
      <c r="O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2152.08</v>
      </c>
      <c r="P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2152.23</v>
      </c>
      <c r="Q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2163</v>
      </c>
      <c r="R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2127.33</v>
      </c>
      <c r="S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2124.7800000000002</v>
      </c>
      <c r="T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2106.35</v>
      </c>
      <c r="U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2106.73</v>
      </c>
      <c r="V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2061.86</v>
      </c>
      <c r="W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2061.73</v>
      </c>
      <c r="X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2267.52</v>
      </c>
      <c r="Y109" s="98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2168.16</v>
      </c>
    </row>
    <row r="110" spans="1:25" x14ac:dyDescent="0.2">
      <c r="A110" s="80">
        <f t="shared" si="2"/>
        <v>42426</v>
      </c>
      <c r="B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2061.75</v>
      </c>
      <c r="C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2113.11</v>
      </c>
      <c r="D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2130.17</v>
      </c>
      <c r="E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2130.17</v>
      </c>
      <c r="F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2148.2399999999998</v>
      </c>
      <c r="G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2124.73</v>
      </c>
      <c r="H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2077.0699999999997</v>
      </c>
      <c r="I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2275.13</v>
      </c>
      <c r="J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2266.91</v>
      </c>
      <c r="K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2153.66</v>
      </c>
      <c r="L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2122.4499999999998</v>
      </c>
      <c r="M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2103.7799999999997</v>
      </c>
      <c r="N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2127.06</v>
      </c>
      <c r="O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2127.0500000000002</v>
      </c>
      <c r="P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2126.94</v>
      </c>
      <c r="Q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2127.04</v>
      </c>
      <c r="R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2152.42</v>
      </c>
      <c r="S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2189.37</v>
      </c>
      <c r="T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2107.71</v>
      </c>
      <c r="U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2108.0100000000002</v>
      </c>
      <c r="V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2063.56</v>
      </c>
      <c r="W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2061.1</v>
      </c>
      <c r="X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2278.87</v>
      </c>
      <c r="Y110" s="98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2166.91</v>
      </c>
    </row>
    <row r="111" spans="1:25" x14ac:dyDescent="0.2">
      <c r="A111" s="80">
        <f t="shared" si="2"/>
        <v>42427</v>
      </c>
      <c r="B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2061.1999999999998</v>
      </c>
      <c r="C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2125.7600000000002</v>
      </c>
      <c r="D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2159.69</v>
      </c>
      <c r="E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2159.62</v>
      </c>
      <c r="F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2145.5700000000002</v>
      </c>
      <c r="G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2145.81</v>
      </c>
      <c r="H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2107.21</v>
      </c>
      <c r="I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2084.19</v>
      </c>
      <c r="J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2132.41</v>
      </c>
      <c r="K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2296.85</v>
      </c>
      <c r="L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2256.11</v>
      </c>
      <c r="M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2272.06</v>
      </c>
      <c r="N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2361.4899999999998</v>
      </c>
      <c r="O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2360.9499999999998</v>
      </c>
      <c r="P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2360.7600000000002</v>
      </c>
      <c r="Q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2360.33</v>
      </c>
      <c r="R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2255.69</v>
      </c>
      <c r="S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2173.02</v>
      </c>
      <c r="T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2069.21</v>
      </c>
      <c r="U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2102.9300000000003</v>
      </c>
      <c r="V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2052.2399999999998</v>
      </c>
      <c r="W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2093.6999999999998</v>
      </c>
      <c r="X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2183.6999999999998</v>
      </c>
      <c r="Y111" s="98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2114.63</v>
      </c>
    </row>
    <row r="112" spans="1:25" x14ac:dyDescent="0.2">
      <c r="A112" s="80">
        <f t="shared" si="2"/>
        <v>42428</v>
      </c>
      <c r="B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2066.7200000000003</v>
      </c>
      <c r="C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2145.85</v>
      </c>
      <c r="D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2159.66</v>
      </c>
      <c r="E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2159.58</v>
      </c>
      <c r="F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2159.52</v>
      </c>
      <c r="G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2159.73</v>
      </c>
      <c r="H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2126.15</v>
      </c>
      <c r="I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2146.66</v>
      </c>
      <c r="J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2067.59</v>
      </c>
      <c r="K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2380.63</v>
      </c>
      <c r="L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2341.54</v>
      </c>
      <c r="M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2341.71</v>
      </c>
      <c r="N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2424.31</v>
      </c>
      <c r="O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2423.9299999999998</v>
      </c>
      <c r="P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2401.71</v>
      </c>
      <c r="Q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2401.5500000000002</v>
      </c>
      <c r="R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2255.23</v>
      </c>
      <c r="S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2173.29</v>
      </c>
      <c r="T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2053.65</v>
      </c>
      <c r="U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2087.08</v>
      </c>
      <c r="V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2065.79</v>
      </c>
      <c r="W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2093.77</v>
      </c>
      <c r="X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2197.12</v>
      </c>
      <c r="Y112" s="98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2110.84</v>
      </c>
    </row>
    <row r="113" spans="1:27" x14ac:dyDescent="0.2">
      <c r="A113" s="80">
        <f t="shared" si="2"/>
        <v>42429</v>
      </c>
      <c r="B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2076.27</v>
      </c>
      <c r="C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2130.11</v>
      </c>
      <c r="D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2160.71</v>
      </c>
      <c r="E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2160.81</v>
      </c>
      <c r="F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2148.1</v>
      </c>
      <c r="G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2148.37</v>
      </c>
      <c r="H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2102.86</v>
      </c>
      <c r="I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2312.42</v>
      </c>
      <c r="J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2353.98</v>
      </c>
      <c r="K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2225.35</v>
      </c>
      <c r="L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2225.3000000000002</v>
      </c>
      <c r="M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2173.86</v>
      </c>
      <c r="N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2221.33</v>
      </c>
      <c r="O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2240.56</v>
      </c>
      <c r="P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2247.08</v>
      </c>
      <c r="Q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2240.38</v>
      </c>
      <c r="R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2185.31</v>
      </c>
      <c r="S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2189.58</v>
      </c>
      <c r="T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2061.08</v>
      </c>
      <c r="U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2061.35</v>
      </c>
      <c r="V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2068.11</v>
      </c>
      <c r="W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2061.2200000000003</v>
      </c>
      <c r="X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2240.13</v>
      </c>
      <c r="Y113" s="98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2093.52</v>
      </c>
    </row>
    <row r="114" spans="1:27" x14ac:dyDescent="0.2">
      <c r="A114" s="86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7" x14ac:dyDescent="0.25">
      <c r="A115" s="88" t="s">
        <v>153</v>
      </c>
    </row>
    <row r="116" spans="1:27" ht="12.75" x14ac:dyDescent="0.2">
      <c r="A116" s="165" t="s">
        <v>48</v>
      </c>
      <c r="B116" s="168" t="s">
        <v>122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70"/>
    </row>
    <row r="117" spans="1:27" ht="12.75" x14ac:dyDescent="0.2">
      <c r="A117" s="166"/>
      <c r="B117" s="171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3"/>
    </row>
    <row r="118" spans="1:27" ht="12.75" customHeight="1" x14ac:dyDescent="0.2">
      <c r="A118" s="166"/>
      <c r="B118" s="174" t="s">
        <v>123</v>
      </c>
      <c r="C118" s="163" t="s">
        <v>124</v>
      </c>
      <c r="D118" s="163" t="s">
        <v>125</v>
      </c>
      <c r="E118" s="163" t="s">
        <v>126</v>
      </c>
      <c r="F118" s="163" t="s">
        <v>127</v>
      </c>
      <c r="G118" s="163" t="s">
        <v>128</v>
      </c>
      <c r="H118" s="163" t="s">
        <v>129</v>
      </c>
      <c r="I118" s="163" t="s">
        <v>130</v>
      </c>
      <c r="J118" s="163" t="s">
        <v>131</v>
      </c>
      <c r="K118" s="163" t="s">
        <v>132</v>
      </c>
      <c r="L118" s="163" t="s">
        <v>133</v>
      </c>
      <c r="M118" s="163" t="s">
        <v>134</v>
      </c>
      <c r="N118" s="176" t="s">
        <v>135</v>
      </c>
      <c r="O118" s="163" t="s">
        <v>136</v>
      </c>
      <c r="P118" s="163" t="s">
        <v>137</v>
      </c>
      <c r="Q118" s="163" t="s">
        <v>138</v>
      </c>
      <c r="R118" s="163" t="s">
        <v>139</v>
      </c>
      <c r="S118" s="163" t="s">
        <v>140</v>
      </c>
      <c r="T118" s="163" t="s">
        <v>141</v>
      </c>
      <c r="U118" s="163" t="s">
        <v>142</v>
      </c>
      <c r="V118" s="163" t="s">
        <v>143</v>
      </c>
      <c r="W118" s="163" t="s">
        <v>144</v>
      </c>
      <c r="X118" s="163" t="s">
        <v>145</v>
      </c>
      <c r="Y118" s="163" t="s">
        <v>146</v>
      </c>
    </row>
    <row r="119" spans="1:27" ht="11.25" customHeight="1" x14ac:dyDescent="0.2">
      <c r="A119" s="167"/>
      <c r="B119" s="175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7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8.75" customHeight="1" x14ac:dyDescent="0.2">
      <c r="A120" s="80">
        <f t="shared" ref="A120:A148" si="3">A85</f>
        <v>42401</v>
      </c>
      <c r="B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2240.16</v>
      </c>
      <c r="C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2164.35</v>
      </c>
      <c r="D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2142.7399999999998</v>
      </c>
      <c r="E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2142.6</v>
      </c>
      <c r="F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2142.94</v>
      </c>
      <c r="G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2157.88</v>
      </c>
      <c r="H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2242.87</v>
      </c>
      <c r="I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2070.9499999999998</v>
      </c>
      <c r="J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2073.98</v>
      </c>
      <c r="K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2203.5700000000002</v>
      </c>
      <c r="L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2286.66</v>
      </c>
      <c r="M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2264.52</v>
      </c>
      <c r="N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2228.92</v>
      </c>
      <c r="O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2203.73</v>
      </c>
      <c r="P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2195.38</v>
      </c>
      <c r="Q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2194.4700000000003</v>
      </c>
      <c r="R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2194.3000000000002</v>
      </c>
      <c r="S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2332.89</v>
      </c>
      <c r="T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2363.2399999999998</v>
      </c>
      <c r="U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2378.62</v>
      </c>
      <c r="V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2335.8200000000002</v>
      </c>
      <c r="W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2264.2600000000002</v>
      </c>
      <c r="X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2493.3000000000002</v>
      </c>
      <c r="Y120" s="98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РСО-А'!$K$6</f>
        <v>2375.25</v>
      </c>
      <c r="AA120" s="81"/>
    </row>
    <row r="121" spans="1:27" x14ac:dyDescent="0.2">
      <c r="A121" s="80">
        <f t="shared" si="3"/>
        <v>42402</v>
      </c>
      <c r="B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2239.7799999999997</v>
      </c>
      <c r="C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2160.63</v>
      </c>
      <c r="D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2119.0500000000002</v>
      </c>
      <c r="E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2105.0100000000002</v>
      </c>
      <c r="F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2105.61</v>
      </c>
      <c r="G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2141.0100000000002</v>
      </c>
      <c r="H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2186.73</v>
      </c>
      <c r="I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2111.65</v>
      </c>
      <c r="J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2085.6800000000003</v>
      </c>
      <c r="K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2095.11</v>
      </c>
      <c r="L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2158.9</v>
      </c>
      <c r="M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2132.58</v>
      </c>
      <c r="N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2133.08</v>
      </c>
      <c r="O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2118.3000000000002</v>
      </c>
      <c r="P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2118.42</v>
      </c>
      <c r="Q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2132.38</v>
      </c>
      <c r="R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2166.79</v>
      </c>
      <c r="S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2272.13</v>
      </c>
      <c r="T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2325.86</v>
      </c>
      <c r="U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2308.02</v>
      </c>
      <c r="V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2273.54</v>
      </c>
      <c r="W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2223.21</v>
      </c>
      <c r="X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2444.46</v>
      </c>
      <c r="Y121" s="98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РСО-А'!$K$6</f>
        <v>2330.4</v>
      </c>
    </row>
    <row r="122" spans="1:27" x14ac:dyDescent="0.2">
      <c r="A122" s="80">
        <f t="shared" si="3"/>
        <v>42403</v>
      </c>
      <c r="B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2142.17</v>
      </c>
      <c r="C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2067.5299999999997</v>
      </c>
      <c r="D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2058.27</v>
      </c>
      <c r="E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2058.19</v>
      </c>
      <c r="F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2058.21</v>
      </c>
      <c r="G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2058.36</v>
      </c>
      <c r="H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2075.1</v>
      </c>
      <c r="I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2217.34</v>
      </c>
      <c r="J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2202.89</v>
      </c>
      <c r="K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2075.09</v>
      </c>
      <c r="L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2034.8400000000001</v>
      </c>
      <c r="M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2050.59</v>
      </c>
      <c r="N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2042.88</v>
      </c>
      <c r="O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2063.0500000000002</v>
      </c>
      <c r="P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2043.1100000000001</v>
      </c>
      <c r="Q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2049.48</v>
      </c>
      <c r="R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2079.12</v>
      </c>
      <c r="S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2166.3200000000002</v>
      </c>
      <c r="T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2251.6400000000003</v>
      </c>
      <c r="U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2223.79</v>
      </c>
      <c r="V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2190.2200000000003</v>
      </c>
      <c r="W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2160.8200000000002</v>
      </c>
      <c r="X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2382.77</v>
      </c>
      <c r="Y122" s="98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РСО-А'!$K$6</f>
        <v>2260.48</v>
      </c>
    </row>
    <row r="123" spans="1:27" x14ac:dyDescent="0.2">
      <c r="A123" s="80">
        <f t="shared" si="3"/>
        <v>42404</v>
      </c>
      <c r="B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2083.75</v>
      </c>
      <c r="C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2043.8200000000002</v>
      </c>
      <c r="D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2072.9300000000003</v>
      </c>
      <c r="E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2073.06</v>
      </c>
      <c r="F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2072.9499999999998</v>
      </c>
      <c r="G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2073.31</v>
      </c>
      <c r="H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2066.56</v>
      </c>
      <c r="I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2237.36</v>
      </c>
      <c r="J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2218.91</v>
      </c>
      <c r="K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2086.5</v>
      </c>
      <c r="L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2075.62</v>
      </c>
      <c r="M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2043.67</v>
      </c>
      <c r="N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2063.37</v>
      </c>
      <c r="O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2076.0500000000002</v>
      </c>
      <c r="P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2063.4700000000003</v>
      </c>
      <c r="Q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2043.37</v>
      </c>
      <c r="R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2046.99</v>
      </c>
      <c r="S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2107.63</v>
      </c>
      <c r="T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2224.98</v>
      </c>
      <c r="U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2198.17</v>
      </c>
      <c r="V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2132.69</v>
      </c>
      <c r="W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2101.41</v>
      </c>
      <c r="X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2359.58</v>
      </c>
      <c r="Y123" s="98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РСО-А'!$K$6</f>
        <v>2233.4</v>
      </c>
    </row>
    <row r="124" spans="1:27" x14ac:dyDescent="0.2">
      <c r="A124" s="80">
        <f t="shared" si="3"/>
        <v>42405</v>
      </c>
      <c r="B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2067.5500000000002</v>
      </c>
      <c r="C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2067.34</v>
      </c>
      <c r="D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2043.8200000000002</v>
      </c>
      <c r="E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2058.0700000000002</v>
      </c>
      <c r="F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2058.09</v>
      </c>
      <c r="G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2058.12</v>
      </c>
      <c r="H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2067.3000000000002</v>
      </c>
      <c r="I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2236.6799999999998</v>
      </c>
      <c r="J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2218.14</v>
      </c>
      <c r="K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2086.1800000000003</v>
      </c>
      <c r="L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2049.92</v>
      </c>
      <c r="M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2035.91</v>
      </c>
      <c r="N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2063.1800000000003</v>
      </c>
      <c r="O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2075.75</v>
      </c>
      <c r="P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2093.56</v>
      </c>
      <c r="Q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2102.69</v>
      </c>
      <c r="R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2084.83</v>
      </c>
      <c r="S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2058.5300000000002</v>
      </c>
      <c r="T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2194.7600000000002</v>
      </c>
      <c r="U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2174.56</v>
      </c>
      <c r="V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2148.71</v>
      </c>
      <c r="W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2122.41</v>
      </c>
      <c r="X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2368.62</v>
      </c>
      <c r="Y124" s="98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РСО-А'!$K$6</f>
        <v>2240.12</v>
      </c>
    </row>
    <row r="125" spans="1:27" x14ac:dyDescent="0.2">
      <c r="A125" s="80">
        <f t="shared" si="3"/>
        <v>42406</v>
      </c>
      <c r="B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2110.23</v>
      </c>
      <c r="C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2049.84</v>
      </c>
      <c r="D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2048.04</v>
      </c>
      <c r="E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2064.13</v>
      </c>
      <c r="F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2064.21</v>
      </c>
      <c r="G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2053.29</v>
      </c>
      <c r="H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2067.9299999999998</v>
      </c>
      <c r="I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2134.25</v>
      </c>
      <c r="J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2150.52</v>
      </c>
      <c r="K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2231.2799999999997</v>
      </c>
      <c r="L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2162.4299999999998</v>
      </c>
      <c r="M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2175.34</v>
      </c>
      <c r="N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2174.7600000000002</v>
      </c>
      <c r="O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2230.54</v>
      </c>
      <c r="P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2230.44</v>
      </c>
      <c r="Q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2230.33</v>
      </c>
      <c r="R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2231.62</v>
      </c>
      <c r="S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2067.0700000000002</v>
      </c>
      <c r="T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2150.25</v>
      </c>
      <c r="U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2152.37</v>
      </c>
      <c r="V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2104.35</v>
      </c>
      <c r="W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2106.5</v>
      </c>
      <c r="X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2055.1999999999998</v>
      </c>
      <c r="Y125" s="98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РСО-А'!$K$6</f>
        <v>2235.83</v>
      </c>
    </row>
    <row r="126" spans="1:27" x14ac:dyDescent="0.2">
      <c r="A126" s="80">
        <f t="shared" si="3"/>
        <v>42407</v>
      </c>
      <c r="B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2148.7600000000002</v>
      </c>
      <c r="C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2083.75</v>
      </c>
      <c r="D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2042.92</v>
      </c>
      <c r="E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2048.2200000000003</v>
      </c>
      <c r="F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2053.4700000000003</v>
      </c>
      <c r="G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2043.04</v>
      </c>
      <c r="H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2049.09</v>
      </c>
      <c r="I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2065.3199999999997</v>
      </c>
      <c r="J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2147.86</v>
      </c>
      <c r="K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2217.1800000000003</v>
      </c>
      <c r="L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2163.29</v>
      </c>
      <c r="M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2151</v>
      </c>
      <c r="N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2150.59</v>
      </c>
      <c r="O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2150.44</v>
      </c>
      <c r="P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2175.84</v>
      </c>
      <c r="Q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2182.4700000000003</v>
      </c>
      <c r="R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2140.15</v>
      </c>
      <c r="S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2082.7200000000003</v>
      </c>
      <c r="T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2206.2600000000002</v>
      </c>
      <c r="U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2209.4899999999998</v>
      </c>
      <c r="V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2161.34</v>
      </c>
      <c r="W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2103.11</v>
      </c>
      <c r="X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2055.61</v>
      </c>
      <c r="Y126" s="98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2263.29</v>
      </c>
    </row>
    <row r="127" spans="1:27" x14ac:dyDescent="0.2">
      <c r="A127" s="80">
        <f t="shared" si="3"/>
        <v>42408</v>
      </c>
      <c r="B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2123.1799999999998</v>
      </c>
      <c r="C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2060.85</v>
      </c>
      <c r="D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2043.3899999999999</v>
      </c>
      <c r="E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2052.89</v>
      </c>
      <c r="F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2052.84</v>
      </c>
      <c r="G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2053.04</v>
      </c>
      <c r="H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2034.98</v>
      </c>
      <c r="I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2223.1799999999998</v>
      </c>
      <c r="J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2218.35</v>
      </c>
      <c r="K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2086.16</v>
      </c>
      <c r="L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2036.0300000000002</v>
      </c>
      <c r="M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2086.08</v>
      </c>
      <c r="N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2087.25</v>
      </c>
      <c r="O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2049.79</v>
      </c>
      <c r="P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2035.38</v>
      </c>
      <c r="Q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2035.44</v>
      </c>
      <c r="R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2047.88</v>
      </c>
      <c r="S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2083.1400000000003</v>
      </c>
      <c r="T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2249.56</v>
      </c>
      <c r="U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2214.36</v>
      </c>
      <c r="V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2150.5500000000002</v>
      </c>
      <c r="W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2124.1</v>
      </c>
      <c r="X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2370.5</v>
      </c>
      <c r="Y127" s="98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2243.37</v>
      </c>
    </row>
    <row r="128" spans="1:27" x14ac:dyDescent="0.2">
      <c r="A128" s="80">
        <f t="shared" si="3"/>
        <v>42409</v>
      </c>
      <c r="B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2076.34</v>
      </c>
      <c r="C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2034.6100000000001</v>
      </c>
      <c r="D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2057.9</v>
      </c>
      <c r="E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2083.0500000000002</v>
      </c>
      <c r="F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2083.13</v>
      </c>
      <c r="G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2083.5100000000002</v>
      </c>
      <c r="H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2058.9499999999998</v>
      </c>
      <c r="I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2251.0699999999997</v>
      </c>
      <c r="J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2289.1800000000003</v>
      </c>
      <c r="K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2147.87</v>
      </c>
      <c r="L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2104.77</v>
      </c>
      <c r="M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2064.7600000000002</v>
      </c>
      <c r="N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2064.34</v>
      </c>
      <c r="O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2064.0300000000002</v>
      </c>
      <c r="P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2085.4700000000003</v>
      </c>
      <c r="Q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2085.54</v>
      </c>
      <c r="R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2085.9899999999998</v>
      </c>
      <c r="S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2038.8200000000002</v>
      </c>
      <c r="T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2207.6999999999998</v>
      </c>
      <c r="U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2145.83</v>
      </c>
      <c r="V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2113.4</v>
      </c>
      <c r="W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2084.83</v>
      </c>
      <c r="X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2337.83</v>
      </c>
      <c r="Y128" s="98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2187.5</v>
      </c>
    </row>
    <row r="129" spans="1:25" x14ac:dyDescent="0.2">
      <c r="A129" s="80">
        <f t="shared" si="3"/>
        <v>42410</v>
      </c>
      <c r="B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2075.12</v>
      </c>
      <c r="C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2043.85</v>
      </c>
      <c r="D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2057.91</v>
      </c>
      <c r="E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2072.9499999999998</v>
      </c>
      <c r="F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2083.21</v>
      </c>
      <c r="G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2063.2400000000002</v>
      </c>
      <c r="H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2066.21</v>
      </c>
      <c r="I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2175.48</v>
      </c>
      <c r="J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2188.86</v>
      </c>
      <c r="K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2076.2600000000002</v>
      </c>
      <c r="L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2076.3199999999997</v>
      </c>
      <c r="M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2044.12</v>
      </c>
      <c r="N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2043.79</v>
      </c>
      <c r="O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2043.67</v>
      </c>
      <c r="P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2043.64</v>
      </c>
      <c r="Q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2043.64</v>
      </c>
      <c r="R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2060.14</v>
      </c>
      <c r="S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2120.23</v>
      </c>
      <c r="T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2208.63</v>
      </c>
      <c r="U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2210.15</v>
      </c>
      <c r="V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2172.59</v>
      </c>
      <c r="W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2120.94</v>
      </c>
      <c r="X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2359.46</v>
      </c>
      <c r="Y129" s="98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2217.5500000000002</v>
      </c>
    </row>
    <row r="130" spans="1:25" x14ac:dyDescent="0.2">
      <c r="A130" s="80">
        <f t="shared" si="3"/>
        <v>42411</v>
      </c>
      <c r="B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2075.2200000000003</v>
      </c>
      <c r="C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2044.25</v>
      </c>
      <c r="D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2073.1799999999998</v>
      </c>
      <c r="E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2073.37</v>
      </c>
      <c r="F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2073.42</v>
      </c>
      <c r="G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2058.88</v>
      </c>
      <c r="H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2062.17</v>
      </c>
      <c r="I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2175.83</v>
      </c>
      <c r="J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2167.6999999999998</v>
      </c>
      <c r="K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2076.23</v>
      </c>
      <c r="L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2065.7399999999998</v>
      </c>
      <c r="M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2064.13</v>
      </c>
      <c r="N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2085.35</v>
      </c>
      <c r="O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2085.13</v>
      </c>
      <c r="P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2043.67</v>
      </c>
      <c r="Q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2043.91</v>
      </c>
      <c r="R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2059.0500000000002</v>
      </c>
      <c r="S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2089.67</v>
      </c>
      <c r="T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2169.85</v>
      </c>
      <c r="U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2130.54</v>
      </c>
      <c r="V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2105.1</v>
      </c>
      <c r="W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2085.0500000000002</v>
      </c>
      <c r="X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2337.4899999999998</v>
      </c>
      <c r="Y130" s="98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2172.21</v>
      </c>
    </row>
    <row r="131" spans="1:25" x14ac:dyDescent="0.2">
      <c r="A131" s="80">
        <f t="shared" si="3"/>
        <v>42412</v>
      </c>
      <c r="B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2082.81</v>
      </c>
      <c r="C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2034.58</v>
      </c>
      <c r="D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2057.77</v>
      </c>
      <c r="E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2057.96</v>
      </c>
      <c r="F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2057.9499999999998</v>
      </c>
      <c r="G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2043.94</v>
      </c>
      <c r="H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2068.48</v>
      </c>
      <c r="I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2163.88</v>
      </c>
      <c r="J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2146.3200000000002</v>
      </c>
      <c r="K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2065.06</v>
      </c>
      <c r="L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2049.98</v>
      </c>
      <c r="M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2043.68</v>
      </c>
      <c r="N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2051.37</v>
      </c>
      <c r="O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2076.0700000000002</v>
      </c>
      <c r="P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2063.5</v>
      </c>
      <c r="Q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2063.5500000000002</v>
      </c>
      <c r="R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2043.8600000000001</v>
      </c>
      <c r="S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2082.79</v>
      </c>
      <c r="T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2175.94</v>
      </c>
      <c r="U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2198.84</v>
      </c>
      <c r="V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2174.52</v>
      </c>
      <c r="W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2121.2600000000002</v>
      </c>
      <c r="X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2367.25</v>
      </c>
      <c r="Y131" s="98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2239.71</v>
      </c>
    </row>
    <row r="132" spans="1:25" x14ac:dyDescent="0.2">
      <c r="A132" s="80">
        <f t="shared" si="3"/>
        <v>42413</v>
      </c>
      <c r="B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2087.77</v>
      </c>
      <c r="C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2064.75</v>
      </c>
      <c r="D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2106.1</v>
      </c>
      <c r="E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2106.31</v>
      </c>
      <c r="F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2125.54</v>
      </c>
      <c r="G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2106.3000000000002</v>
      </c>
      <c r="H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2076.7199999999998</v>
      </c>
      <c r="I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2044.3600000000001</v>
      </c>
      <c r="J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2089.58</v>
      </c>
      <c r="K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2232.48</v>
      </c>
      <c r="L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2176.52</v>
      </c>
      <c r="M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2189.75</v>
      </c>
      <c r="N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2203.35</v>
      </c>
      <c r="O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2247.54</v>
      </c>
      <c r="P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2247.42</v>
      </c>
      <c r="Q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2232.4</v>
      </c>
      <c r="R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2197.2200000000003</v>
      </c>
      <c r="S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2058.4300000000003</v>
      </c>
      <c r="T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2107.39</v>
      </c>
      <c r="U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2114.77</v>
      </c>
      <c r="V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2101.23</v>
      </c>
      <c r="W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2034.6399999999999</v>
      </c>
      <c r="X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2104.8900000000003</v>
      </c>
      <c r="Y132" s="98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2217.4700000000003</v>
      </c>
    </row>
    <row r="133" spans="1:25" x14ac:dyDescent="0.2">
      <c r="A133" s="80">
        <f t="shared" si="3"/>
        <v>42414</v>
      </c>
      <c r="B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2084.21</v>
      </c>
      <c r="C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2075.6999999999998</v>
      </c>
      <c r="D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2105.7799999999997</v>
      </c>
      <c r="E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2125.2399999999998</v>
      </c>
      <c r="F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2138.8200000000002</v>
      </c>
      <c r="G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2125.5</v>
      </c>
      <c r="H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2106.35</v>
      </c>
      <c r="I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2106.96</v>
      </c>
      <c r="J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2050.0700000000002</v>
      </c>
      <c r="K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2334.4700000000003</v>
      </c>
      <c r="L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2247.8000000000002</v>
      </c>
      <c r="M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2247.73</v>
      </c>
      <c r="N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2231.94</v>
      </c>
      <c r="O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2263.0300000000002</v>
      </c>
      <c r="P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2262.92</v>
      </c>
      <c r="Q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2231.79</v>
      </c>
      <c r="R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2196.0100000000002</v>
      </c>
      <c r="S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2057.85</v>
      </c>
      <c r="T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2107.98</v>
      </c>
      <c r="U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2109.69</v>
      </c>
      <c r="V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2101.42</v>
      </c>
      <c r="W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2034.25</v>
      </c>
      <c r="X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2104.81</v>
      </c>
      <c r="Y133" s="98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2202.52</v>
      </c>
    </row>
    <row r="134" spans="1:25" x14ac:dyDescent="0.2">
      <c r="A134" s="80">
        <f t="shared" si="3"/>
        <v>42415</v>
      </c>
      <c r="B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2071.8900000000003</v>
      </c>
      <c r="C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2062.41</v>
      </c>
      <c r="D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2093.2200000000003</v>
      </c>
      <c r="E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2109.9499999999998</v>
      </c>
      <c r="F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2109.88</v>
      </c>
      <c r="G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2093.1999999999998</v>
      </c>
      <c r="H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2057.62</v>
      </c>
      <c r="I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2325.34</v>
      </c>
      <c r="J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2325.98</v>
      </c>
      <c r="K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2186.38</v>
      </c>
      <c r="L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2144.89</v>
      </c>
      <c r="M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2092.9899999999998</v>
      </c>
      <c r="N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2106.7799999999997</v>
      </c>
      <c r="O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2121.13</v>
      </c>
      <c r="P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2121.06</v>
      </c>
      <c r="Q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2121.37</v>
      </c>
      <c r="R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2102.21</v>
      </c>
      <c r="S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2050.6999999999998</v>
      </c>
      <c r="T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2117.5100000000002</v>
      </c>
      <c r="U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2126.67</v>
      </c>
      <c r="V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2084.09</v>
      </c>
      <c r="W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2062.4</v>
      </c>
      <c r="X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2310.4</v>
      </c>
      <c r="Y134" s="98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2172.12</v>
      </c>
    </row>
    <row r="135" spans="1:25" x14ac:dyDescent="0.2">
      <c r="A135" s="80">
        <f t="shared" si="3"/>
        <v>42416</v>
      </c>
      <c r="B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2085.3900000000003</v>
      </c>
      <c r="C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2051.77</v>
      </c>
      <c r="D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2071.5</v>
      </c>
      <c r="E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2081.96</v>
      </c>
      <c r="F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2109.38</v>
      </c>
      <c r="G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2109.8199999999997</v>
      </c>
      <c r="H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2058.29</v>
      </c>
      <c r="I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2249.2600000000002</v>
      </c>
      <c r="J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2241.5100000000002</v>
      </c>
      <c r="K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2132.09</v>
      </c>
      <c r="L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2132.27</v>
      </c>
      <c r="M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2083.9499999999998</v>
      </c>
      <c r="N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2083.69</v>
      </c>
      <c r="O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2083.64</v>
      </c>
      <c r="P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2106.3000000000002</v>
      </c>
      <c r="Q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2120.96</v>
      </c>
      <c r="R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2101.77</v>
      </c>
      <c r="S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2076.48</v>
      </c>
      <c r="T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2091.58</v>
      </c>
      <c r="U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2093.23</v>
      </c>
      <c r="V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2065.69</v>
      </c>
      <c r="W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2050.4700000000003</v>
      </c>
      <c r="X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2299.75</v>
      </c>
      <c r="Y135" s="98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2151.0299999999997</v>
      </c>
    </row>
    <row r="136" spans="1:25" x14ac:dyDescent="0.2">
      <c r="A136" s="80">
        <f t="shared" si="3"/>
        <v>42417</v>
      </c>
      <c r="B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2125.9299999999998</v>
      </c>
      <c r="C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2091.83</v>
      </c>
      <c r="D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2126.02</v>
      </c>
      <c r="E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2126.0500000000002</v>
      </c>
      <c r="F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2126.2200000000003</v>
      </c>
      <c r="G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2103.1999999999998</v>
      </c>
      <c r="H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2057.62</v>
      </c>
      <c r="I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2248.5299999999997</v>
      </c>
      <c r="J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2334.85</v>
      </c>
      <c r="K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2216.29</v>
      </c>
      <c r="L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2200.4700000000003</v>
      </c>
      <c r="M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2140.59</v>
      </c>
      <c r="N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2184.98</v>
      </c>
      <c r="O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2184.86</v>
      </c>
      <c r="P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2184.75</v>
      </c>
      <c r="Q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2185.15</v>
      </c>
      <c r="R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2185.23</v>
      </c>
      <c r="S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2167.7799999999997</v>
      </c>
      <c r="T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2063.12</v>
      </c>
      <c r="U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2064.96</v>
      </c>
      <c r="V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2046.49</v>
      </c>
      <c r="W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2062.54</v>
      </c>
      <c r="X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2235.77</v>
      </c>
      <c r="Y136" s="98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2079.98</v>
      </c>
    </row>
    <row r="137" spans="1:25" x14ac:dyDescent="0.2">
      <c r="A137" s="80">
        <f t="shared" si="3"/>
        <v>42418</v>
      </c>
      <c r="B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2034.1399999999999</v>
      </c>
      <c r="C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2082.5700000000002</v>
      </c>
      <c r="D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2093.12</v>
      </c>
      <c r="E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2093.17</v>
      </c>
      <c r="F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2093.17</v>
      </c>
      <c r="G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2082.75</v>
      </c>
      <c r="H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2034.8899999999999</v>
      </c>
      <c r="I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2216.8000000000002</v>
      </c>
      <c r="J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2202.5700000000002</v>
      </c>
      <c r="K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2133.3000000000002</v>
      </c>
      <c r="L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2102.91</v>
      </c>
      <c r="M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2063.2600000000002</v>
      </c>
      <c r="N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2084.67</v>
      </c>
      <c r="O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2121.85</v>
      </c>
      <c r="P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2121.77</v>
      </c>
      <c r="Q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2093.1</v>
      </c>
      <c r="R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2084.37</v>
      </c>
      <c r="S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2051.62</v>
      </c>
      <c r="T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2132.37</v>
      </c>
      <c r="U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2130.37</v>
      </c>
      <c r="V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2116.19</v>
      </c>
      <c r="W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2086.23</v>
      </c>
      <c r="X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2307.35</v>
      </c>
      <c r="Y137" s="98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2184.2399999999998</v>
      </c>
    </row>
    <row r="138" spans="1:25" x14ac:dyDescent="0.2">
      <c r="A138" s="80">
        <f t="shared" si="3"/>
        <v>42419</v>
      </c>
      <c r="B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2034.6799999999998</v>
      </c>
      <c r="C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2082.86</v>
      </c>
      <c r="D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2110.13</v>
      </c>
      <c r="E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2110.1800000000003</v>
      </c>
      <c r="F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2082.96</v>
      </c>
      <c r="G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2082.7800000000002</v>
      </c>
      <c r="H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2058.52</v>
      </c>
      <c r="I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2251.04</v>
      </c>
      <c r="J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2244.29</v>
      </c>
      <c r="K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2167.66</v>
      </c>
      <c r="L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2167.6999999999998</v>
      </c>
      <c r="M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2108.33</v>
      </c>
      <c r="N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2107.9499999999998</v>
      </c>
      <c r="O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2158.73</v>
      </c>
      <c r="P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2158.79</v>
      </c>
      <c r="Q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2158.7399999999998</v>
      </c>
      <c r="R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2108.2800000000002</v>
      </c>
      <c r="S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2078.61</v>
      </c>
      <c r="T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2105.2600000000002</v>
      </c>
      <c r="U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2105.71</v>
      </c>
      <c r="V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2107.44</v>
      </c>
      <c r="W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2084.6799999999998</v>
      </c>
      <c r="X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2284.38</v>
      </c>
      <c r="Y138" s="98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2111.83</v>
      </c>
    </row>
    <row r="139" spans="1:25" x14ac:dyDescent="0.2">
      <c r="A139" s="80">
        <f t="shared" si="3"/>
        <v>42420</v>
      </c>
      <c r="B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2057.69</v>
      </c>
      <c r="C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2110.0100000000002</v>
      </c>
      <c r="D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2139.61</v>
      </c>
      <c r="E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2139.63</v>
      </c>
      <c r="F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2139.6799999999998</v>
      </c>
      <c r="G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2127.5</v>
      </c>
      <c r="H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2058.1400000000003</v>
      </c>
      <c r="I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2237.1</v>
      </c>
      <c r="J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2270</v>
      </c>
      <c r="K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2167.3000000000002</v>
      </c>
      <c r="L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2167.4299999999998</v>
      </c>
      <c r="M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2108.23</v>
      </c>
      <c r="N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2107.87</v>
      </c>
      <c r="O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2158.71</v>
      </c>
      <c r="P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2158.62</v>
      </c>
      <c r="Q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2158.84</v>
      </c>
      <c r="R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2132.86</v>
      </c>
      <c r="S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2077.52</v>
      </c>
      <c r="T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2105.58</v>
      </c>
      <c r="U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2102.66</v>
      </c>
      <c r="V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2106.85</v>
      </c>
      <c r="W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2085.4499999999998</v>
      </c>
      <c r="X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2248.65</v>
      </c>
      <c r="Y139" s="98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2084.9299999999998</v>
      </c>
    </row>
    <row r="140" spans="1:25" x14ac:dyDescent="0.2">
      <c r="A140" s="80">
        <f t="shared" si="3"/>
        <v>42421</v>
      </c>
      <c r="B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2087.83</v>
      </c>
      <c r="C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2167.96</v>
      </c>
      <c r="D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2175.37</v>
      </c>
      <c r="E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2175.66</v>
      </c>
      <c r="F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2199.48</v>
      </c>
      <c r="G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2176.17</v>
      </c>
      <c r="H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2106.6999999999998</v>
      </c>
      <c r="I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2047.26</v>
      </c>
      <c r="J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2116.5700000000002</v>
      </c>
      <c r="K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2217.7799999999997</v>
      </c>
      <c r="L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2176.7400000000002</v>
      </c>
      <c r="M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2190.0299999999997</v>
      </c>
      <c r="N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2189.5100000000002</v>
      </c>
      <c r="O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2202.9300000000003</v>
      </c>
      <c r="P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2202.7800000000002</v>
      </c>
      <c r="Q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2203.25</v>
      </c>
      <c r="R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2196.6</v>
      </c>
      <c r="S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2107.13</v>
      </c>
      <c r="T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2110.13</v>
      </c>
      <c r="U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2109.14</v>
      </c>
      <c r="V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2084.7799999999997</v>
      </c>
      <c r="W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2056.91</v>
      </c>
      <c r="X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2133.1400000000003</v>
      </c>
      <c r="Y140" s="98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2186.6999999999998</v>
      </c>
    </row>
    <row r="141" spans="1:25" x14ac:dyDescent="0.2">
      <c r="A141" s="80">
        <f t="shared" si="3"/>
        <v>42422</v>
      </c>
      <c r="B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2088.2200000000003</v>
      </c>
      <c r="C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2168.09</v>
      </c>
      <c r="D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2175.44</v>
      </c>
      <c r="E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2175.5500000000002</v>
      </c>
      <c r="F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2199.48</v>
      </c>
      <c r="G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2175.73</v>
      </c>
      <c r="H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2106.67</v>
      </c>
      <c r="I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2041.37</v>
      </c>
      <c r="J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2112.1</v>
      </c>
      <c r="K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2218.15</v>
      </c>
      <c r="L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2176.7600000000002</v>
      </c>
      <c r="M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2189.8000000000002</v>
      </c>
      <c r="N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2189.44</v>
      </c>
      <c r="O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2202.91</v>
      </c>
      <c r="P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2202.84</v>
      </c>
      <c r="Q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2202.96</v>
      </c>
      <c r="R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2196.4300000000003</v>
      </c>
      <c r="S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2107.58</v>
      </c>
      <c r="T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2107.98</v>
      </c>
      <c r="U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2108.1800000000003</v>
      </c>
      <c r="V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2085.7399999999998</v>
      </c>
      <c r="W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2056.5700000000002</v>
      </c>
      <c r="X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2133.12</v>
      </c>
      <c r="Y141" s="98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2174.2200000000003</v>
      </c>
    </row>
    <row r="142" spans="1:25" x14ac:dyDescent="0.2">
      <c r="A142" s="80">
        <f t="shared" si="3"/>
        <v>42423</v>
      </c>
      <c r="B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2139.2600000000002</v>
      </c>
      <c r="C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2138.6400000000003</v>
      </c>
      <c r="D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2198.5500000000002</v>
      </c>
      <c r="E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2198.69</v>
      </c>
      <c r="F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2198.52</v>
      </c>
      <c r="G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2198.6799999999998</v>
      </c>
      <c r="H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2174.9499999999998</v>
      </c>
      <c r="I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2125.35</v>
      </c>
      <c r="J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2088.2600000000002</v>
      </c>
      <c r="K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2440.02</v>
      </c>
      <c r="L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2373.4499999999998</v>
      </c>
      <c r="M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2395.04</v>
      </c>
      <c r="N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2416.71</v>
      </c>
      <c r="O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2416.39</v>
      </c>
      <c r="P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2416.62</v>
      </c>
      <c r="Q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2416.5500000000002</v>
      </c>
      <c r="R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2362.86</v>
      </c>
      <c r="S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2219.13</v>
      </c>
      <c r="T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2057.56</v>
      </c>
      <c r="U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2057.36</v>
      </c>
      <c r="V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2066.25</v>
      </c>
      <c r="W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2133.5299999999997</v>
      </c>
      <c r="X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2195.4499999999998</v>
      </c>
      <c r="Y142" s="98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2075.12</v>
      </c>
    </row>
    <row r="143" spans="1:25" x14ac:dyDescent="0.2">
      <c r="A143" s="80">
        <f t="shared" si="3"/>
        <v>42424</v>
      </c>
      <c r="B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2116.02</v>
      </c>
      <c r="C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2139.69</v>
      </c>
      <c r="D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2207.46</v>
      </c>
      <c r="E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2207.5</v>
      </c>
      <c r="F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2207.56</v>
      </c>
      <c r="G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2193.11</v>
      </c>
      <c r="H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2110.81</v>
      </c>
      <c r="I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2326.41</v>
      </c>
      <c r="J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2393.77</v>
      </c>
      <c r="K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2287.6800000000003</v>
      </c>
      <c r="L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2287.6</v>
      </c>
      <c r="M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2186.42</v>
      </c>
      <c r="N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2216.7799999999997</v>
      </c>
      <c r="O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2236.3000000000002</v>
      </c>
      <c r="P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2249.91</v>
      </c>
      <c r="Q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2249.94</v>
      </c>
      <c r="R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2216.6800000000003</v>
      </c>
      <c r="S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2244.63</v>
      </c>
      <c r="T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2076.31</v>
      </c>
      <c r="U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2075.67</v>
      </c>
      <c r="V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2103</v>
      </c>
      <c r="W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2102.33</v>
      </c>
      <c r="X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2183.0700000000002</v>
      </c>
      <c r="Y143" s="98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2034.49</v>
      </c>
    </row>
    <row r="144" spans="1:25" x14ac:dyDescent="0.2">
      <c r="A144" s="80">
        <f t="shared" si="3"/>
        <v>42425</v>
      </c>
      <c r="B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2043.35</v>
      </c>
      <c r="C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2067.19</v>
      </c>
      <c r="D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2082.5</v>
      </c>
      <c r="E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2109.85</v>
      </c>
      <c r="F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2109.94</v>
      </c>
      <c r="G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2110.2600000000002</v>
      </c>
      <c r="H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2083.63</v>
      </c>
      <c r="I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2379.27</v>
      </c>
      <c r="J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2457.73</v>
      </c>
      <c r="K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2251.29</v>
      </c>
      <c r="L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2202.38</v>
      </c>
      <c r="M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2131.5700000000002</v>
      </c>
      <c r="N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2131.3000000000002</v>
      </c>
      <c r="O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2131.08</v>
      </c>
      <c r="P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2131.23</v>
      </c>
      <c r="Q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2141.67</v>
      </c>
      <c r="R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2107.1</v>
      </c>
      <c r="S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2104.63</v>
      </c>
      <c r="T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2086.77</v>
      </c>
      <c r="U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2087.14</v>
      </c>
      <c r="V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2043.66</v>
      </c>
      <c r="W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2043.53</v>
      </c>
      <c r="X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2242.9499999999998</v>
      </c>
      <c r="Y144" s="98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2146.66</v>
      </c>
    </row>
    <row r="145" spans="1:27" x14ac:dyDescent="0.2">
      <c r="A145" s="80">
        <f t="shared" si="3"/>
        <v>42426</v>
      </c>
      <c r="B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2043.55</v>
      </c>
      <c r="C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2093.3199999999997</v>
      </c>
      <c r="D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2109.85</v>
      </c>
      <c r="E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2109.85</v>
      </c>
      <c r="F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2127.36</v>
      </c>
      <c r="G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2104.58</v>
      </c>
      <c r="H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2058.39</v>
      </c>
      <c r="I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2250.33</v>
      </c>
      <c r="J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2242.36</v>
      </c>
      <c r="K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2132.62</v>
      </c>
      <c r="L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2102.37</v>
      </c>
      <c r="M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2084.2799999999997</v>
      </c>
      <c r="N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2106.84</v>
      </c>
      <c r="O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2106.83</v>
      </c>
      <c r="P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2106.7200000000003</v>
      </c>
      <c r="Q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2106.81</v>
      </c>
      <c r="R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2131.41</v>
      </c>
      <c r="S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2167.2200000000003</v>
      </c>
      <c r="T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2088.09</v>
      </c>
      <c r="U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2088.37</v>
      </c>
      <c r="V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2045.3</v>
      </c>
      <c r="W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2042.92</v>
      </c>
      <c r="X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2253.9499999999998</v>
      </c>
      <c r="Y145" s="98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2145.46</v>
      </c>
    </row>
    <row r="146" spans="1:27" x14ac:dyDescent="0.2">
      <c r="A146" s="80">
        <f t="shared" si="3"/>
        <v>42427</v>
      </c>
      <c r="B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2043.02</v>
      </c>
      <c r="C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2105.58</v>
      </c>
      <c r="D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2138.46</v>
      </c>
      <c r="E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2138.3900000000003</v>
      </c>
      <c r="F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2124.77</v>
      </c>
      <c r="G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2125</v>
      </c>
      <c r="H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2087.6</v>
      </c>
      <c r="I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2065.29</v>
      </c>
      <c r="J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2112.02</v>
      </c>
      <c r="K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2271.37</v>
      </c>
      <c r="L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2231.89</v>
      </c>
      <c r="M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2247.35</v>
      </c>
      <c r="N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2334.0100000000002</v>
      </c>
      <c r="O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2333.4899999999998</v>
      </c>
      <c r="P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2333.3000000000002</v>
      </c>
      <c r="Q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2332.89</v>
      </c>
      <c r="R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2231.4899999999998</v>
      </c>
      <c r="S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2151.37</v>
      </c>
      <c r="T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2050.7799999999997</v>
      </c>
      <c r="U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2083.4499999999998</v>
      </c>
      <c r="V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2034.3400000000001</v>
      </c>
      <c r="W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2074.5100000000002</v>
      </c>
      <c r="X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2161.7200000000003</v>
      </c>
      <c r="Y146" s="98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2094.79</v>
      </c>
    </row>
    <row r="147" spans="1:27" x14ac:dyDescent="0.2">
      <c r="A147" s="80">
        <f t="shared" si="3"/>
        <v>42428</v>
      </c>
      <c r="B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2048.37</v>
      </c>
      <c r="C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2125.0500000000002</v>
      </c>
      <c r="D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2138.4300000000003</v>
      </c>
      <c r="E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2138.35</v>
      </c>
      <c r="F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2138.29</v>
      </c>
      <c r="G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2138.4899999999998</v>
      </c>
      <c r="H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2105.96</v>
      </c>
      <c r="I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2125.83</v>
      </c>
      <c r="J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2049.21</v>
      </c>
      <c r="K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2352.56</v>
      </c>
      <c r="L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2314.6799999999998</v>
      </c>
      <c r="M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2314.84</v>
      </c>
      <c r="N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2394.88</v>
      </c>
      <c r="O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2394.52</v>
      </c>
      <c r="P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2372.9899999999998</v>
      </c>
      <c r="Q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2372.83</v>
      </c>
      <c r="R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2231.04</v>
      </c>
      <c r="S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2151.64</v>
      </c>
      <c r="T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2035.7</v>
      </c>
      <c r="U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2068.1</v>
      </c>
      <c r="V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2047.47</v>
      </c>
      <c r="W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2074.58</v>
      </c>
      <c r="X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2174.73</v>
      </c>
      <c r="Y147" s="98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2091.12</v>
      </c>
    </row>
    <row r="148" spans="1:27" x14ac:dyDescent="0.2">
      <c r="A148" s="80">
        <f t="shared" si="3"/>
        <v>42429</v>
      </c>
      <c r="B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2057.62</v>
      </c>
      <c r="C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2109.79</v>
      </c>
      <c r="D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2139.4499999999998</v>
      </c>
      <c r="E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2139.54</v>
      </c>
      <c r="F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2127.2200000000003</v>
      </c>
      <c r="G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2127.4899999999998</v>
      </c>
      <c r="H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2083.39</v>
      </c>
      <c r="I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2286.4499999999998</v>
      </c>
      <c r="J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2326.73</v>
      </c>
      <c r="K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2202.08</v>
      </c>
      <c r="L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2202.04</v>
      </c>
      <c r="M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2152.19</v>
      </c>
      <c r="N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2198.1799999999998</v>
      </c>
      <c r="O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2216.8200000000002</v>
      </c>
      <c r="P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2223.14</v>
      </c>
      <c r="Q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2216.65</v>
      </c>
      <c r="R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2163.2800000000002</v>
      </c>
      <c r="S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2167.42</v>
      </c>
      <c r="T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2042.9</v>
      </c>
      <c r="U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2043.1599999999999</v>
      </c>
      <c r="V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2049.71</v>
      </c>
      <c r="W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2043.04</v>
      </c>
      <c r="X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2216.41</v>
      </c>
      <c r="Y148" s="98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2074.34</v>
      </c>
    </row>
    <row r="149" spans="1:27" x14ac:dyDescent="0.2">
      <c r="A149" s="86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7" s="111" customFormat="1" ht="19.5" customHeight="1" x14ac:dyDescent="0.25">
      <c r="A150" s="110" t="s">
        <v>147</v>
      </c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</row>
    <row r="151" spans="1:27" ht="15.75" customHeight="1" x14ac:dyDescent="0.25">
      <c r="A151" s="88" t="s">
        <v>150</v>
      </c>
      <c r="B151" s="79"/>
      <c r="C151" s="79"/>
      <c r="D151" s="79"/>
      <c r="AA151" s="81"/>
    </row>
    <row r="152" spans="1:27" ht="12.75" x14ac:dyDescent="0.2">
      <c r="A152" s="165" t="s">
        <v>48</v>
      </c>
      <c r="B152" s="168" t="s">
        <v>122</v>
      </c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70"/>
    </row>
    <row r="153" spans="1:27" ht="12.75" x14ac:dyDescent="0.2">
      <c r="A153" s="166"/>
      <c r="B153" s="171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3"/>
    </row>
    <row r="154" spans="1:27" ht="12.75" x14ac:dyDescent="0.2">
      <c r="A154" s="166"/>
      <c r="B154" s="174" t="s">
        <v>123</v>
      </c>
      <c r="C154" s="163" t="s">
        <v>124</v>
      </c>
      <c r="D154" s="163" t="s">
        <v>125</v>
      </c>
      <c r="E154" s="163" t="s">
        <v>126</v>
      </c>
      <c r="F154" s="163" t="s">
        <v>127</v>
      </c>
      <c r="G154" s="163" t="s">
        <v>128</v>
      </c>
      <c r="H154" s="163" t="s">
        <v>129</v>
      </c>
      <c r="I154" s="163" t="s">
        <v>130</v>
      </c>
      <c r="J154" s="163" t="s">
        <v>131</v>
      </c>
      <c r="K154" s="163" t="s">
        <v>132</v>
      </c>
      <c r="L154" s="163" t="s">
        <v>133</v>
      </c>
      <c r="M154" s="163" t="s">
        <v>134</v>
      </c>
      <c r="N154" s="176" t="s">
        <v>135</v>
      </c>
      <c r="O154" s="163" t="s">
        <v>136</v>
      </c>
      <c r="P154" s="163" t="s">
        <v>137</v>
      </c>
      <c r="Q154" s="163" t="s">
        <v>138</v>
      </c>
      <c r="R154" s="163" t="s">
        <v>139</v>
      </c>
      <c r="S154" s="163" t="s">
        <v>140</v>
      </c>
      <c r="T154" s="163" t="s">
        <v>141</v>
      </c>
      <c r="U154" s="163" t="s">
        <v>142</v>
      </c>
      <c r="V154" s="163" t="s">
        <v>143</v>
      </c>
      <c r="W154" s="163" t="s">
        <v>144</v>
      </c>
      <c r="X154" s="163" t="s">
        <v>145</v>
      </c>
      <c r="Y154" s="163" t="s">
        <v>146</v>
      </c>
    </row>
    <row r="155" spans="1:27" ht="12.75" x14ac:dyDescent="0.2">
      <c r="A155" s="167"/>
      <c r="B155" s="175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77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</row>
    <row r="156" spans="1:27" x14ac:dyDescent="0.2">
      <c r="A156" s="80">
        <f>A120</f>
        <v>42401</v>
      </c>
      <c r="B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2805.42</v>
      </c>
      <c r="C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2723.69</v>
      </c>
      <c r="D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2700.4</v>
      </c>
      <c r="E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2700.2400000000002</v>
      </c>
      <c r="F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2700.61</v>
      </c>
      <c r="G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2716.71</v>
      </c>
      <c r="H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2808.34</v>
      </c>
      <c r="I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2622.99</v>
      </c>
      <c r="J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2626.27</v>
      </c>
      <c r="K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2765.9700000000003</v>
      </c>
      <c r="L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2855.56</v>
      </c>
      <c r="M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2831.6800000000003</v>
      </c>
      <c r="N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2793.3</v>
      </c>
      <c r="O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2766.15</v>
      </c>
      <c r="P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2757.1400000000003</v>
      </c>
      <c r="Q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2756.16</v>
      </c>
      <c r="R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2755.98</v>
      </c>
      <c r="S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2905.39</v>
      </c>
      <c r="T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2938.11</v>
      </c>
      <c r="U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2954.69</v>
      </c>
      <c r="V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2908.55</v>
      </c>
      <c r="W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2831.41</v>
      </c>
      <c r="X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3078.33</v>
      </c>
      <c r="Y156" s="98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РСО-А'!$L$6</f>
        <v>2951.06</v>
      </c>
    </row>
    <row r="157" spans="1:27" x14ac:dyDescent="0.2">
      <c r="A157" s="80">
        <f>A156+1</f>
        <v>42402</v>
      </c>
      <c r="B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2805.01</v>
      </c>
      <c r="C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2719.6800000000003</v>
      </c>
      <c r="D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2674.8500000000004</v>
      </c>
      <c r="E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2659.7200000000003</v>
      </c>
      <c r="F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2660.36</v>
      </c>
      <c r="G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2698.52</v>
      </c>
      <c r="H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2747.82</v>
      </c>
      <c r="I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2666.88</v>
      </c>
      <c r="J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2638.88</v>
      </c>
      <c r="K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2649.04</v>
      </c>
      <c r="L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2717.82</v>
      </c>
      <c r="M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2689.44</v>
      </c>
      <c r="N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2689.98</v>
      </c>
      <c r="O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2674.05</v>
      </c>
      <c r="P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2674.17</v>
      </c>
      <c r="Q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2689.2200000000003</v>
      </c>
      <c r="R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2726.32</v>
      </c>
      <c r="S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2839.8900000000003</v>
      </c>
      <c r="T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2897.8100000000004</v>
      </c>
      <c r="U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2878.58</v>
      </c>
      <c r="V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2841.41</v>
      </c>
      <c r="W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2787.15</v>
      </c>
      <c r="X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3025.67</v>
      </c>
      <c r="Y157" s="98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РСО-А'!$L$6</f>
        <v>2902.7</v>
      </c>
    </row>
    <row r="158" spans="1:27" x14ac:dyDescent="0.2">
      <c r="A158" s="80">
        <f t="shared" ref="A158:A184" si="4">A157+1</f>
        <v>42403</v>
      </c>
      <c r="B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2699.7799999999997</v>
      </c>
      <c r="C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2619.31</v>
      </c>
      <c r="D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2609.3200000000002</v>
      </c>
      <c r="E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2609.2400000000002</v>
      </c>
      <c r="F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2609.27</v>
      </c>
      <c r="G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2609.42</v>
      </c>
      <c r="H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2627.48</v>
      </c>
      <c r="I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2780.82</v>
      </c>
      <c r="J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2765.24</v>
      </c>
      <c r="K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2627.46</v>
      </c>
      <c r="L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2584.0700000000002</v>
      </c>
      <c r="M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2601.0500000000002</v>
      </c>
      <c r="N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2592.7400000000002</v>
      </c>
      <c r="O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2614.48</v>
      </c>
      <c r="P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2592.9900000000002</v>
      </c>
      <c r="Q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2599.85</v>
      </c>
      <c r="R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2631.8</v>
      </c>
      <c r="S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2725.81</v>
      </c>
      <c r="T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2817.8</v>
      </c>
      <c r="U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2787.77</v>
      </c>
      <c r="V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2751.58</v>
      </c>
      <c r="W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2719.88</v>
      </c>
      <c r="X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2959.16</v>
      </c>
      <c r="Y158" s="98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РСО-А'!$L$6</f>
        <v>2827.33</v>
      </c>
    </row>
    <row r="159" spans="1:27" x14ac:dyDescent="0.2">
      <c r="A159" s="80">
        <f t="shared" si="4"/>
        <v>42404</v>
      </c>
      <c r="B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2636.8</v>
      </c>
      <c r="C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2593.75</v>
      </c>
      <c r="D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2625.13</v>
      </c>
      <c r="E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2625.27</v>
      </c>
      <c r="F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2625.15</v>
      </c>
      <c r="G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2625.55</v>
      </c>
      <c r="H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2618.2600000000002</v>
      </c>
      <c r="I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2802.4</v>
      </c>
      <c r="J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2782.51</v>
      </c>
      <c r="K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2639.76</v>
      </c>
      <c r="L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2628.03</v>
      </c>
      <c r="M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2593.58</v>
      </c>
      <c r="N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2614.8200000000002</v>
      </c>
      <c r="O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2628.49</v>
      </c>
      <c r="P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2614.9300000000003</v>
      </c>
      <c r="Q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2593.27</v>
      </c>
      <c r="R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2597.16</v>
      </c>
      <c r="S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2662.54</v>
      </c>
      <c r="T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2789.06</v>
      </c>
      <c r="U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2760.16</v>
      </c>
      <c r="V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2689.56</v>
      </c>
      <c r="W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2655.84</v>
      </c>
      <c r="X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2934.17</v>
      </c>
      <c r="Y159" s="98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РСО-А'!$L$6</f>
        <v>2798.14</v>
      </c>
    </row>
    <row r="160" spans="1:27" x14ac:dyDescent="0.2">
      <c r="A160" s="80">
        <f t="shared" si="4"/>
        <v>42405</v>
      </c>
      <c r="B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2619.34</v>
      </c>
      <c r="C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2619.11</v>
      </c>
      <c r="D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2593.75</v>
      </c>
      <c r="E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2609.11</v>
      </c>
      <c r="F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2609.13</v>
      </c>
      <c r="G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2609.16</v>
      </c>
      <c r="H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2619.0700000000002</v>
      </c>
      <c r="I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2801.67</v>
      </c>
      <c r="J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2781.69</v>
      </c>
      <c r="K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2639.42</v>
      </c>
      <c r="L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2600.3200000000002</v>
      </c>
      <c r="M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2585.2200000000003</v>
      </c>
      <c r="N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2614.62</v>
      </c>
      <c r="O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2628.1800000000003</v>
      </c>
      <c r="P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2647.37</v>
      </c>
      <c r="Q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2657.21</v>
      </c>
      <c r="R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2637.96</v>
      </c>
      <c r="S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2609.6000000000004</v>
      </c>
      <c r="T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2756.48</v>
      </c>
      <c r="U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2734.7</v>
      </c>
      <c r="V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2706.83</v>
      </c>
      <c r="W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2678.4700000000003</v>
      </c>
      <c r="X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2943.91</v>
      </c>
      <c r="Y160" s="98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РСО-А'!$L$6</f>
        <v>2805.37</v>
      </c>
    </row>
    <row r="161" spans="1:25" x14ac:dyDescent="0.2">
      <c r="A161" s="80">
        <f t="shared" si="4"/>
        <v>42406</v>
      </c>
      <c r="B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2665.34</v>
      </c>
      <c r="C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2600.23</v>
      </c>
      <c r="D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2598.3000000000002</v>
      </c>
      <c r="E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2615.6400000000003</v>
      </c>
      <c r="F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2615.73</v>
      </c>
      <c r="G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2603.96</v>
      </c>
      <c r="H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2619.7399999999998</v>
      </c>
      <c r="I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2691.2400000000002</v>
      </c>
      <c r="J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2708.78</v>
      </c>
      <c r="K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2795.84</v>
      </c>
      <c r="L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2721.62</v>
      </c>
      <c r="M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2735.54</v>
      </c>
      <c r="N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2734.91</v>
      </c>
      <c r="O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2795.05</v>
      </c>
      <c r="P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2794.94</v>
      </c>
      <c r="Q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2794.83</v>
      </c>
      <c r="R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2796.2200000000003</v>
      </c>
      <c r="S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2618.8200000000002</v>
      </c>
      <c r="T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2708.49</v>
      </c>
      <c r="U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2710.77</v>
      </c>
      <c r="V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2659.01</v>
      </c>
      <c r="W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2661.32</v>
      </c>
      <c r="X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2606.0100000000002</v>
      </c>
      <c r="Y161" s="98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РСО-А'!$L$6</f>
        <v>2800.75</v>
      </c>
    </row>
    <row r="162" spans="1:25" x14ac:dyDescent="0.2">
      <c r="A162" s="80">
        <f t="shared" si="4"/>
        <v>42407</v>
      </c>
      <c r="B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2706.88</v>
      </c>
      <c r="C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2636.8</v>
      </c>
      <c r="D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2592.7800000000002</v>
      </c>
      <c r="E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2598.4900000000002</v>
      </c>
      <c r="F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2604.15</v>
      </c>
      <c r="G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2592.91</v>
      </c>
      <c r="H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2599.4300000000003</v>
      </c>
      <c r="I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2616.9300000000003</v>
      </c>
      <c r="J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2705.91</v>
      </c>
      <c r="K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2780.65</v>
      </c>
      <c r="L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2722.55</v>
      </c>
      <c r="M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2709.29</v>
      </c>
      <c r="N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2708.8500000000004</v>
      </c>
      <c r="O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2708.7000000000003</v>
      </c>
      <c r="P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2736.07</v>
      </c>
      <c r="Q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2743.2200000000003</v>
      </c>
      <c r="R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2697.6000000000004</v>
      </c>
      <c r="S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2635.6800000000003</v>
      </c>
      <c r="T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2768.87</v>
      </c>
      <c r="U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2772.36</v>
      </c>
      <c r="V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2720.45</v>
      </c>
      <c r="W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2657.67</v>
      </c>
      <c r="X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2606.4499999999998</v>
      </c>
      <c r="Y162" s="98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РСО-А'!$L$6</f>
        <v>2830.36</v>
      </c>
    </row>
    <row r="163" spans="1:25" x14ac:dyDescent="0.2">
      <c r="A163" s="80">
        <f t="shared" si="4"/>
        <v>42408</v>
      </c>
      <c r="B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2679.31</v>
      </c>
      <c r="C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2612.11</v>
      </c>
      <c r="D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2593.29</v>
      </c>
      <c r="E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2603.5299999999997</v>
      </c>
      <c r="F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2603.4700000000003</v>
      </c>
      <c r="G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2603.69</v>
      </c>
      <c r="H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2584.21</v>
      </c>
      <c r="I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2787.12</v>
      </c>
      <c r="J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2781.91</v>
      </c>
      <c r="K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2639.4</v>
      </c>
      <c r="L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2585.3500000000004</v>
      </c>
      <c r="M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2639.31</v>
      </c>
      <c r="N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2640.57</v>
      </c>
      <c r="O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2600.19</v>
      </c>
      <c r="P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2584.65</v>
      </c>
      <c r="Q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2584.71</v>
      </c>
      <c r="R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2598.12</v>
      </c>
      <c r="S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2636.1400000000003</v>
      </c>
      <c r="T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2815.56</v>
      </c>
      <c r="U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2777.61</v>
      </c>
      <c r="V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2708.81</v>
      </c>
      <c r="W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2680.3</v>
      </c>
      <c r="X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2945.94</v>
      </c>
      <c r="Y163" s="98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РСО-А'!$L$6</f>
        <v>2808.88</v>
      </c>
    </row>
    <row r="164" spans="1:25" x14ac:dyDescent="0.2">
      <c r="A164" s="80">
        <f t="shared" si="4"/>
        <v>42409</v>
      </c>
      <c r="B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2628.8100000000004</v>
      </c>
      <c r="C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2583.8200000000002</v>
      </c>
      <c r="D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2608.9300000000003</v>
      </c>
      <c r="E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2636.05</v>
      </c>
      <c r="F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2636.12</v>
      </c>
      <c r="G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2636.54</v>
      </c>
      <c r="H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2610.0600000000004</v>
      </c>
      <c r="I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2817.1800000000003</v>
      </c>
      <c r="J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2858.27</v>
      </c>
      <c r="K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2705.92</v>
      </c>
      <c r="L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2659.46</v>
      </c>
      <c r="M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2616.3200000000002</v>
      </c>
      <c r="N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2615.87</v>
      </c>
      <c r="O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2615.5300000000002</v>
      </c>
      <c r="P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2638.65</v>
      </c>
      <c r="Q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2638.7200000000003</v>
      </c>
      <c r="R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2639.21</v>
      </c>
      <c r="S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2588.36</v>
      </c>
      <c r="T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2770.4300000000003</v>
      </c>
      <c r="U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2703.73</v>
      </c>
      <c r="V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2668.76</v>
      </c>
      <c r="W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2637.96</v>
      </c>
      <c r="X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2910.7200000000003</v>
      </c>
      <c r="Y164" s="98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2748.65</v>
      </c>
    </row>
    <row r="165" spans="1:25" x14ac:dyDescent="0.2">
      <c r="A165" s="80">
        <f t="shared" si="4"/>
        <v>42410</v>
      </c>
      <c r="B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2627.49</v>
      </c>
      <c r="C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2593.7800000000002</v>
      </c>
      <c r="D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2608.94</v>
      </c>
      <c r="E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2625.15</v>
      </c>
      <c r="F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2636.21</v>
      </c>
      <c r="G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2614.6800000000003</v>
      </c>
      <c r="H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2617.8900000000003</v>
      </c>
      <c r="I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2735.69</v>
      </c>
      <c r="J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2750.12</v>
      </c>
      <c r="K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2628.7200000000003</v>
      </c>
      <c r="L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2628.79</v>
      </c>
      <c r="M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2594.0700000000002</v>
      </c>
      <c r="N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2593.7200000000003</v>
      </c>
      <c r="O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2593.58</v>
      </c>
      <c r="P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2593.5500000000002</v>
      </c>
      <c r="Q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2593.5500000000002</v>
      </c>
      <c r="R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2611.34</v>
      </c>
      <c r="S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2676.12</v>
      </c>
      <c r="T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2771.42</v>
      </c>
      <c r="U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2773.07</v>
      </c>
      <c r="V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2732.57</v>
      </c>
      <c r="W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2676.8900000000003</v>
      </c>
      <c r="X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2934.0299999999997</v>
      </c>
      <c r="Y165" s="98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2781.04</v>
      </c>
    </row>
    <row r="166" spans="1:25" x14ac:dyDescent="0.2">
      <c r="A166" s="80">
        <f t="shared" si="4"/>
        <v>42411</v>
      </c>
      <c r="B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2627.6000000000004</v>
      </c>
      <c r="C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2594.2200000000003</v>
      </c>
      <c r="D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2625.4</v>
      </c>
      <c r="E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2625.6000000000004</v>
      </c>
      <c r="F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2625.66</v>
      </c>
      <c r="G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2609.9899999999998</v>
      </c>
      <c r="H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2613.5300000000002</v>
      </c>
      <c r="I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2736.0600000000004</v>
      </c>
      <c r="J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2727.3</v>
      </c>
      <c r="K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2628.6800000000003</v>
      </c>
      <c r="L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2617.38</v>
      </c>
      <c r="M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2615.6400000000003</v>
      </c>
      <c r="N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2638.52</v>
      </c>
      <c r="O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2638.28</v>
      </c>
      <c r="P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2593.58</v>
      </c>
      <c r="Q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2593.84</v>
      </c>
      <c r="R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2610.17</v>
      </c>
      <c r="S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2643.1800000000003</v>
      </c>
      <c r="T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2729.62</v>
      </c>
      <c r="U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2687.25</v>
      </c>
      <c r="V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2659.81</v>
      </c>
      <c r="W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2638.2</v>
      </c>
      <c r="X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2910.3500000000004</v>
      </c>
      <c r="Y166" s="98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2732.17</v>
      </c>
    </row>
    <row r="167" spans="1:25" x14ac:dyDescent="0.2">
      <c r="A167" s="80">
        <f t="shared" si="4"/>
        <v>42412</v>
      </c>
      <c r="B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2635.79</v>
      </c>
      <c r="C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2583.7800000000002</v>
      </c>
      <c r="D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2608.79</v>
      </c>
      <c r="E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2608.9899999999998</v>
      </c>
      <c r="F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2608.98</v>
      </c>
      <c r="G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2593.88</v>
      </c>
      <c r="H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2620.33</v>
      </c>
      <c r="I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2723.1800000000003</v>
      </c>
      <c r="J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2704.25</v>
      </c>
      <c r="K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2616.65</v>
      </c>
      <c r="L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2600.3900000000003</v>
      </c>
      <c r="M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2593.6000000000004</v>
      </c>
      <c r="N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2601.8900000000003</v>
      </c>
      <c r="O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2628.51</v>
      </c>
      <c r="P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2614.9700000000003</v>
      </c>
      <c r="Q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2615.02</v>
      </c>
      <c r="R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2593.79</v>
      </c>
      <c r="S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2635.76</v>
      </c>
      <c r="T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2736.19</v>
      </c>
      <c r="U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2760.88</v>
      </c>
      <c r="V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2734.65</v>
      </c>
      <c r="W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2677.23</v>
      </c>
      <c r="X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2942.4300000000003</v>
      </c>
      <c r="Y167" s="98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2804.9300000000003</v>
      </c>
    </row>
    <row r="168" spans="1:25" x14ac:dyDescent="0.2">
      <c r="A168" s="80">
        <f t="shared" si="4"/>
        <v>42413</v>
      </c>
      <c r="B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2641.13</v>
      </c>
      <c r="C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2616.31</v>
      </c>
      <c r="D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2660.8900000000003</v>
      </c>
      <c r="E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2661.12</v>
      </c>
      <c r="F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2681.85</v>
      </c>
      <c r="G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2661.11</v>
      </c>
      <c r="H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2629.21</v>
      </c>
      <c r="I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2594.33</v>
      </c>
      <c r="J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2643.08</v>
      </c>
      <c r="K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2797.1400000000003</v>
      </c>
      <c r="L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2736.81</v>
      </c>
      <c r="M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2751.08</v>
      </c>
      <c r="N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2765.73</v>
      </c>
      <c r="O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2813.38</v>
      </c>
      <c r="P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2813.25</v>
      </c>
      <c r="Q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2797.05</v>
      </c>
      <c r="R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2759.13</v>
      </c>
      <c r="S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2609.5</v>
      </c>
      <c r="T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2662.28</v>
      </c>
      <c r="U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2670.24</v>
      </c>
      <c r="V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2655.6400000000003</v>
      </c>
      <c r="W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2583.8500000000004</v>
      </c>
      <c r="X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2659.58</v>
      </c>
      <c r="Y168" s="98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2780.96</v>
      </c>
    </row>
    <row r="169" spans="1:25" x14ac:dyDescent="0.2">
      <c r="A169" s="80">
        <f t="shared" si="4"/>
        <v>42414</v>
      </c>
      <c r="B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2637.29</v>
      </c>
      <c r="C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2628.12</v>
      </c>
      <c r="D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2660.54</v>
      </c>
      <c r="E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2681.52</v>
      </c>
      <c r="F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2696.16</v>
      </c>
      <c r="G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2681.8</v>
      </c>
      <c r="H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2661.17</v>
      </c>
      <c r="I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2661.82</v>
      </c>
      <c r="J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2600.48</v>
      </c>
      <c r="K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2907.09</v>
      </c>
      <c r="L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2813.66</v>
      </c>
      <c r="M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2813.58</v>
      </c>
      <c r="N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2796.55</v>
      </c>
      <c r="O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2830.07</v>
      </c>
      <c r="P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2829.96</v>
      </c>
      <c r="Q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2796.4</v>
      </c>
      <c r="R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2757.82</v>
      </c>
      <c r="S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2608.87</v>
      </c>
      <c r="T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2662.92</v>
      </c>
      <c r="U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2664.77</v>
      </c>
      <c r="V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2655.85</v>
      </c>
      <c r="W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2583.4300000000003</v>
      </c>
      <c r="X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2659.51</v>
      </c>
      <c r="Y169" s="98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2764.84</v>
      </c>
    </row>
    <row r="170" spans="1:25" x14ac:dyDescent="0.2">
      <c r="A170" s="80">
        <f t="shared" si="4"/>
        <v>42415</v>
      </c>
      <c r="B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2624.01</v>
      </c>
      <c r="C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2613.79</v>
      </c>
      <c r="D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2647.01</v>
      </c>
      <c r="E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2665.04</v>
      </c>
      <c r="F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2664.9700000000003</v>
      </c>
      <c r="G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2646.99</v>
      </c>
      <c r="H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2608.62</v>
      </c>
      <c r="I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2897.25</v>
      </c>
      <c r="J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2897.94</v>
      </c>
      <c r="K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2747.44</v>
      </c>
      <c r="L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2702.71</v>
      </c>
      <c r="M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2646.76</v>
      </c>
      <c r="N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2661.63</v>
      </c>
      <c r="O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2677.1000000000004</v>
      </c>
      <c r="P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2677.02</v>
      </c>
      <c r="Q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2677.36</v>
      </c>
      <c r="R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2656.69</v>
      </c>
      <c r="S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2601.17</v>
      </c>
      <c r="T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2673.19</v>
      </c>
      <c r="U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2683.07</v>
      </c>
      <c r="V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2637.16</v>
      </c>
      <c r="W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2613.7800000000002</v>
      </c>
      <c r="X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2881.15</v>
      </c>
      <c r="Y170" s="98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2732.07</v>
      </c>
    </row>
    <row r="171" spans="1:25" x14ac:dyDescent="0.2">
      <c r="A171" s="80">
        <f t="shared" si="4"/>
        <v>42416</v>
      </c>
      <c r="B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2638.5600000000004</v>
      </c>
      <c r="C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2602.3200000000002</v>
      </c>
      <c r="D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2623.59</v>
      </c>
      <c r="E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2634.87</v>
      </c>
      <c r="F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2664.4300000000003</v>
      </c>
      <c r="G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2664.9</v>
      </c>
      <c r="H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2609.34</v>
      </c>
      <c r="I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2815.23</v>
      </c>
      <c r="J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2806.87</v>
      </c>
      <c r="K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2688.92</v>
      </c>
      <c r="L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2689.11</v>
      </c>
      <c r="M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2637.02</v>
      </c>
      <c r="N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2636.73</v>
      </c>
      <c r="O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2636.6800000000003</v>
      </c>
      <c r="P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2661.11</v>
      </c>
      <c r="Q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2676.92</v>
      </c>
      <c r="R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2656.2200000000003</v>
      </c>
      <c r="S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2628.96</v>
      </c>
      <c r="T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2645.2400000000002</v>
      </c>
      <c r="U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2647.02</v>
      </c>
      <c r="V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2617.33</v>
      </c>
      <c r="W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2600.92</v>
      </c>
      <c r="X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2869.67</v>
      </c>
      <c r="Y171" s="98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2709.33</v>
      </c>
    </row>
    <row r="172" spans="1:25" x14ac:dyDescent="0.2">
      <c r="A172" s="80">
        <f t="shared" si="4"/>
        <v>42417</v>
      </c>
      <c r="B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2682.27</v>
      </c>
      <c r="C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2645.51</v>
      </c>
      <c r="D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2682.37</v>
      </c>
      <c r="E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2682.4</v>
      </c>
      <c r="F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2682.58</v>
      </c>
      <c r="G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2657.77</v>
      </c>
      <c r="H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2608.62</v>
      </c>
      <c r="I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2814.45</v>
      </c>
      <c r="J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2907.5</v>
      </c>
      <c r="K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2779.69</v>
      </c>
      <c r="L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2762.63</v>
      </c>
      <c r="M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2698.07</v>
      </c>
      <c r="N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2745.9300000000003</v>
      </c>
      <c r="O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2745.8100000000004</v>
      </c>
      <c r="P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2745.6800000000003</v>
      </c>
      <c r="Q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2746.11</v>
      </c>
      <c r="R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2746.2</v>
      </c>
      <c r="S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2727.3900000000003</v>
      </c>
      <c r="T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2614.5600000000004</v>
      </c>
      <c r="U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2616.54</v>
      </c>
      <c r="V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2596.63</v>
      </c>
      <c r="W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2613.9300000000003</v>
      </c>
      <c r="X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2800.69</v>
      </c>
      <c r="Y172" s="98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2632.74</v>
      </c>
    </row>
    <row r="173" spans="1:25" x14ac:dyDescent="0.2">
      <c r="A173" s="80">
        <f t="shared" si="4"/>
        <v>42418</v>
      </c>
      <c r="B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2583.31</v>
      </c>
      <c r="C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2635.53</v>
      </c>
      <c r="D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2646.9</v>
      </c>
      <c r="E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2646.95</v>
      </c>
      <c r="F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2646.95</v>
      </c>
      <c r="G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2635.7200000000003</v>
      </c>
      <c r="H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2584.12</v>
      </c>
      <c r="I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2780.2400000000002</v>
      </c>
      <c r="J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2764.9</v>
      </c>
      <c r="K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2690.21</v>
      </c>
      <c r="L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2657.4500000000003</v>
      </c>
      <c r="M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2614.71</v>
      </c>
      <c r="N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2637.78</v>
      </c>
      <c r="O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2677.87</v>
      </c>
      <c r="P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2677.78</v>
      </c>
      <c r="Q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2646.87</v>
      </c>
      <c r="R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2637.4700000000003</v>
      </c>
      <c r="S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2602.15</v>
      </c>
      <c r="T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2689.21</v>
      </c>
      <c r="U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2687.05</v>
      </c>
      <c r="V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2671.77</v>
      </c>
      <c r="W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2639.4700000000003</v>
      </c>
      <c r="X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2877.85</v>
      </c>
      <c r="Y173" s="98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2745.13</v>
      </c>
    </row>
    <row r="174" spans="1:25" x14ac:dyDescent="0.2">
      <c r="A174" s="80">
        <f t="shared" si="4"/>
        <v>42419</v>
      </c>
      <c r="B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2583.9</v>
      </c>
      <c r="C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2635.84</v>
      </c>
      <c r="D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2665.2400000000002</v>
      </c>
      <c r="E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2665.29</v>
      </c>
      <c r="F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2635.94</v>
      </c>
      <c r="G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2635.75</v>
      </c>
      <c r="H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2609.59</v>
      </c>
      <c r="I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2817.15</v>
      </c>
      <c r="J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2809.88</v>
      </c>
      <c r="K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2727.26</v>
      </c>
      <c r="L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2727.3</v>
      </c>
      <c r="M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2663.3</v>
      </c>
      <c r="N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2662.88</v>
      </c>
      <c r="O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2717.63</v>
      </c>
      <c r="P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2717.69</v>
      </c>
      <c r="Q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2717.6400000000003</v>
      </c>
      <c r="R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2663.2400000000002</v>
      </c>
      <c r="S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2631.26</v>
      </c>
      <c r="T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2659.9900000000002</v>
      </c>
      <c r="U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2660.48</v>
      </c>
      <c r="V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2662.34</v>
      </c>
      <c r="W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2637.8</v>
      </c>
      <c r="X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2853.09</v>
      </c>
      <c r="Y174" s="98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2667.07</v>
      </c>
    </row>
    <row r="175" spans="1:25" x14ac:dyDescent="0.2">
      <c r="A175" s="80">
        <f t="shared" si="4"/>
        <v>42420</v>
      </c>
      <c r="B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2608.6999999999998</v>
      </c>
      <c r="C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2665.11</v>
      </c>
      <c r="D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2697.02</v>
      </c>
      <c r="E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2697.05</v>
      </c>
      <c r="F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2697.09</v>
      </c>
      <c r="G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2683.96</v>
      </c>
      <c r="H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2609.19</v>
      </c>
      <c r="I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2802.12</v>
      </c>
      <c r="J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2837.59</v>
      </c>
      <c r="K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2726.87</v>
      </c>
      <c r="L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2727.01</v>
      </c>
      <c r="M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2663.19</v>
      </c>
      <c r="N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2662.8</v>
      </c>
      <c r="O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2717.62</v>
      </c>
      <c r="P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2717.51</v>
      </c>
      <c r="Q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2717.75</v>
      </c>
      <c r="R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2689.74</v>
      </c>
      <c r="S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2630.08</v>
      </c>
      <c r="T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2660.33</v>
      </c>
      <c r="U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2657.1800000000003</v>
      </c>
      <c r="V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2661.7000000000003</v>
      </c>
      <c r="W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2638.63</v>
      </c>
      <c r="X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2814.57</v>
      </c>
      <c r="Y175" s="98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2638.07</v>
      </c>
    </row>
    <row r="176" spans="1:25" x14ac:dyDescent="0.2">
      <c r="A176" s="80">
        <f t="shared" si="4"/>
        <v>42421</v>
      </c>
      <c r="B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2641.19</v>
      </c>
      <c r="C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2727.58</v>
      </c>
      <c r="D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2735.57</v>
      </c>
      <c r="E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2735.88</v>
      </c>
      <c r="F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2761.57</v>
      </c>
      <c r="G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2736.44</v>
      </c>
      <c r="H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2661.54</v>
      </c>
      <c r="I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2597.46</v>
      </c>
      <c r="J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2672.1800000000003</v>
      </c>
      <c r="K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2781.29</v>
      </c>
      <c r="L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2737.05</v>
      </c>
      <c r="M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2751.37</v>
      </c>
      <c r="N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2750.82</v>
      </c>
      <c r="O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2765.28</v>
      </c>
      <c r="P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2765.12</v>
      </c>
      <c r="Q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2765.63</v>
      </c>
      <c r="R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2758.46</v>
      </c>
      <c r="S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2662</v>
      </c>
      <c r="T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2665.2400000000002</v>
      </c>
      <c r="U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2664.17</v>
      </c>
      <c r="V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2637.91</v>
      </c>
      <c r="W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2607.87</v>
      </c>
      <c r="X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2690.05</v>
      </c>
      <c r="Y176" s="98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2747.78</v>
      </c>
    </row>
    <row r="177" spans="1:25" x14ac:dyDescent="0.2">
      <c r="A177" s="80">
        <f t="shared" si="4"/>
        <v>42422</v>
      </c>
      <c r="B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2641.61</v>
      </c>
      <c r="C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2727.7200000000003</v>
      </c>
      <c r="D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2735.65</v>
      </c>
      <c r="E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2735.77</v>
      </c>
      <c r="F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2761.57</v>
      </c>
      <c r="G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2735.96</v>
      </c>
      <c r="H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2661.5</v>
      </c>
      <c r="I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2591.11</v>
      </c>
      <c r="J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2667.36</v>
      </c>
      <c r="K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2781.7</v>
      </c>
      <c r="L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2737.07</v>
      </c>
      <c r="M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2751.12</v>
      </c>
      <c r="N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2750.7400000000002</v>
      </c>
      <c r="O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2765.26</v>
      </c>
      <c r="P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2765.19</v>
      </c>
      <c r="Q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2765.32</v>
      </c>
      <c r="R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2758.27</v>
      </c>
      <c r="S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2662.49</v>
      </c>
      <c r="T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2662.92</v>
      </c>
      <c r="U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2663.13</v>
      </c>
      <c r="V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2638.95</v>
      </c>
      <c r="W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2607.4900000000002</v>
      </c>
      <c r="X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2690.02</v>
      </c>
      <c r="Y177" s="98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2734.34</v>
      </c>
    </row>
    <row r="178" spans="1:25" x14ac:dyDescent="0.2">
      <c r="A178" s="80">
        <f t="shared" si="4"/>
        <v>42423</v>
      </c>
      <c r="B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2696.6400000000003</v>
      </c>
      <c r="C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2695.9700000000003</v>
      </c>
      <c r="D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2760.56</v>
      </c>
      <c r="E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2760.71</v>
      </c>
      <c r="F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2760.53</v>
      </c>
      <c r="G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2760.7</v>
      </c>
      <c r="H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2735.11</v>
      </c>
      <c r="I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2681.65</v>
      </c>
      <c r="J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2641.66</v>
      </c>
      <c r="K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3020.8900000000003</v>
      </c>
      <c r="L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2949.12</v>
      </c>
      <c r="M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2972.4</v>
      </c>
      <c r="N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2995.75</v>
      </c>
      <c r="O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2995.42</v>
      </c>
      <c r="P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2995.66</v>
      </c>
      <c r="Q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2995.59</v>
      </c>
      <c r="R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2937.7</v>
      </c>
      <c r="S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2782.75</v>
      </c>
      <c r="T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2608.5700000000002</v>
      </c>
      <c r="U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2608.3500000000004</v>
      </c>
      <c r="V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2617.92</v>
      </c>
      <c r="W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2690.46</v>
      </c>
      <c r="X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2757.2200000000003</v>
      </c>
      <c r="Y178" s="98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2627.49</v>
      </c>
    </row>
    <row r="179" spans="1:25" x14ac:dyDescent="0.2">
      <c r="A179" s="80">
        <f t="shared" si="4"/>
        <v>42424</v>
      </c>
      <c r="B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2671.59</v>
      </c>
      <c r="C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2697.1000000000004</v>
      </c>
      <c r="D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2770.17</v>
      </c>
      <c r="E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2770.2200000000003</v>
      </c>
      <c r="F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2770.27</v>
      </c>
      <c r="G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2754.69</v>
      </c>
      <c r="H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2665.98</v>
      </c>
      <c r="I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2898.4</v>
      </c>
      <c r="J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2971.03</v>
      </c>
      <c r="K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2856.65</v>
      </c>
      <c r="L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2856.56</v>
      </c>
      <c r="M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2747.4900000000002</v>
      </c>
      <c r="N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2780.2200000000003</v>
      </c>
      <c r="O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2801.26</v>
      </c>
      <c r="P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2815.9300000000003</v>
      </c>
      <c r="Q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2815.96</v>
      </c>
      <c r="R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2780.11</v>
      </c>
      <c r="S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2810.24</v>
      </c>
      <c r="T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2628.77</v>
      </c>
      <c r="U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2628.09</v>
      </c>
      <c r="V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2657.55</v>
      </c>
      <c r="W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2656.83</v>
      </c>
      <c r="X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2743.88</v>
      </c>
      <c r="Y179" s="98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2583.69</v>
      </c>
    </row>
    <row r="180" spans="1:25" x14ac:dyDescent="0.2">
      <c r="A180" s="80">
        <f t="shared" si="4"/>
        <v>42425</v>
      </c>
      <c r="B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2593.25</v>
      </c>
      <c r="C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2618.94</v>
      </c>
      <c r="D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2635.4500000000003</v>
      </c>
      <c r="E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2664.94</v>
      </c>
      <c r="F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2665.03</v>
      </c>
      <c r="G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2665.38</v>
      </c>
      <c r="H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2636.67</v>
      </c>
      <c r="I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2955.3900000000003</v>
      </c>
      <c r="J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3039.98</v>
      </c>
      <c r="K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2817.42</v>
      </c>
      <c r="L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2764.69</v>
      </c>
      <c r="M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2688.3500000000004</v>
      </c>
      <c r="N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2688.06</v>
      </c>
      <c r="O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2687.82</v>
      </c>
      <c r="P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2687.98</v>
      </c>
      <c r="Q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2699.2400000000002</v>
      </c>
      <c r="R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2661.9700000000003</v>
      </c>
      <c r="S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2659.3</v>
      </c>
      <c r="T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2640.05</v>
      </c>
      <c r="U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2640.45</v>
      </c>
      <c r="V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2593.5700000000002</v>
      </c>
      <c r="W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2593.44</v>
      </c>
      <c r="X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2808.4300000000003</v>
      </c>
      <c r="Y180" s="98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2704.62</v>
      </c>
    </row>
    <row r="181" spans="1:25" x14ac:dyDescent="0.2">
      <c r="A181" s="80">
        <f t="shared" si="4"/>
        <v>42426</v>
      </c>
      <c r="B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2593.46</v>
      </c>
      <c r="C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2647.11</v>
      </c>
      <c r="D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2664.94</v>
      </c>
      <c r="E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2664.94</v>
      </c>
      <c r="F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2683.81</v>
      </c>
      <c r="G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2659.26</v>
      </c>
      <c r="H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2609.46</v>
      </c>
      <c r="I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2816.38</v>
      </c>
      <c r="J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2807.79</v>
      </c>
      <c r="K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2689.48</v>
      </c>
      <c r="L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2656.88</v>
      </c>
      <c r="M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2637.37</v>
      </c>
      <c r="N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2661.6800000000003</v>
      </c>
      <c r="O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2661.67</v>
      </c>
      <c r="P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2661.5600000000004</v>
      </c>
      <c r="Q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2661.66</v>
      </c>
      <c r="R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2688.1800000000003</v>
      </c>
      <c r="S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2726.78</v>
      </c>
      <c r="T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2641.48</v>
      </c>
      <c r="U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2641.78</v>
      </c>
      <c r="V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2595.35</v>
      </c>
      <c r="W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2592.7800000000002</v>
      </c>
      <c r="X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2820.29</v>
      </c>
      <c r="Y181" s="98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2703.32</v>
      </c>
    </row>
    <row r="182" spans="1:25" x14ac:dyDescent="0.2">
      <c r="A182" s="80">
        <f t="shared" si="4"/>
        <v>42427</v>
      </c>
      <c r="B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2592.88</v>
      </c>
      <c r="C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2660.33</v>
      </c>
      <c r="D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2695.78</v>
      </c>
      <c r="E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2695.7000000000003</v>
      </c>
      <c r="F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2681.02</v>
      </c>
      <c r="G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2681.27</v>
      </c>
      <c r="H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2640.9500000000003</v>
      </c>
      <c r="I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2616.9</v>
      </c>
      <c r="J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2667.27</v>
      </c>
      <c r="K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2839.07</v>
      </c>
      <c r="L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2796.51</v>
      </c>
      <c r="M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2813.17</v>
      </c>
      <c r="N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2906.6000000000004</v>
      </c>
      <c r="O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2906.03</v>
      </c>
      <c r="P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2905.83</v>
      </c>
      <c r="Q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2905.39</v>
      </c>
      <c r="R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2796.07</v>
      </c>
      <c r="S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2709.7</v>
      </c>
      <c r="T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2601.25</v>
      </c>
      <c r="U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2636.4700000000003</v>
      </c>
      <c r="V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2583.52</v>
      </c>
      <c r="W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2626.83</v>
      </c>
      <c r="X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2720.86</v>
      </c>
      <c r="Y182" s="98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2648.7000000000003</v>
      </c>
    </row>
    <row r="183" spans="1:25" x14ac:dyDescent="0.2">
      <c r="A183" s="80">
        <f t="shared" si="4"/>
        <v>42428</v>
      </c>
      <c r="B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2598.65</v>
      </c>
      <c r="C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2681.32</v>
      </c>
      <c r="D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2695.75</v>
      </c>
      <c r="E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2695.66</v>
      </c>
      <c r="F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2695.6000000000004</v>
      </c>
      <c r="G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2695.81</v>
      </c>
      <c r="H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2660.7400000000002</v>
      </c>
      <c r="I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2682.16</v>
      </c>
      <c r="J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2599.56</v>
      </c>
      <c r="K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2926.59</v>
      </c>
      <c r="L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2885.76</v>
      </c>
      <c r="M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2885.94</v>
      </c>
      <c r="N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2972.23</v>
      </c>
      <c r="O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2971.83</v>
      </c>
      <c r="P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2948.62</v>
      </c>
      <c r="Q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2948.4500000000003</v>
      </c>
      <c r="R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2795.58</v>
      </c>
      <c r="S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2709.98</v>
      </c>
      <c r="T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2584.9899999999998</v>
      </c>
      <c r="U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2619.92</v>
      </c>
      <c r="V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2597.6800000000003</v>
      </c>
      <c r="W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2626.91</v>
      </c>
      <c r="X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2734.88</v>
      </c>
      <c r="Y183" s="98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2644.74</v>
      </c>
    </row>
    <row r="184" spans="1:25" x14ac:dyDescent="0.2">
      <c r="A184" s="80">
        <f t="shared" si="4"/>
        <v>42429</v>
      </c>
      <c r="B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2608.62</v>
      </c>
      <c r="C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2664.87</v>
      </c>
      <c r="D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2696.84</v>
      </c>
      <c r="E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2696.94</v>
      </c>
      <c r="F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2683.67</v>
      </c>
      <c r="G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2683.95</v>
      </c>
      <c r="H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2636.41</v>
      </c>
      <c r="I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2855.33</v>
      </c>
      <c r="J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2898.75</v>
      </c>
      <c r="K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2764.37</v>
      </c>
      <c r="L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2764.32</v>
      </c>
      <c r="M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2710.58</v>
      </c>
      <c r="N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2760.17</v>
      </c>
      <c r="O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2780.26</v>
      </c>
      <c r="P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2787.07</v>
      </c>
      <c r="Q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2780.07</v>
      </c>
      <c r="R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2722.54</v>
      </c>
      <c r="S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2727</v>
      </c>
      <c r="T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2592.7600000000002</v>
      </c>
      <c r="U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2593.04</v>
      </c>
      <c r="V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2600.1</v>
      </c>
      <c r="W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2592.91</v>
      </c>
      <c r="X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2779.8100000000004</v>
      </c>
      <c r="Y184" s="98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2626.65</v>
      </c>
    </row>
    <row r="186" spans="1:25" x14ac:dyDescent="0.25">
      <c r="A186" s="88" t="s">
        <v>151</v>
      </c>
    </row>
    <row r="187" spans="1:25" ht="12.75" x14ac:dyDescent="0.2">
      <c r="A187" s="165" t="s">
        <v>48</v>
      </c>
      <c r="B187" s="168" t="s">
        <v>122</v>
      </c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70"/>
    </row>
    <row r="188" spans="1:25" ht="12.75" x14ac:dyDescent="0.2">
      <c r="A188" s="166"/>
      <c r="B188" s="171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3"/>
    </row>
    <row r="189" spans="1:25" ht="12.75" x14ac:dyDescent="0.2">
      <c r="A189" s="166"/>
      <c r="B189" s="174" t="s">
        <v>123</v>
      </c>
      <c r="C189" s="163" t="s">
        <v>124</v>
      </c>
      <c r="D189" s="163" t="s">
        <v>125</v>
      </c>
      <c r="E189" s="163" t="s">
        <v>126</v>
      </c>
      <c r="F189" s="163" t="s">
        <v>127</v>
      </c>
      <c r="G189" s="163" t="s">
        <v>128</v>
      </c>
      <c r="H189" s="163" t="s">
        <v>129</v>
      </c>
      <c r="I189" s="163" t="s">
        <v>130</v>
      </c>
      <c r="J189" s="163" t="s">
        <v>131</v>
      </c>
      <c r="K189" s="163" t="s">
        <v>132</v>
      </c>
      <c r="L189" s="163" t="s">
        <v>133</v>
      </c>
      <c r="M189" s="163" t="s">
        <v>134</v>
      </c>
      <c r="N189" s="176" t="s">
        <v>135</v>
      </c>
      <c r="O189" s="163" t="s">
        <v>136</v>
      </c>
      <c r="P189" s="163" t="s">
        <v>137</v>
      </c>
      <c r="Q189" s="163" t="s">
        <v>138</v>
      </c>
      <c r="R189" s="163" t="s">
        <v>139</v>
      </c>
      <c r="S189" s="163" t="s">
        <v>140</v>
      </c>
      <c r="T189" s="163" t="s">
        <v>141</v>
      </c>
      <c r="U189" s="163" t="s">
        <v>142</v>
      </c>
      <c r="V189" s="163" t="s">
        <v>143</v>
      </c>
      <c r="W189" s="163" t="s">
        <v>144</v>
      </c>
      <c r="X189" s="163" t="s">
        <v>145</v>
      </c>
      <c r="Y189" s="163" t="s">
        <v>146</v>
      </c>
    </row>
    <row r="190" spans="1:25" ht="12.75" x14ac:dyDescent="0.2">
      <c r="A190" s="167"/>
      <c r="B190" s="175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77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x14ac:dyDescent="0.2">
      <c r="A191" s="80">
        <f t="shared" ref="A191:A219" si="5">A156</f>
        <v>42401</v>
      </c>
      <c r="B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2797.76</v>
      </c>
      <c r="C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2716.79</v>
      </c>
      <c r="D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2693.71</v>
      </c>
      <c r="E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2693.55</v>
      </c>
      <c r="F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2693.92</v>
      </c>
      <c r="G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2709.87</v>
      </c>
      <c r="H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2800.65</v>
      </c>
      <c r="I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2617.02</v>
      </c>
      <c r="J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2620.27</v>
      </c>
      <c r="K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2758.67</v>
      </c>
      <c r="L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2847.4300000000003</v>
      </c>
      <c r="M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2823.77</v>
      </c>
      <c r="N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2785.75</v>
      </c>
      <c r="O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2758.8500000000004</v>
      </c>
      <c r="P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2749.9300000000003</v>
      </c>
      <c r="Q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2748.95</v>
      </c>
      <c r="R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2748.78</v>
      </c>
      <c r="S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2896.8</v>
      </c>
      <c r="T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2929.2200000000003</v>
      </c>
      <c r="U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2945.65</v>
      </c>
      <c r="V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2899.9300000000003</v>
      </c>
      <c r="W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2823.5</v>
      </c>
      <c r="X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3068.1400000000003</v>
      </c>
      <c r="Y191" s="98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РСО-А'!$L$6</f>
        <v>2942.05</v>
      </c>
    </row>
    <row r="192" spans="1:25" x14ac:dyDescent="0.2">
      <c r="A192" s="80">
        <f t="shared" si="5"/>
        <v>42402</v>
      </c>
      <c r="B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2797.35</v>
      </c>
      <c r="C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2712.82</v>
      </c>
      <c r="D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2668.4</v>
      </c>
      <c r="E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2653.41</v>
      </c>
      <c r="F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2654.05</v>
      </c>
      <c r="G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2691.8500000000004</v>
      </c>
      <c r="H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2740.69</v>
      </c>
      <c r="I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2660.5</v>
      </c>
      <c r="J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2632.76</v>
      </c>
      <c r="K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2642.83</v>
      </c>
      <c r="L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2710.9700000000003</v>
      </c>
      <c r="M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2682.85</v>
      </c>
      <c r="N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2683.3900000000003</v>
      </c>
      <c r="O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2667.6</v>
      </c>
      <c r="P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2667.73</v>
      </c>
      <c r="Q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2682.6400000000003</v>
      </c>
      <c r="R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2719.3900000000003</v>
      </c>
      <c r="S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2831.9</v>
      </c>
      <c r="T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2889.3</v>
      </c>
      <c r="U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2870.24</v>
      </c>
      <c r="V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2833.41</v>
      </c>
      <c r="W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2779.66</v>
      </c>
      <c r="X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3015.9700000000003</v>
      </c>
      <c r="Y192" s="98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РСО-А'!$L$6</f>
        <v>2894.1400000000003</v>
      </c>
    </row>
    <row r="193" spans="1:25" x14ac:dyDescent="0.2">
      <c r="A193" s="80">
        <f t="shared" si="5"/>
        <v>42403</v>
      </c>
      <c r="B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2693.1</v>
      </c>
      <c r="C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2613.38</v>
      </c>
      <c r="D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2603.48</v>
      </c>
      <c r="E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2603.4</v>
      </c>
      <c r="F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2603.42</v>
      </c>
      <c r="G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2603.58</v>
      </c>
      <c r="H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2621.4700000000003</v>
      </c>
      <c r="I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2773.38</v>
      </c>
      <c r="J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2757.95</v>
      </c>
      <c r="K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2621.45</v>
      </c>
      <c r="L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2578.46</v>
      </c>
      <c r="M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2595.2800000000002</v>
      </c>
      <c r="N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2587.0500000000002</v>
      </c>
      <c r="O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2608.59</v>
      </c>
      <c r="P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2587.29</v>
      </c>
      <c r="Q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2594.09</v>
      </c>
      <c r="R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2625.75</v>
      </c>
      <c r="S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2718.8900000000003</v>
      </c>
      <c r="T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2810.03</v>
      </c>
      <c r="U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2780.27</v>
      </c>
      <c r="V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2744.41</v>
      </c>
      <c r="W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2713.02</v>
      </c>
      <c r="X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2950.08</v>
      </c>
      <c r="Y193" s="98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РСО-А'!$L$6</f>
        <v>2819.4700000000003</v>
      </c>
    </row>
    <row r="194" spans="1:25" x14ac:dyDescent="0.2">
      <c r="A194" s="80">
        <f t="shared" si="5"/>
        <v>42404</v>
      </c>
      <c r="B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2630.7</v>
      </c>
      <c r="C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2588.0500000000002</v>
      </c>
      <c r="D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2619.1400000000003</v>
      </c>
      <c r="E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2619.2800000000002</v>
      </c>
      <c r="F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2619.16</v>
      </c>
      <c r="G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2619.5500000000002</v>
      </c>
      <c r="H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2612.34</v>
      </c>
      <c r="I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2794.77</v>
      </c>
      <c r="J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2775.0600000000004</v>
      </c>
      <c r="K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2633.63</v>
      </c>
      <c r="L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2622.01</v>
      </c>
      <c r="M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2587.8900000000003</v>
      </c>
      <c r="N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2608.9300000000003</v>
      </c>
      <c r="O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2622.4700000000003</v>
      </c>
      <c r="P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2609.04</v>
      </c>
      <c r="Q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2587.5700000000002</v>
      </c>
      <c r="R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2591.4300000000003</v>
      </c>
      <c r="S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2656.21</v>
      </c>
      <c r="T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2781.55</v>
      </c>
      <c r="U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2752.91</v>
      </c>
      <c r="V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2682.9700000000003</v>
      </c>
      <c r="W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2649.56</v>
      </c>
      <c r="X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2925.31</v>
      </c>
      <c r="Y194" s="98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РСО-А'!$L$6</f>
        <v>2790.54</v>
      </c>
    </row>
    <row r="195" spans="1:25" x14ac:dyDescent="0.2">
      <c r="A195" s="80">
        <f t="shared" si="5"/>
        <v>42405</v>
      </c>
      <c r="B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2613.4</v>
      </c>
      <c r="C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2613.1800000000003</v>
      </c>
      <c r="D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2588.0500000000002</v>
      </c>
      <c r="E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2603.27</v>
      </c>
      <c r="F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2603.29</v>
      </c>
      <c r="G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2603.3200000000002</v>
      </c>
      <c r="H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2613.13</v>
      </c>
      <c r="I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2794.04</v>
      </c>
      <c r="J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2774.2400000000002</v>
      </c>
      <c r="K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2633.3</v>
      </c>
      <c r="L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2594.5600000000004</v>
      </c>
      <c r="M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2579.6000000000004</v>
      </c>
      <c r="N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2608.73</v>
      </c>
      <c r="O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2622.16</v>
      </c>
      <c r="P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2641.17</v>
      </c>
      <c r="Q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2650.9300000000003</v>
      </c>
      <c r="R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2631.86</v>
      </c>
      <c r="S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2603.7600000000002</v>
      </c>
      <c r="T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2749.27</v>
      </c>
      <c r="U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2727.69</v>
      </c>
      <c r="V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2700.09</v>
      </c>
      <c r="W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2671.9900000000002</v>
      </c>
      <c r="X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2934.9700000000003</v>
      </c>
      <c r="Y195" s="98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РСО-А'!$L$6</f>
        <v>2797.71</v>
      </c>
    </row>
    <row r="196" spans="1:25" x14ac:dyDescent="0.2">
      <c r="A196" s="80">
        <f t="shared" si="5"/>
        <v>42406</v>
      </c>
      <c r="B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2658.98</v>
      </c>
      <c r="C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2594.48</v>
      </c>
      <c r="D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2592.56</v>
      </c>
      <c r="E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2609.7399999999998</v>
      </c>
      <c r="F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2609.83</v>
      </c>
      <c r="G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2598.17</v>
      </c>
      <c r="H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2613.8000000000002</v>
      </c>
      <c r="I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2684.6400000000003</v>
      </c>
      <c r="J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2702.01</v>
      </c>
      <c r="K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2788.27</v>
      </c>
      <c r="L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2714.74</v>
      </c>
      <c r="M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2728.53</v>
      </c>
      <c r="N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2727.9</v>
      </c>
      <c r="O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2787.4900000000002</v>
      </c>
      <c r="P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2787.38</v>
      </c>
      <c r="Q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2787.26</v>
      </c>
      <c r="R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2788.6400000000003</v>
      </c>
      <c r="S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2612.8900000000003</v>
      </c>
      <c r="T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2701.73</v>
      </c>
      <c r="U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2703.99</v>
      </c>
      <c r="V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2652.71</v>
      </c>
      <c r="W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2655</v>
      </c>
      <c r="X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2600.1999999999998</v>
      </c>
      <c r="Y196" s="98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РСО-А'!$L$6</f>
        <v>2793.1400000000003</v>
      </c>
    </row>
    <row r="197" spans="1:25" x14ac:dyDescent="0.2">
      <c r="A197" s="80">
        <f t="shared" si="5"/>
        <v>42407</v>
      </c>
      <c r="B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2700.13</v>
      </c>
      <c r="C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2630.7</v>
      </c>
      <c r="D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2587.09</v>
      </c>
      <c r="E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2592.75</v>
      </c>
      <c r="F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2598.36</v>
      </c>
      <c r="G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2587.2200000000003</v>
      </c>
      <c r="H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2593.6800000000003</v>
      </c>
      <c r="I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2611.02</v>
      </c>
      <c r="J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2699.17</v>
      </c>
      <c r="K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2773.2200000000003</v>
      </c>
      <c r="L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2715.66</v>
      </c>
      <c r="M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2702.52</v>
      </c>
      <c r="N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2702.09</v>
      </c>
      <c r="O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2701.9300000000003</v>
      </c>
      <c r="P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2729.0600000000004</v>
      </c>
      <c r="Q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2736.1400000000003</v>
      </c>
      <c r="R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2690.94</v>
      </c>
      <c r="S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2629.6</v>
      </c>
      <c r="T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2761.55</v>
      </c>
      <c r="U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2765.01</v>
      </c>
      <c r="V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2713.58</v>
      </c>
      <c r="W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2651.37</v>
      </c>
      <c r="X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2600.6400000000003</v>
      </c>
      <c r="Y197" s="98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РСО-А'!$L$6</f>
        <v>2822.46</v>
      </c>
    </row>
    <row r="198" spans="1:25" x14ac:dyDescent="0.2">
      <c r="A198" s="80">
        <f t="shared" si="5"/>
        <v>42408</v>
      </c>
      <c r="B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2672.82</v>
      </c>
      <c r="C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2606.2399999999998</v>
      </c>
      <c r="D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2587.6000000000004</v>
      </c>
      <c r="E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2597.7399999999998</v>
      </c>
      <c r="F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2597.69</v>
      </c>
      <c r="G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2597.9</v>
      </c>
      <c r="H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2578.6000000000004</v>
      </c>
      <c r="I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2779.62</v>
      </c>
      <c r="J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2774.4700000000003</v>
      </c>
      <c r="K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2633.28</v>
      </c>
      <c r="L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2579.73</v>
      </c>
      <c r="M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2633.19</v>
      </c>
      <c r="N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2634.44</v>
      </c>
      <c r="O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2594.4300000000003</v>
      </c>
      <c r="P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2579.04</v>
      </c>
      <c r="Q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2579.1</v>
      </c>
      <c r="R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2592.38</v>
      </c>
      <c r="S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2630.04</v>
      </c>
      <c r="T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2807.8</v>
      </c>
      <c r="U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2770.21</v>
      </c>
      <c r="V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2702.04</v>
      </c>
      <c r="W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2673.8</v>
      </c>
      <c r="X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2936.98</v>
      </c>
      <c r="Y198" s="98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РСО-А'!$L$6</f>
        <v>2801.19</v>
      </c>
    </row>
    <row r="199" spans="1:25" x14ac:dyDescent="0.2">
      <c r="A199" s="80">
        <f t="shared" si="5"/>
        <v>42409</v>
      </c>
      <c r="B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2622.79</v>
      </c>
      <c r="C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2578.21</v>
      </c>
      <c r="D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2603.09</v>
      </c>
      <c r="E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2629.95</v>
      </c>
      <c r="F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2630.0299999999997</v>
      </c>
      <c r="G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2630.45</v>
      </c>
      <c r="H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2604.21</v>
      </c>
      <c r="I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2809.41</v>
      </c>
      <c r="J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2850.11</v>
      </c>
      <c r="K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2699.1800000000003</v>
      </c>
      <c r="L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2653.15</v>
      </c>
      <c r="M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2610.41</v>
      </c>
      <c r="N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2609.9700000000003</v>
      </c>
      <c r="O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2609.63</v>
      </c>
      <c r="P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2632.54</v>
      </c>
      <c r="Q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2632.61</v>
      </c>
      <c r="R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2633.09</v>
      </c>
      <c r="S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2582.71</v>
      </c>
      <c r="T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2763.09</v>
      </c>
      <c r="U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2697.01</v>
      </c>
      <c r="V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2662.37</v>
      </c>
      <c r="W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2631.86</v>
      </c>
      <c r="X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2902.08</v>
      </c>
      <c r="Y199" s="98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РСО-А'!$L$6</f>
        <v>2741.52</v>
      </c>
    </row>
    <row r="200" spans="1:25" x14ac:dyDescent="0.2">
      <c r="A200" s="80">
        <f t="shared" si="5"/>
        <v>42410</v>
      </c>
      <c r="B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2621.48</v>
      </c>
      <c r="C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2588.08</v>
      </c>
      <c r="D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2603.1000000000004</v>
      </c>
      <c r="E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2619.16</v>
      </c>
      <c r="F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2630.12</v>
      </c>
      <c r="G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2608.79</v>
      </c>
      <c r="H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2611.9700000000003</v>
      </c>
      <c r="I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2728.6800000000003</v>
      </c>
      <c r="J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2742.9700000000003</v>
      </c>
      <c r="K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2622.7</v>
      </c>
      <c r="L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2622.76</v>
      </c>
      <c r="M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2588.37</v>
      </c>
      <c r="N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2588.02</v>
      </c>
      <c r="O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2587.8900000000003</v>
      </c>
      <c r="P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2587.8500000000004</v>
      </c>
      <c r="Q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2587.8500000000004</v>
      </c>
      <c r="R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2605.48</v>
      </c>
      <c r="S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2669.66</v>
      </c>
      <c r="T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2764.08</v>
      </c>
      <c r="U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2765.71</v>
      </c>
      <c r="V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2725.59</v>
      </c>
      <c r="W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2670.42</v>
      </c>
      <c r="X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2925.1800000000003</v>
      </c>
      <c r="Y200" s="98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РСО-А'!$L$6</f>
        <v>2773.61</v>
      </c>
    </row>
    <row r="201" spans="1:25" x14ac:dyDescent="0.2">
      <c r="A201" s="80">
        <f t="shared" si="5"/>
        <v>42411</v>
      </c>
      <c r="B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2621.59</v>
      </c>
      <c r="C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2588.5100000000002</v>
      </c>
      <c r="D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2619.41</v>
      </c>
      <c r="E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2619.61</v>
      </c>
      <c r="F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2619.66</v>
      </c>
      <c r="G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2604.1400000000003</v>
      </c>
      <c r="H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2607.65</v>
      </c>
      <c r="I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2729.04</v>
      </c>
      <c r="J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2720.37</v>
      </c>
      <c r="K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2622.66</v>
      </c>
      <c r="L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2611.4700000000003</v>
      </c>
      <c r="M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2609.7399999999998</v>
      </c>
      <c r="N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2632.4</v>
      </c>
      <c r="O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2632.17</v>
      </c>
      <c r="P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2587.8900000000003</v>
      </c>
      <c r="Q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2588.1400000000003</v>
      </c>
      <c r="R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2604.3200000000002</v>
      </c>
      <c r="S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2637.02</v>
      </c>
      <c r="T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2722.66</v>
      </c>
      <c r="U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2680.6800000000003</v>
      </c>
      <c r="V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2653.5</v>
      </c>
      <c r="W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2632.09</v>
      </c>
      <c r="X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2901.71</v>
      </c>
      <c r="Y201" s="98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2725.19</v>
      </c>
    </row>
    <row r="202" spans="1:25" x14ac:dyDescent="0.2">
      <c r="A202" s="80">
        <f t="shared" si="5"/>
        <v>42412</v>
      </c>
      <c r="B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2629.7</v>
      </c>
      <c r="C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2578.1800000000003</v>
      </c>
      <c r="D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2602.9499999999998</v>
      </c>
      <c r="E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2603.15</v>
      </c>
      <c r="F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2603.1400000000003</v>
      </c>
      <c r="G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2588.1800000000003</v>
      </c>
      <c r="H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2614.38</v>
      </c>
      <c r="I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2716.28</v>
      </c>
      <c r="J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2697.52</v>
      </c>
      <c r="K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2610.7399999999998</v>
      </c>
      <c r="L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2594.63</v>
      </c>
      <c r="M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2587.9</v>
      </c>
      <c r="N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2596.12</v>
      </c>
      <c r="O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2622.4900000000002</v>
      </c>
      <c r="P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2609.0700000000002</v>
      </c>
      <c r="Q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2609.13</v>
      </c>
      <c r="R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2588.09</v>
      </c>
      <c r="S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2629.6800000000003</v>
      </c>
      <c r="T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2729.17</v>
      </c>
      <c r="U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2753.63</v>
      </c>
      <c r="V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2727.65</v>
      </c>
      <c r="W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2670.76</v>
      </c>
      <c r="X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2933.5</v>
      </c>
      <c r="Y202" s="98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2797.27</v>
      </c>
    </row>
    <row r="203" spans="1:25" x14ac:dyDescent="0.2">
      <c r="A203" s="80">
        <f t="shared" si="5"/>
        <v>42413</v>
      </c>
      <c r="B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2634.9900000000002</v>
      </c>
      <c r="C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2610.4</v>
      </c>
      <c r="D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2654.57</v>
      </c>
      <c r="E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2654.8</v>
      </c>
      <c r="F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2675.33</v>
      </c>
      <c r="G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2654.79</v>
      </c>
      <c r="H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2623.19</v>
      </c>
      <c r="I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2588.63</v>
      </c>
      <c r="J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2636.92</v>
      </c>
      <c r="K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2789.56</v>
      </c>
      <c r="L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2729.78</v>
      </c>
      <c r="M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2743.92</v>
      </c>
      <c r="N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2758.44</v>
      </c>
      <c r="O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2805.64</v>
      </c>
      <c r="P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2805.52</v>
      </c>
      <c r="Q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2789.4700000000003</v>
      </c>
      <c r="R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2751.9</v>
      </c>
      <c r="S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2603.66</v>
      </c>
      <c r="T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2655.95</v>
      </c>
      <c r="U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2663.83</v>
      </c>
      <c r="V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2649.37</v>
      </c>
      <c r="W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2578.25</v>
      </c>
      <c r="X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2653.28</v>
      </c>
      <c r="Y203" s="98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2773.53</v>
      </c>
    </row>
    <row r="204" spans="1:25" x14ac:dyDescent="0.2">
      <c r="A204" s="80">
        <f t="shared" si="5"/>
        <v>42414</v>
      </c>
      <c r="B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2631.19</v>
      </c>
      <c r="C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2622.1000000000004</v>
      </c>
      <c r="D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2654.23</v>
      </c>
      <c r="E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2675.01</v>
      </c>
      <c r="F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2689.52</v>
      </c>
      <c r="G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2675.29</v>
      </c>
      <c r="H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2654.84</v>
      </c>
      <c r="I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2655.4900000000002</v>
      </c>
      <c r="J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2594.7200000000003</v>
      </c>
      <c r="K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2898.4900000000002</v>
      </c>
      <c r="L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2805.92</v>
      </c>
      <c r="M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2805.84</v>
      </c>
      <c r="N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2788.98</v>
      </c>
      <c r="O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2822.1800000000003</v>
      </c>
      <c r="P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2822.07</v>
      </c>
      <c r="Q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2788.82</v>
      </c>
      <c r="R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2750.6000000000004</v>
      </c>
      <c r="S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2603.0300000000002</v>
      </c>
      <c r="T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2656.58</v>
      </c>
      <c r="U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2658.41</v>
      </c>
      <c r="V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2649.57</v>
      </c>
      <c r="W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2577.83</v>
      </c>
      <c r="X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2653.2</v>
      </c>
      <c r="Y204" s="98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2757.5600000000004</v>
      </c>
    </row>
    <row r="205" spans="1:25" x14ac:dyDescent="0.2">
      <c r="A205" s="80">
        <f t="shared" si="5"/>
        <v>42415</v>
      </c>
      <c r="B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2618.0300000000002</v>
      </c>
      <c r="C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2607.91</v>
      </c>
      <c r="D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2640.82</v>
      </c>
      <c r="E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2658.6800000000003</v>
      </c>
      <c r="F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2658.61</v>
      </c>
      <c r="G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2640.79</v>
      </c>
      <c r="H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2602.79</v>
      </c>
      <c r="I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2888.7400000000002</v>
      </c>
      <c r="J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2889.42</v>
      </c>
      <c r="K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2740.32</v>
      </c>
      <c r="L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2696</v>
      </c>
      <c r="M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2640.57</v>
      </c>
      <c r="N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2655.3</v>
      </c>
      <c r="O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2670.62</v>
      </c>
      <c r="P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2670.55</v>
      </c>
      <c r="Q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2670.88</v>
      </c>
      <c r="R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2650.41</v>
      </c>
      <c r="S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2595.4</v>
      </c>
      <c r="T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2666.75</v>
      </c>
      <c r="U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2676.54</v>
      </c>
      <c r="V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2631.06</v>
      </c>
      <c r="W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2607.9</v>
      </c>
      <c r="X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2872.79</v>
      </c>
      <c r="Y205" s="98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2725.09</v>
      </c>
    </row>
    <row r="206" spans="1:25" x14ac:dyDescent="0.2">
      <c r="A206" s="80">
        <f t="shared" si="5"/>
        <v>42416</v>
      </c>
      <c r="B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2632.4500000000003</v>
      </c>
      <c r="C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2596.54</v>
      </c>
      <c r="D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2617.62</v>
      </c>
      <c r="E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2628.79</v>
      </c>
      <c r="F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2658.07</v>
      </c>
      <c r="G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2658.54</v>
      </c>
      <c r="H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2603.5</v>
      </c>
      <c r="I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2807.48</v>
      </c>
      <c r="J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2799.2</v>
      </c>
      <c r="K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2682.34</v>
      </c>
      <c r="L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2682.53</v>
      </c>
      <c r="M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2630.92</v>
      </c>
      <c r="N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2630.6400000000003</v>
      </c>
      <c r="O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2630.58</v>
      </c>
      <c r="P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2654.79</v>
      </c>
      <c r="Q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2670.45</v>
      </c>
      <c r="R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2649.94</v>
      </c>
      <c r="S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2622.9300000000003</v>
      </c>
      <c r="T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2639.06</v>
      </c>
      <c r="U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2640.83</v>
      </c>
      <c r="V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2611.41</v>
      </c>
      <c r="W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2595.16</v>
      </c>
      <c r="X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2861.41</v>
      </c>
      <c r="Y206" s="98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2702.56</v>
      </c>
    </row>
    <row r="207" spans="1:25" x14ac:dyDescent="0.2">
      <c r="A207" s="80">
        <f t="shared" si="5"/>
        <v>42417</v>
      </c>
      <c r="B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2675.75</v>
      </c>
      <c r="C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2639.33</v>
      </c>
      <c r="D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2675.85</v>
      </c>
      <c r="E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2675.88</v>
      </c>
      <c r="F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2676.0600000000004</v>
      </c>
      <c r="G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2651.48</v>
      </c>
      <c r="H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2602.79</v>
      </c>
      <c r="I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2806.7</v>
      </c>
      <c r="J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2898.8900000000003</v>
      </c>
      <c r="K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2772.26</v>
      </c>
      <c r="L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2755.36</v>
      </c>
      <c r="M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2691.41</v>
      </c>
      <c r="N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2738.82</v>
      </c>
      <c r="O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2738.7000000000003</v>
      </c>
      <c r="P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2738.57</v>
      </c>
      <c r="Q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2739</v>
      </c>
      <c r="R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2739.09</v>
      </c>
      <c r="S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2720.45</v>
      </c>
      <c r="T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2608.67</v>
      </c>
      <c r="U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2610.63</v>
      </c>
      <c r="V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2590.91</v>
      </c>
      <c r="W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2608.04</v>
      </c>
      <c r="X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2793.07</v>
      </c>
      <c r="Y207" s="98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2626.6800000000003</v>
      </c>
    </row>
    <row r="208" spans="1:25" x14ac:dyDescent="0.2">
      <c r="A208" s="80">
        <f t="shared" si="5"/>
        <v>42418</v>
      </c>
      <c r="B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2577.71</v>
      </c>
      <c r="C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2629.44</v>
      </c>
      <c r="D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2640.7</v>
      </c>
      <c r="E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2640.76</v>
      </c>
      <c r="F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2640.76</v>
      </c>
      <c r="G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2629.63</v>
      </c>
      <c r="H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2578.5100000000002</v>
      </c>
      <c r="I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2772.8100000000004</v>
      </c>
      <c r="J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2757.61</v>
      </c>
      <c r="K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2683.62</v>
      </c>
      <c r="L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2651.16</v>
      </c>
      <c r="M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2608.8100000000004</v>
      </c>
      <c r="N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2631.6800000000003</v>
      </c>
      <c r="O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2671.4</v>
      </c>
      <c r="P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2671.3100000000004</v>
      </c>
      <c r="Q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2640.6800000000003</v>
      </c>
      <c r="R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2631.36</v>
      </c>
      <c r="S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2596.38</v>
      </c>
      <c r="T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2682.63</v>
      </c>
      <c r="U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2680.49</v>
      </c>
      <c r="V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2665.34</v>
      </c>
      <c r="W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2633.34</v>
      </c>
      <c r="X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2869.52</v>
      </c>
      <c r="Y208" s="98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2738.03</v>
      </c>
    </row>
    <row r="209" spans="1:27" x14ac:dyDescent="0.2">
      <c r="A209" s="80">
        <f t="shared" si="5"/>
        <v>42419</v>
      </c>
      <c r="B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2578.29</v>
      </c>
      <c r="C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2629.75</v>
      </c>
      <c r="D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2658.88</v>
      </c>
      <c r="E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2658.92</v>
      </c>
      <c r="F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2629.85</v>
      </c>
      <c r="G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2629.66</v>
      </c>
      <c r="H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2603.75</v>
      </c>
      <c r="I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2809.38</v>
      </c>
      <c r="J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2802.17</v>
      </c>
      <c r="K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2720.32</v>
      </c>
      <c r="L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2720.37</v>
      </c>
      <c r="M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2656.96</v>
      </c>
      <c r="N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2656.54</v>
      </c>
      <c r="O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2710.78</v>
      </c>
      <c r="P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2710.85</v>
      </c>
      <c r="Q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2710.79</v>
      </c>
      <c r="R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2656.9</v>
      </c>
      <c r="S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2625.21</v>
      </c>
      <c r="T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2653.6800000000003</v>
      </c>
      <c r="U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2654.16</v>
      </c>
      <c r="V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2656.01</v>
      </c>
      <c r="W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2631.69</v>
      </c>
      <c r="X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2844.9900000000002</v>
      </c>
      <c r="Y209" s="98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2660.69</v>
      </c>
    </row>
    <row r="210" spans="1:27" x14ac:dyDescent="0.2">
      <c r="A210" s="80">
        <f t="shared" si="5"/>
        <v>42420</v>
      </c>
      <c r="B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2602.86</v>
      </c>
      <c r="C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2658.75</v>
      </c>
      <c r="D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2690.37</v>
      </c>
      <c r="E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2690.3900000000003</v>
      </c>
      <c r="F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2690.4300000000003</v>
      </c>
      <c r="G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2677.42</v>
      </c>
      <c r="H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2603.3500000000004</v>
      </c>
      <c r="I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2794.4900000000002</v>
      </c>
      <c r="J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2829.63</v>
      </c>
      <c r="K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2719.94</v>
      </c>
      <c r="L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2720.07</v>
      </c>
      <c r="M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2656.84</v>
      </c>
      <c r="N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2656.46</v>
      </c>
      <c r="O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2710.77</v>
      </c>
      <c r="P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2710.67</v>
      </c>
      <c r="Q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2710.9</v>
      </c>
      <c r="R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2683.15</v>
      </c>
      <c r="S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2624.05</v>
      </c>
      <c r="T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2654.01</v>
      </c>
      <c r="U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2650.8900000000003</v>
      </c>
      <c r="V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2655.37</v>
      </c>
      <c r="W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2632.52</v>
      </c>
      <c r="X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2806.83</v>
      </c>
      <c r="Y210" s="98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2631.96</v>
      </c>
    </row>
    <row r="211" spans="1:27" x14ac:dyDescent="0.2">
      <c r="A211" s="80">
        <f t="shared" si="5"/>
        <v>42421</v>
      </c>
      <c r="B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2635.06</v>
      </c>
      <c r="C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2720.6400000000003</v>
      </c>
      <c r="D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2728.55</v>
      </c>
      <c r="E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2728.87</v>
      </c>
      <c r="F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2754.31</v>
      </c>
      <c r="G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2729.41</v>
      </c>
      <c r="H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2655.21</v>
      </c>
      <c r="I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2591.7200000000003</v>
      </c>
      <c r="J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2665.76</v>
      </c>
      <c r="K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2773.8500000000004</v>
      </c>
      <c r="L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2730.02</v>
      </c>
      <c r="M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2744.21</v>
      </c>
      <c r="N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2743.66</v>
      </c>
      <c r="O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2757.9900000000002</v>
      </c>
      <c r="P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2757.84</v>
      </c>
      <c r="Q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2758.34</v>
      </c>
      <c r="R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2751.24</v>
      </c>
      <c r="S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2655.67</v>
      </c>
      <c r="T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2658.88</v>
      </c>
      <c r="U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2657.82</v>
      </c>
      <c r="V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2631.8</v>
      </c>
      <c r="W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2602.04</v>
      </c>
      <c r="X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2683.4500000000003</v>
      </c>
      <c r="Y211" s="98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2740.66</v>
      </c>
    </row>
    <row r="212" spans="1:27" x14ac:dyDescent="0.2">
      <c r="A212" s="80">
        <f t="shared" si="5"/>
        <v>42422</v>
      </c>
      <c r="B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2635.4700000000003</v>
      </c>
      <c r="C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2720.7799999999997</v>
      </c>
      <c r="D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2728.63</v>
      </c>
      <c r="E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2728.75</v>
      </c>
      <c r="F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2754.31</v>
      </c>
      <c r="G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2728.94</v>
      </c>
      <c r="H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2655.1800000000003</v>
      </c>
      <c r="I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2585.44</v>
      </c>
      <c r="J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2660.98</v>
      </c>
      <c r="K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2774.26</v>
      </c>
      <c r="L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2730.04</v>
      </c>
      <c r="M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2743.9700000000003</v>
      </c>
      <c r="N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2743.59</v>
      </c>
      <c r="O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2757.9700000000003</v>
      </c>
      <c r="P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2757.9</v>
      </c>
      <c r="Q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2758.03</v>
      </c>
      <c r="R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2751.05</v>
      </c>
      <c r="S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2656.15</v>
      </c>
      <c r="T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2656.58</v>
      </c>
      <c r="U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2656.79</v>
      </c>
      <c r="V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2632.83</v>
      </c>
      <c r="W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2601.67</v>
      </c>
      <c r="X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2683.4300000000003</v>
      </c>
      <c r="Y212" s="98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2727.33</v>
      </c>
    </row>
    <row r="213" spans="1:27" x14ac:dyDescent="0.2">
      <c r="A213" s="80">
        <f t="shared" si="5"/>
        <v>42423</v>
      </c>
      <c r="B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2689.99</v>
      </c>
      <c r="C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2689.33</v>
      </c>
      <c r="D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2753.32</v>
      </c>
      <c r="E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2753.46</v>
      </c>
      <c r="F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2753.28</v>
      </c>
      <c r="G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2753.45</v>
      </c>
      <c r="H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2728.11</v>
      </c>
      <c r="I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2675.13</v>
      </c>
      <c r="J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2635.51</v>
      </c>
      <c r="K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3011.23</v>
      </c>
      <c r="L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2940.12</v>
      </c>
      <c r="M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2963.19</v>
      </c>
      <c r="N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2986.33</v>
      </c>
      <c r="O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2985.99</v>
      </c>
      <c r="P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2986.24</v>
      </c>
      <c r="Q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2986.16</v>
      </c>
      <c r="R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2928.81</v>
      </c>
      <c r="S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2775.3</v>
      </c>
      <c r="T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2602.73</v>
      </c>
      <c r="U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2602.52</v>
      </c>
      <c r="V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2612</v>
      </c>
      <c r="W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2683.87</v>
      </c>
      <c r="X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2750.01</v>
      </c>
      <c r="Y213" s="98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2621.48</v>
      </c>
    </row>
    <row r="214" spans="1:27" x14ac:dyDescent="0.2">
      <c r="A214" s="80">
        <f t="shared" si="5"/>
        <v>42424</v>
      </c>
      <c r="B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2665.17</v>
      </c>
      <c r="C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2690.44</v>
      </c>
      <c r="D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2762.84</v>
      </c>
      <c r="E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2762.88</v>
      </c>
      <c r="F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2762.94</v>
      </c>
      <c r="G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2747.5</v>
      </c>
      <c r="H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2659.61</v>
      </c>
      <c r="I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2889.88</v>
      </c>
      <c r="J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2961.83</v>
      </c>
      <c r="K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2848.51</v>
      </c>
      <c r="L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2848.42</v>
      </c>
      <c r="M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2740.36</v>
      </c>
      <c r="N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2772.79</v>
      </c>
      <c r="O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2793.6400000000003</v>
      </c>
      <c r="P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2808.17</v>
      </c>
      <c r="Q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2808.2</v>
      </c>
      <c r="R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2772.6800000000003</v>
      </c>
      <c r="S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2802.53</v>
      </c>
      <c r="T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2622.75</v>
      </c>
      <c r="U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2622.07</v>
      </c>
      <c r="V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2651.26</v>
      </c>
      <c r="W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2650.55</v>
      </c>
      <c r="X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2736.78</v>
      </c>
      <c r="Y214" s="98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2578.09</v>
      </c>
    </row>
    <row r="215" spans="1:27" x14ac:dyDescent="0.2">
      <c r="A215" s="80">
        <f t="shared" si="5"/>
        <v>42425</v>
      </c>
      <c r="B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2587.5500000000002</v>
      </c>
      <c r="C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2613.0100000000002</v>
      </c>
      <c r="D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2629.36</v>
      </c>
      <c r="E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2658.58</v>
      </c>
      <c r="F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2658.67</v>
      </c>
      <c r="G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2659.01</v>
      </c>
      <c r="H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2630.57</v>
      </c>
      <c r="I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2946.34</v>
      </c>
      <c r="J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3030.1400000000003</v>
      </c>
      <c r="K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2809.65</v>
      </c>
      <c r="L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2757.41</v>
      </c>
      <c r="M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2681.78</v>
      </c>
      <c r="N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2681.49</v>
      </c>
      <c r="O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2681.25</v>
      </c>
      <c r="P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2681.41</v>
      </c>
      <c r="Q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2692.5600000000004</v>
      </c>
      <c r="R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2655.6400000000003</v>
      </c>
      <c r="S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2653</v>
      </c>
      <c r="T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2633.9300000000003</v>
      </c>
      <c r="U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2634.32</v>
      </c>
      <c r="V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2587.88</v>
      </c>
      <c r="W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2587.7400000000002</v>
      </c>
      <c r="X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2800.74</v>
      </c>
      <c r="Y215" s="98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2697.8900000000003</v>
      </c>
    </row>
    <row r="216" spans="1:27" x14ac:dyDescent="0.2">
      <c r="A216" s="80">
        <f t="shared" si="5"/>
        <v>42426</v>
      </c>
      <c r="B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2587.7600000000002</v>
      </c>
      <c r="C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2640.92</v>
      </c>
      <c r="D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2658.58</v>
      </c>
      <c r="E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2658.58</v>
      </c>
      <c r="F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2677.28</v>
      </c>
      <c r="G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2652.95</v>
      </c>
      <c r="H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2603.61</v>
      </c>
      <c r="I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2808.62</v>
      </c>
      <c r="J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2800.1000000000004</v>
      </c>
      <c r="K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2682.8900000000003</v>
      </c>
      <c r="L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2650.59</v>
      </c>
      <c r="M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2631.26</v>
      </c>
      <c r="N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2655.36</v>
      </c>
      <c r="O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2655.35</v>
      </c>
      <c r="P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2655.23</v>
      </c>
      <c r="Q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2655.33</v>
      </c>
      <c r="R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2681.61</v>
      </c>
      <c r="S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2719.8500000000004</v>
      </c>
      <c r="T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2635.33</v>
      </c>
      <c r="U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2635.6400000000003</v>
      </c>
      <c r="V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2589.63</v>
      </c>
      <c r="W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2587.09</v>
      </c>
      <c r="X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2812.49</v>
      </c>
      <c r="Y216" s="98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2696.61</v>
      </c>
    </row>
    <row r="217" spans="1:27" x14ac:dyDescent="0.2">
      <c r="A217" s="80">
        <f t="shared" si="5"/>
        <v>42427</v>
      </c>
      <c r="B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2587.19</v>
      </c>
      <c r="C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2654.01</v>
      </c>
      <c r="D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2689.1400000000003</v>
      </c>
      <c r="E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2689.0600000000004</v>
      </c>
      <c r="F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2674.52</v>
      </c>
      <c r="G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2674.76</v>
      </c>
      <c r="H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2634.8100000000004</v>
      </c>
      <c r="I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2610.98</v>
      </c>
      <c r="J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2660.8900000000003</v>
      </c>
      <c r="K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2831.1000000000004</v>
      </c>
      <c r="L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2788.9300000000003</v>
      </c>
      <c r="M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2805.44</v>
      </c>
      <c r="N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2898</v>
      </c>
      <c r="O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2897.44</v>
      </c>
      <c r="P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2897.2400000000002</v>
      </c>
      <c r="Q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2896.8</v>
      </c>
      <c r="R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2788.4900000000002</v>
      </c>
      <c r="S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2702.9300000000003</v>
      </c>
      <c r="T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2595.48</v>
      </c>
      <c r="U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2630.38</v>
      </c>
      <c r="V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2577.92</v>
      </c>
      <c r="W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2620.83</v>
      </c>
      <c r="X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2713.98</v>
      </c>
      <c r="Y217" s="98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2642.4900000000002</v>
      </c>
      <c r="AA217" s="81"/>
    </row>
    <row r="218" spans="1:27" x14ac:dyDescent="0.2">
      <c r="A218" s="80">
        <f t="shared" si="5"/>
        <v>42428</v>
      </c>
      <c r="B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2592.91</v>
      </c>
      <c r="C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2674.8100000000004</v>
      </c>
      <c r="D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2689.1000000000004</v>
      </c>
      <c r="E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2689.01</v>
      </c>
      <c r="F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2688.96</v>
      </c>
      <c r="G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2689.17</v>
      </c>
      <c r="H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2654.42</v>
      </c>
      <c r="I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2675.65</v>
      </c>
      <c r="J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2593.8000000000002</v>
      </c>
      <c r="K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2917.8100000000004</v>
      </c>
      <c r="L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2877.35</v>
      </c>
      <c r="M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2877.53</v>
      </c>
      <c r="N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2963.02</v>
      </c>
      <c r="O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2962.63</v>
      </c>
      <c r="P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2939.63</v>
      </c>
      <c r="Q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2939.46</v>
      </c>
      <c r="R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2788.01</v>
      </c>
      <c r="S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2703.21</v>
      </c>
      <c r="T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2579.38</v>
      </c>
      <c r="U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2613.98</v>
      </c>
      <c r="V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2591.9499999999998</v>
      </c>
      <c r="W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2620.91</v>
      </c>
      <c r="X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2727.87</v>
      </c>
      <c r="Y218" s="98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2638.57</v>
      </c>
    </row>
    <row r="219" spans="1:27" x14ac:dyDescent="0.2">
      <c r="A219" s="80">
        <f t="shared" si="5"/>
        <v>42429</v>
      </c>
      <c r="B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2602.79</v>
      </c>
      <c r="C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2658.51</v>
      </c>
      <c r="D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2690.19</v>
      </c>
      <c r="E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2690.29</v>
      </c>
      <c r="F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2677.13</v>
      </c>
      <c r="G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2677.41</v>
      </c>
      <c r="H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2630.31</v>
      </c>
      <c r="I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2847.21</v>
      </c>
      <c r="J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2890.2200000000003</v>
      </c>
      <c r="K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2757.09</v>
      </c>
      <c r="L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2757.04</v>
      </c>
      <c r="M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2703.8</v>
      </c>
      <c r="N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2752.9300000000003</v>
      </c>
      <c r="O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2772.83</v>
      </c>
      <c r="P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2779.58</v>
      </c>
      <c r="Q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2772.64</v>
      </c>
      <c r="R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2715.6400000000003</v>
      </c>
      <c r="S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2720.06</v>
      </c>
      <c r="T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2587.0700000000002</v>
      </c>
      <c r="U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2587.35</v>
      </c>
      <c r="V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2594.34</v>
      </c>
      <c r="W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2587.2200000000003</v>
      </c>
      <c r="X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2772.3900000000003</v>
      </c>
      <c r="Y219" s="98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2620.65</v>
      </c>
    </row>
    <row r="220" spans="1:27" x14ac:dyDescent="0.2">
      <c r="A220" s="86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</row>
    <row r="221" spans="1:27" x14ac:dyDescent="0.25">
      <c r="A221" s="88" t="s">
        <v>152</v>
      </c>
    </row>
    <row r="222" spans="1:27" ht="12.75" x14ac:dyDescent="0.2">
      <c r="A222" s="165" t="s">
        <v>48</v>
      </c>
      <c r="B222" s="168" t="s">
        <v>122</v>
      </c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70"/>
    </row>
    <row r="223" spans="1:27" ht="12.75" x14ac:dyDescent="0.2">
      <c r="A223" s="166"/>
      <c r="B223" s="171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3"/>
    </row>
    <row r="224" spans="1:27" ht="12.75" x14ac:dyDescent="0.2">
      <c r="A224" s="166"/>
      <c r="B224" s="174" t="s">
        <v>123</v>
      </c>
      <c r="C224" s="163" t="s">
        <v>124</v>
      </c>
      <c r="D224" s="163" t="s">
        <v>125</v>
      </c>
      <c r="E224" s="163" t="s">
        <v>126</v>
      </c>
      <c r="F224" s="163" t="s">
        <v>127</v>
      </c>
      <c r="G224" s="163" t="s">
        <v>128</v>
      </c>
      <c r="H224" s="163" t="s">
        <v>129</v>
      </c>
      <c r="I224" s="163" t="s">
        <v>130</v>
      </c>
      <c r="J224" s="163" t="s">
        <v>131</v>
      </c>
      <c r="K224" s="163" t="s">
        <v>132</v>
      </c>
      <c r="L224" s="163" t="s">
        <v>133</v>
      </c>
      <c r="M224" s="163" t="s">
        <v>134</v>
      </c>
      <c r="N224" s="176" t="s">
        <v>135</v>
      </c>
      <c r="O224" s="163" t="s">
        <v>136</v>
      </c>
      <c r="P224" s="163" t="s">
        <v>137</v>
      </c>
      <c r="Q224" s="163" t="s">
        <v>138</v>
      </c>
      <c r="R224" s="163" t="s">
        <v>139</v>
      </c>
      <c r="S224" s="163" t="s">
        <v>140</v>
      </c>
      <c r="T224" s="163" t="s">
        <v>141</v>
      </c>
      <c r="U224" s="163" t="s">
        <v>142</v>
      </c>
      <c r="V224" s="163" t="s">
        <v>143</v>
      </c>
      <c r="W224" s="163" t="s">
        <v>144</v>
      </c>
      <c r="X224" s="163" t="s">
        <v>145</v>
      </c>
      <c r="Y224" s="163" t="s">
        <v>146</v>
      </c>
    </row>
    <row r="225" spans="1:25" ht="12.75" x14ac:dyDescent="0.2">
      <c r="A225" s="167"/>
      <c r="B225" s="175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77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</row>
    <row r="226" spans="1:25" x14ac:dyDescent="0.2">
      <c r="A226" s="80">
        <f t="shared" ref="A226:A254" si="6">A191</f>
        <v>42401</v>
      </c>
      <c r="B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2770.07</v>
      </c>
      <c r="C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2691.84</v>
      </c>
      <c r="D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2669.54</v>
      </c>
      <c r="E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2669.3900000000003</v>
      </c>
      <c r="F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2669.75</v>
      </c>
      <c r="G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2685.16</v>
      </c>
      <c r="H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2772.87</v>
      </c>
      <c r="I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2595.4499999999998</v>
      </c>
      <c r="J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2598.59</v>
      </c>
      <c r="K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2732.3100000000004</v>
      </c>
      <c r="L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2818.06</v>
      </c>
      <c r="M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2795.21</v>
      </c>
      <c r="N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2758.4700000000003</v>
      </c>
      <c r="O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2732.48</v>
      </c>
      <c r="P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2723.86</v>
      </c>
      <c r="Q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2722.92</v>
      </c>
      <c r="R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2722.75</v>
      </c>
      <c r="S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2865.76</v>
      </c>
      <c r="T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2897.08</v>
      </c>
      <c r="U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2912.96</v>
      </c>
      <c r="V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2868.79</v>
      </c>
      <c r="W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2794.95</v>
      </c>
      <c r="X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3031.3</v>
      </c>
      <c r="Y226" s="98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РСО-А'!$L$6</f>
        <v>2909.48</v>
      </c>
    </row>
    <row r="227" spans="1:25" x14ac:dyDescent="0.2">
      <c r="A227" s="80">
        <f t="shared" si="6"/>
        <v>42402</v>
      </c>
      <c r="B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2769.6800000000003</v>
      </c>
      <c r="C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2688</v>
      </c>
      <c r="D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2645.09</v>
      </c>
      <c r="E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2630.61</v>
      </c>
      <c r="F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2631.2200000000003</v>
      </c>
      <c r="G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2667.75</v>
      </c>
      <c r="H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2714.9300000000003</v>
      </c>
      <c r="I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2637.46</v>
      </c>
      <c r="J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2610.66</v>
      </c>
      <c r="K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2620.38</v>
      </c>
      <c r="L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2686.2200000000003</v>
      </c>
      <c r="M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2659.05</v>
      </c>
      <c r="N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2659.57</v>
      </c>
      <c r="O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2644.32</v>
      </c>
      <c r="P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2644.44</v>
      </c>
      <c r="Q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2658.8500000000004</v>
      </c>
      <c r="R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2694.36</v>
      </c>
      <c r="S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2803.06</v>
      </c>
      <c r="T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2858.51</v>
      </c>
      <c r="U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2840.1</v>
      </c>
      <c r="V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2804.52</v>
      </c>
      <c r="W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2752.58</v>
      </c>
      <c r="X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2980.9</v>
      </c>
      <c r="Y227" s="98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РСО-А'!$L$6</f>
        <v>2863.19</v>
      </c>
    </row>
    <row r="228" spans="1:25" x14ac:dyDescent="0.2">
      <c r="A228" s="80">
        <f t="shared" si="6"/>
        <v>42403</v>
      </c>
      <c r="B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2668.95</v>
      </c>
      <c r="C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2591.9300000000003</v>
      </c>
      <c r="D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2582.37</v>
      </c>
      <c r="E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2582.29</v>
      </c>
      <c r="F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2582.31</v>
      </c>
      <c r="G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2582.46</v>
      </c>
      <c r="H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2599.7399999999998</v>
      </c>
      <c r="I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2746.52</v>
      </c>
      <c r="J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2731.61</v>
      </c>
      <c r="K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2599.73</v>
      </c>
      <c r="L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2558.19</v>
      </c>
      <c r="M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2574.44</v>
      </c>
      <c r="N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2566.4900000000002</v>
      </c>
      <c r="O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2587.3000000000002</v>
      </c>
      <c r="P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2566.73</v>
      </c>
      <c r="Q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2573.3000000000002</v>
      </c>
      <c r="R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2603.88</v>
      </c>
      <c r="S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2693.87</v>
      </c>
      <c r="T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2781.92</v>
      </c>
      <c r="U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2753.1800000000003</v>
      </c>
      <c r="V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2718.53</v>
      </c>
      <c r="W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2688.2</v>
      </c>
      <c r="X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2917.24</v>
      </c>
      <c r="Y228" s="98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РСО-А'!$L$6</f>
        <v>2791.05</v>
      </c>
    </row>
    <row r="229" spans="1:25" x14ac:dyDescent="0.2">
      <c r="A229" s="80">
        <f t="shared" si="6"/>
        <v>42404</v>
      </c>
      <c r="B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2608.67</v>
      </c>
      <c r="C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2567.46</v>
      </c>
      <c r="D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2597.5</v>
      </c>
      <c r="E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2597.6400000000003</v>
      </c>
      <c r="F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2597.52</v>
      </c>
      <c r="G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2597.9</v>
      </c>
      <c r="H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2590.92</v>
      </c>
      <c r="I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2767.1800000000003</v>
      </c>
      <c r="J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2748.1400000000003</v>
      </c>
      <c r="K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2611.5</v>
      </c>
      <c r="L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2600.27</v>
      </c>
      <c r="M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2567.3000000000002</v>
      </c>
      <c r="N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2587.63</v>
      </c>
      <c r="O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2600.7200000000003</v>
      </c>
      <c r="P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2587.7399999999998</v>
      </c>
      <c r="Q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2567</v>
      </c>
      <c r="R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2570.73</v>
      </c>
      <c r="S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2633.3100000000004</v>
      </c>
      <c r="T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2754.41</v>
      </c>
      <c r="U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2726.74</v>
      </c>
      <c r="V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2659.17</v>
      </c>
      <c r="W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2626.8900000000003</v>
      </c>
      <c r="X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2893.31</v>
      </c>
      <c r="Y229" s="98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РСО-А'!$L$6</f>
        <v>2763.1</v>
      </c>
    </row>
    <row r="230" spans="1:25" x14ac:dyDescent="0.2">
      <c r="A230" s="80">
        <f t="shared" si="6"/>
        <v>42405</v>
      </c>
      <c r="B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2591.9499999999998</v>
      </c>
      <c r="C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2591.7400000000002</v>
      </c>
      <c r="D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2567.46</v>
      </c>
      <c r="E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2582.16</v>
      </c>
      <c r="F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2582.1800000000003</v>
      </c>
      <c r="G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2582.21</v>
      </c>
      <c r="H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2591.69</v>
      </c>
      <c r="I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2766.48</v>
      </c>
      <c r="J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2747.3500000000004</v>
      </c>
      <c r="K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2611.1800000000003</v>
      </c>
      <c r="L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2573.75</v>
      </c>
      <c r="M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2559.29</v>
      </c>
      <c r="N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2587.4300000000003</v>
      </c>
      <c r="O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2600.41</v>
      </c>
      <c r="P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2618.7800000000002</v>
      </c>
      <c r="Q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2628.21</v>
      </c>
      <c r="R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2609.7799999999997</v>
      </c>
      <c r="S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2582.6400000000003</v>
      </c>
      <c r="T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2723.2200000000003</v>
      </c>
      <c r="U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2702.38</v>
      </c>
      <c r="V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2675.7</v>
      </c>
      <c r="W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2648.5600000000004</v>
      </c>
      <c r="X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2902.6400000000003</v>
      </c>
      <c r="Y230" s="98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РСО-А'!$L$6</f>
        <v>2770.03</v>
      </c>
    </row>
    <row r="231" spans="1:25" x14ac:dyDescent="0.2">
      <c r="A231" s="80">
        <f t="shared" si="6"/>
        <v>42406</v>
      </c>
      <c r="B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2635.99</v>
      </c>
      <c r="C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2573.67</v>
      </c>
      <c r="D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2571.8200000000002</v>
      </c>
      <c r="E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2588.42</v>
      </c>
      <c r="F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2588.5</v>
      </c>
      <c r="G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2577.23</v>
      </c>
      <c r="H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2592.34</v>
      </c>
      <c r="I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2660.78</v>
      </c>
      <c r="J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2677.56</v>
      </c>
      <c r="K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2760.91</v>
      </c>
      <c r="L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2689.86</v>
      </c>
      <c r="M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2703.19</v>
      </c>
      <c r="N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2702.58</v>
      </c>
      <c r="O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2760.15</v>
      </c>
      <c r="P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2760.04</v>
      </c>
      <c r="Q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2759.9300000000003</v>
      </c>
      <c r="R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2761.26</v>
      </c>
      <c r="S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2591.4499999999998</v>
      </c>
      <c r="T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2677.29</v>
      </c>
      <c r="U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2679.48</v>
      </c>
      <c r="V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2629.9300000000003</v>
      </c>
      <c r="W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2632.1400000000003</v>
      </c>
      <c r="X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2579.1999999999998</v>
      </c>
      <c r="Y231" s="98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РСО-А'!$L$6</f>
        <v>2765.61</v>
      </c>
    </row>
    <row r="232" spans="1:25" x14ac:dyDescent="0.2">
      <c r="A232" s="80">
        <f t="shared" si="6"/>
        <v>42407</v>
      </c>
      <c r="B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2675.75</v>
      </c>
      <c r="C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2608.67</v>
      </c>
      <c r="D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2566.5300000000002</v>
      </c>
      <c r="E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2572</v>
      </c>
      <c r="F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2577.42</v>
      </c>
      <c r="G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2566.65</v>
      </c>
      <c r="H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2572.9</v>
      </c>
      <c r="I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2589.65</v>
      </c>
      <c r="J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2674.82</v>
      </c>
      <c r="K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2746.36</v>
      </c>
      <c r="L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2690.75</v>
      </c>
      <c r="M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2678.06</v>
      </c>
      <c r="N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2677.6400000000003</v>
      </c>
      <c r="O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2677.4900000000002</v>
      </c>
      <c r="P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2703.69</v>
      </c>
      <c r="Q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2710.53</v>
      </c>
      <c r="R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2666.86</v>
      </c>
      <c r="S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2607.6</v>
      </c>
      <c r="T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2735.09</v>
      </c>
      <c r="U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2738.4300000000003</v>
      </c>
      <c r="V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2688.7400000000002</v>
      </c>
      <c r="W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2628.6400000000003</v>
      </c>
      <c r="X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2579.62</v>
      </c>
      <c r="Y232" s="98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РСО-А'!$L$6</f>
        <v>2793.94</v>
      </c>
    </row>
    <row r="233" spans="1:25" x14ac:dyDescent="0.2">
      <c r="A233" s="80">
        <f t="shared" si="6"/>
        <v>42408</v>
      </c>
      <c r="B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2649.36</v>
      </c>
      <c r="C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2585.0300000000002</v>
      </c>
      <c r="D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2567.02</v>
      </c>
      <c r="E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2576.8200000000002</v>
      </c>
      <c r="F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2576.77</v>
      </c>
      <c r="G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2576.9700000000003</v>
      </c>
      <c r="H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2558.33</v>
      </c>
      <c r="I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2752.55</v>
      </c>
      <c r="J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2747.57</v>
      </c>
      <c r="K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2611.16</v>
      </c>
      <c r="L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2559.42</v>
      </c>
      <c r="M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2611.0700000000002</v>
      </c>
      <c r="N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2612.2800000000002</v>
      </c>
      <c r="O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2573.62</v>
      </c>
      <c r="P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2558.75</v>
      </c>
      <c r="Q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2558.81</v>
      </c>
      <c r="R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2571.65</v>
      </c>
      <c r="S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2608.0300000000002</v>
      </c>
      <c r="T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2779.77</v>
      </c>
      <c r="U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2743.45</v>
      </c>
      <c r="V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2677.6</v>
      </c>
      <c r="W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2650.31</v>
      </c>
      <c r="X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2904.58</v>
      </c>
      <c r="Y233" s="98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РСО-А'!$L$6</f>
        <v>2773.3900000000003</v>
      </c>
    </row>
    <row r="234" spans="1:25" x14ac:dyDescent="0.2">
      <c r="A234" s="80">
        <f t="shared" si="6"/>
        <v>42409</v>
      </c>
      <c r="B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2601.02</v>
      </c>
      <c r="C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2557.9499999999998</v>
      </c>
      <c r="D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2581.9900000000002</v>
      </c>
      <c r="E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2607.9499999999998</v>
      </c>
      <c r="F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2608.02</v>
      </c>
      <c r="G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2608.42</v>
      </c>
      <c r="H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2583.0700000000002</v>
      </c>
      <c r="I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2781.33</v>
      </c>
      <c r="J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2820.66</v>
      </c>
      <c r="K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2674.83</v>
      </c>
      <c r="L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2630.36</v>
      </c>
      <c r="M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2589.0700000000002</v>
      </c>
      <c r="N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2588.63</v>
      </c>
      <c r="O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2588.3100000000004</v>
      </c>
      <c r="P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2610.44</v>
      </c>
      <c r="Q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2610.5100000000002</v>
      </c>
      <c r="R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2610.9700000000003</v>
      </c>
      <c r="S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2562.3000000000002</v>
      </c>
      <c r="T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2736.58</v>
      </c>
      <c r="U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2672.73</v>
      </c>
      <c r="V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2639.26</v>
      </c>
      <c r="W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2609.7799999999997</v>
      </c>
      <c r="X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2870.86</v>
      </c>
      <c r="Y234" s="98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РСО-А'!$L$6</f>
        <v>2715.73</v>
      </c>
    </row>
    <row r="235" spans="1:25" x14ac:dyDescent="0.2">
      <c r="A235" s="80">
        <f t="shared" si="6"/>
        <v>42410</v>
      </c>
      <c r="B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2599.75</v>
      </c>
      <c r="C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2567.48</v>
      </c>
      <c r="D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2582</v>
      </c>
      <c r="E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2597.52</v>
      </c>
      <c r="F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2608.11</v>
      </c>
      <c r="G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2587.5</v>
      </c>
      <c r="H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2590.5700000000002</v>
      </c>
      <c r="I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2703.33</v>
      </c>
      <c r="J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2717.1400000000003</v>
      </c>
      <c r="K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2600.9300000000003</v>
      </c>
      <c r="L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2601</v>
      </c>
      <c r="M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2567.77</v>
      </c>
      <c r="N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2567.4300000000003</v>
      </c>
      <c r="O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2567.3000000000002</v>
      </c>
      <c r="P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2567.27</v>
      </c>
      <c r="Q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2567.27</v>
      </c>
      <c r="R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2584.3000000000002</v>
      </c>
      <c r="S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2646.31</v>
      </c>
      <c r="T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2737.53</v>
      </c>
      <c r="U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2739.11</v>
      </c>
      <c r="V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2700.34</v>
      </c>
      <c r="W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2647.04</v>
      </c>
      <c r="X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2893.1800000000003</v>
      </c>
      <c r="Y235" s="98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РСО-А'!$L$6</f>
        <v>2746.74</v>
      </c>
    </row>
    <row r="236" spans="1:25" x14ac:dyDescent="0.2">
      <c r="A236" s="80">
        <f t="shared" si="6"/>
        <v>42411</v>
      </c>
      <c r="B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2599.86</v>
      </c>
      <c r="C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2567.91</v>
      </c>
      <c r="D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2597.75</v>
      </c>
      <c r="E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2597.9499999999998</v>
      </c>
      <c r="F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2598</v>
      </c>
      <c r="G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2583</v>
      </c>
      <c r="H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2586.4</v>
      </c>
      <c r="I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2703.6800000000003</v>
      </c>
      <c r="J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2695.3</v>
      </c>
      <c r="K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2600.9</v>
      </c>
      <c r="L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2590.08</v>
      </c>
      <c r="M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2588.42</v>
      </c>
      <c r="N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2610.31</v>
      </c>
      <c r="O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2610.09</v>
      </c>
      <c r="P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2567.3000000000002</v>
      </c>
      <c r="Q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2567.5500000000002</v>
      </c>
      <c r="R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2583.1800000000003</v>
      </c>
      <c r="S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2614.7799999999997</v>
      </c>
      <c r="T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2697.51</v>
      </c>
      <c r="U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2656.9500000000003</v>
      </c>
      <c r="V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2630.69</v>
      </c>
      <c r="W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2610.0100000000002</v>
      </c>
      <c r="X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2870.51</v>
      </c>
      <c r="Y236" s="98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РСО-А'!$L$6</f>
        <v>2699.95</v>
      </c>
    </row>
    <row r="237" spans="1:25" x14ac:dyDescent="0.2">
      <c r="A237" s="80">
        <f t="shared" si="6"/>
        <v>42412</v>
      </c>
      <c r="B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2607.6999999999998</v>
      </c>
      <c r="C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2557.92</v>
      </c>
      <c r="D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2581.86</v>
      </c>
      <c r="E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2582.0500000000002</v>
      </c>
      <c r="F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2582.04</v>
      </c>
      <c r="G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2567.58</v>
      </c>
      <c r="H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2592.9</v>
      </c>
      <c r="I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2691.35</v>
      </c>
      <c r="J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2673.23</v>
      </c>
      <c r="K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2589.38</v>
      </c>
      <c r="L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2573.8200000000002</v>
      </c>
      <c r="M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2567.31</v>
      </c>
      <c r="N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2575.25</v>
      </c>
      <c r="O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2600.7400000000002</v>
      </c>
      <c r="P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2587.77</v>
      </c>
      <c r="Q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2587.8200000000002</v>
      </c>
      <c r="R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2567.5</v>
      </c>
      <c r="S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2607.6800000000003</v>
      </c>
      <c r="T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2703.8</v>
      </c>
      <c r="U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2727.44</v>
      </c>
      <c r="V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2702.33</v>
      </c>
      <c r="W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2647.37</v>
      </c>
      <c r="X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2901.2200000000003</v>
      </c>
      <c r="Y237" s="98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РСО-А'!$L$6</f>
        <v>2769.6000000000004</v>
      </c>
    </row>
    <row r="238" spans="1:25" x14ac:dyDescent="0.2">
      <c r="A238" s="80">
        <f t="shared" si="6"/>
        <v>42413</v>
      </c>
      <c r="B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2612.81</v>
      </c>
      <c r="C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2589.06</v>
      </c>
      <c r="D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2631.73</v>
      </c>
      <c r="E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2631.9500000000003</v>
      </c>
      <c r="F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2651.79</v>
      </c>
      <c r="G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2631.94</v>
      </c>
      <c r="H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2601.41</v>
      </c>
      <c r="I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2568.0100000000002</v>
      </c>
      <c r="J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2614.6800000000003</v>
      </c>
      <c r="K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2762.15</v>
      </c>
      <c r="L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2704.4</v>
      </c>
      <c r="M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2718.06</v>
      </c>
      <c r="N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2732.08</v>
      </c>
      <c r="O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2777.69</v>
      </c>
      <c r="P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2777.57</v>
      </c>
      <c r="Q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2762.06</v>
      </c>
      <c r="R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2725.76</v>
      </c>
      <c r="S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2582.54</v>
      </c>
      <c r="T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2633.06</v>
      </c>
      <c r="U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2640.6800000000003</v>
      </c>
      <c r="V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2626.71</v>
      </c>
      <c r="W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2557.9900000000002</v>
      </c>
      <c r="X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2630.48</v>
      </c>
      <c r="Y238" s="98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2746.66</v>
      </c>
    </row>
    <row r="239" spans="1:25" x14ac:dyDescent="0.2">
      <c r="A239" s="80">
        <f t="shared" si="6"/>
        <v>42414</v>
      </c>
      <c r="B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2609.13</v>
      </c>
      <c r="C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2600.36</v>
      </c>
      <c r="D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2631.4</v>
      </c>
      <c r="E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2651.48</v>
      </c>
      <c r="F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2665.4900000000002</v>
      </c>
      <c r="G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2651.75</v>
      </c>
      <c r="H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2631.9900000000002</v>
      </c>
      <c r="I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2632.62</v>
      </c>
      <c r="J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2573.9</v>
      </c>
      <c r="K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2867.4</v>
      </c>
      <c r="L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2777.96</v>
      </c>
      <c r="M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2777.88</v>
      </c>
      <c r="N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2761.59</v>
      </c>
      <c r="O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2793.67</v>
      </c>
      <c r="P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2793.56</v>
      </c>
      <c r="Q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2761.4300000000003</v>
      </c>
      <c r="R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2724.51</v>
      </c>
      <c r="S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2581.9300000000003</v>
      </c>
      <c r="T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2633.67</v>
      </c>
      <c r="U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2635.44</v>
      </c>
      <c r="V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2626.9</v>
      </c>
      <c r="W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2557.59</v>
      </c>
      <c r="X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2630.4</v>
      </c>
      <c r="Y239" s="98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2731.23</v>
      </c>
    </row>
    <row r="240" spans="1:25" x14ac:dyDescent="0.2">
      <c r="A240" s="80">
        <f t="shared" si="6"/>
        <v>42415</v>
      </c>
      <c r="B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2596.4300000000003</v>
      </c>
      <c r="C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2586.65</v>
      </c>
      <c r="D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2618.44</v>
      </c>
      <c r="E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2635.7</v>
      </c>
      <c r="F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2635.63</v>
      </c>
      <c r="G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2618.42</v>
      </c>
      <c r="H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2581.7000000000003</v>
      </c>
      <c r="I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2857.9700000000003</v>
      </c>
      <c r="J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2858.63</v>
      </c>
      <c r="K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2714.58</v>
      </c>
      <c r="L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2671.76</v>
      </c>
      <c r="M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2618.1999999999998</v>
      </c>
      <c r="N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2632.4300000000003</v>
      </c>
      <c r="O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2647.2400000000002</v>
      </c>
      <c r="P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2647.16</v>
      </c>
      <c r="Q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2647.4900000000002</v>
      </c>
      <c r="R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2627.71</v>
      </c>
      <c r="S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2574.56</v>
      </c>
      <c r="T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2643.5</v>
      </c>
      <c r="U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2652.96</v>
      </c>
      <c r="V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2609.02</v>
      </c>
      <c r="W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2586.63</v>
      </c>
      <c r="X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2842.5600000000004</v>
      </c>
      <c r="Y240" s="98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2699.86</v>
      </c>
    </row>
    <row r="241" spans="1:27" x14ac:dyDescent="0.2">
      <c r="A241" s="80">
        <f t="shared" si="6"/>
        <v>42416</v>
      </c>
      <c r="B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2610.36</v>
      </c>
      <c r="C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2575.67</v>
      </c>
      <c r="D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2596.0300000000002</v>
      </c>
      <c r="E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2606.8200000000002</v>
      </c>
      <c r="F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2635.11</v>
      </c>
      <c r="G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2635.57</v>
      </c>
      <c r="H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2582.3900000000003</v>
      </c>
      <c r="I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2779.46</v>
      </c>
      <c r="J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2771.46</v>
      </c>
      <c r="K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2658.55</v>
      </c>
      <c r="L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2658.7400000000002</v>
      </c>
      <c r="M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2608.87</v>
      </c>
      <c r="N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2608.6000000000004</v>
      </c>
      <c r="O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2608.5500000000002</v>
      </c>
      <c r="P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2631.94</v>
      </c>
      <c r="Q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2647.07</v>
      </c>
      <c r="R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2627.26</v>
      </c>
      <c r="S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2601.16</v>
      </c>
      <c r="T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2616.7400000000002</v>
      </c>
      <c r="U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2618.4500000000003</v>
      </c>
      <c r="V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2590.0300000000002</v>
      </c>
      <c r="W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2574.33</v>
      </c>
      <c r="X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2831.57</v>
      </c>
      <c r="Y241" s="98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2678.09</v>
      </c>
    </row>
    <row r="242" spans="1:27" x14ac:dyDescent="0.2">
      <c r="A242" s="80">
        <f t="shared" si="6"/>
        <v>42417</v>
      </c>
      <c r="B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2652.19</v>
      </c>
      <c r="C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2617</v>
      </c>
      <c r="D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2652.29</v>
      </c>
      <c r="E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2652.32</v>
      </c>
      <c r="F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2652.4900000000002</v>
      </c>
      <c r="G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2628.7400000000002</v>
      </c>
      <c r="H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2581.7000000000003</v>
      </c>
      <c r="I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2778.71</v>
      </c>
      <c r="J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2867.7799999999997</v>
      </c>
      <c r="K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2745.44</v>
      </c>
      <c r="L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2729.11</v>
      </c>
      <c r="M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2667.32</v>
      </c>
      <c r="N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2713.13</v>
      </c>
      <c r="O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2713.01</v>
      </c>
      <c r="P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2712.8900000000003</v>
      </c>
      <c r="Q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2713.3</v>
      </c>
      <c r="R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2713.39</v>
      </c>
      <c r="S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2695.38</v>
      </c>
      <c r="T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2587.38</v>
      </c>
      <c r="U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2589.27</v>
      </c>
      <c r="V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2570.2200000000003</v>
      </c>
      <c r="W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2586.77</v>
      </c>
      <c r="X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2765.54</v>
      </c>
      <c r="Y242" s="98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2604.7799999999997</v>
      </c>
    </row>
    <row r="243" spans="1:27" x14ac:dyDescent="0.2">
      <c r="A243" s="80">
        <f t="shared" si="6"/>
        <v>42418</v>
      </c>
      <c r="B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2557.4700000000003</v>
      </c>
      <c r="C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2607.4499999999998</v>
      </c>
      <c r="D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2618.33</v>
      </c>
      <c r="E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2618.38</v>
      </c>
      <c r="F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2618.38</v>
      </c>
      <c r="G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2607.63</v>
      </c>
      <c r="H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2558.2400000000002</v>
      </c>
      <c r="I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2745.9700000000003</v>
      </c>
      <c r="J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2731.28</v>
      </c>
      <c r="K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2659.8</v>
      </c>
      <c r="L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2628.44</v>
      </c>
      <c r="M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2587.52</v>
      </c>
      <c r="N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2609.61</v>
      </c>
      <c r="O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2647.98</v>
      </c>
      <c r="P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2647.9</v>
      </c>
      <c r="Q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2618.3100000000004</v>
      </c>
      <c r="R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2609.31</v>
      </c>
      <c r="S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2575.5</v>
      </c>
      <c r="T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2658.83</v>
      </c>
      <c r="U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2656.77</v>
      </c>
      <c r="V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2642.1400000000003</v>
      </c>
      <c r="W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2611.2200000000003</v>
      </c>
      <c r="X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2839.41</v>
      </c>
      <c r="Y243" s="98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2712.36</v>
      </c>
    </row>
    <row r="244" spans="1:27" x14ac:dyDescent="0.2">
      <c r="A244" s="80">
        <f t="shared" si="6"/>
        <v>42419</v>
      </c>
      <c r="B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2558.0300000000002</v>
      </c>
      <c r="C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2607.75</v>
      </c>
      <c r="D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2635.8900000000003</v>
      </c>
      <c r="E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2635.94</v>
      </c>
      <c r="F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2607.85</v>
      </c>
      <c r="G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2607.66</v>
      </c>
      <c r="H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2582.63</v>
      </c>
      <c r="I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2781.3</v>
      </c>
      <c r="J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2774.34</v>
      </c>
      <c r="K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2695.25</v>
      </c>
      <c r="L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2695.3</v>
      </c>
      <c r="M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2634.03</v>
      </c>
      <c r="N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2633.63</v>
      </c>
      <c r="O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2686.04</v>
      </c>
      <c r="P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2686.1</v>
      </c>
      <c r="Q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2686.05</v>
      </c>
      <c r="R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2633.98</v>
      </c>
      <c r="S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2603.36</v>
      </c>
      <c r="T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2630.87</v>
      </c>
      <c r="U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2631.33</v>
      </c>
      <c r="V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2633.11</v>
      </c>
      <c r="W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2609.62</v>
      </c>
      <c r="X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2815.71</v>
      </c>
      <c r="Y244" s="98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2637.6400000000003</v>
      </c>
    </row>
    <row r="245" spans="1:27" x14ac:dyDescent="0.2">
      <c r="A245" s="80">
        <f t="shared" si="6"/>
        <v>42420</v>
      </c>
      <c r="B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2581.77</v>
      </c>
      <c r="C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2635.76</v>
      </c>
      <c r="D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2666.31</v>
      </c>
      <c r="E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2666.33</v>
      </c>
      <c r="F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2666.38</v>
      </c>
      <c r="G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2653.81</v>
      </c>
      <c r="H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2582.2400000000002</v>
      </c>
      <c r="I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2766.91</v>
      </c>
      <c r="J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2800.87</v>
      </c>
      <c r="K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2694.89</v>
      </c>
      <c r="L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2695.02</v>
      </c>
      <c r="M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2633.9300000000003</v>
      </c>
      <c r="N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2633.56</v>
      </c>
      <c r="O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2686.02</v>
      </c>
      <c r="P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2685.9300000000003</v>
      </c>
      <c r="Q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2686.15</v>
      </c>
      <c r="R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2659.34</v>
      </c>
      <c r="S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2602.2400000000002</v>
      </c>
      <c r="T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2631.19</v>
      </c>
      <c r="U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2628.1800000000003</v>
      </c>
      <c r="V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2632.5</v>
      </c>
      <c r="W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2610.42</v>
      </c>
      <c r="X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2778.83</v>
      </c>
      <c r="Y245" s="98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2609.88</v>
      </c>
    </row>
    <row r="246" spans="1:27" x14ac:dyDescent="0.2">
      <c r="A246" s="80">
        <f t="shared" si="6"/>
        <v>42421</v>
      </c>
      <c r="B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2612.87</v>
      </c>
      <c r="C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2695.57</v>
      </c>
      <c r="D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2703.21</v>
      </c>
      <c r="E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2703.51</v>
      </c>
      <c r="F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2728.1</v>
      </c>
      <c r="G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2704.04</v>
      </c>
      <c r="H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2632.3500000000004</v>
      </c>
      <c r="I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2571.0100000000002</v>
      </c>
      <c r="J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2642.54</v>
      </c>
      <c r="K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2746.98</v>
      </c>
      <c r="L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2704.62</v>
      </c>
      <c r="M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2718.34</v>
      </c>
      <c r="N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2717.81</v>
      </c>
      <c r="O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2731.65</v>
      </c>
      <c r="P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2731.5</v>
      </c>
      <c r="Q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2731.99</v>
      </c>
      <c r="R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2725.12</v>
      </c>
      <c r="S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2632.79</v>
      </c>
      <c r="T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2635.8900000000003</v>
      </c>
      <c r="U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2634.87</v>
      </c>
      <c r="V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2609.73</v>
      </c>
      <c r="W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2580.9700000000003</v>
      </c>
      <c r="X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2659.63</v>
      </c>
      <c r="Y246" s="98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2714.9</v>
      </c>
    </row>
    <row r="247" spans="1:27" x14ac:dyDescent="0.2">
      <c r="A247" s="80">
        <f t="shared" si="6"/>
        <v>42422</v>
      </c>
      <c r="B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2613.27</v>
      </c>
      <c r="C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2695.7</v>
      </c>
      <c r="D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2703.28</v>
      </c>
      <c r="E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2703.4</v>
      </c>
      <c r="F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2728.1</v>
      </c>
      <c r="G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2703.59</v>
      </c>
      <c r="H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2632.31</v>
      </c>
      <c r="I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2564.9300000000003</v>
      </c>
      <c r="J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2637.92</v>
      </c>
      <c r="K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2747.36</v>
      </c>
      <c r="L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2704.6400000000003</v>
      </c>
      <c r="M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2718.1</v>
      </c>
      <c r="N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2717.73</v>
      </c>
      <c r="O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2731.63</v>
      </c>
      <c r="P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2731.56</v>
      </c>
      <c r="Q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2731.6800000000003</v>
      </c>
      <c r="R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2724.94</v>
      </c>
      <c r="S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2633.26</v>
      </c>
      <c r="T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2633.67</v>
      </c>
      <c r="U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2633.87</v>
      </c>
      <c r="V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2610.7200000000003</v>
      </c>
      <c r="W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2580.62</v>
      </c>
      <c r="X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2659.61</v>
      </c>
      <c r="Y247" s="98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2702.03</v>
      </c>
    </row>
    <row r="248" spans="1:27" x14ac:dyDescent="0.2">
      <c r="A248" s="80">
        <f t="shared" si="6"/>
        <v>42423</v>
      </c>
      <c r="B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2665.95</v>
      </c>
      <c r="C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2665.3100000000004</v>
      </c>
      <c r="D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2727.13</v>
      </c>
      <c r="E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2727.27</v>
      </c>
      <c r="F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2727.1000000000004</v>
      </c>
      <c r="G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2727.26</v>
      </c>
      <c r="H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2702.78</v>
      </c>
      <c r="I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2651.59</v>
      </c>
      <c r="J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2613.3200000000002</v>
      </c>
      <c r="K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2976.32</v>
      </c>
      <c r="L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2907.62</v>
      </c>
      <c r="M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2929.9</v>
      </c>
      <c r="N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2952.26</v>
      </c>
      <c r="O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2951.94</v>
      </c>
      <c r="P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2952.1800000000003</v>
      </c>
      <c r="Q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2952.1000000000004</v>
      </c>
      <c r="R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2896.69</v>
      </c>
      <c r="S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2748.37</v>
      </c>
      <c r="T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2581.6400000000003</v>
      </c>
      <c r="U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2581.44</v>
      </c>
      <c r="V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2590.6</v>
      </c>
      <c r="W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2660.0299999999997</v>
      </c>
      <c r="X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2723.94</v>
      </c>
      <c r="Y248" s="98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2599.75</v>
      </c>
    </row>
    <row r="249" spans="1:27" x14ac:dyDescent="0.2">
      <c r="A249" s="80">
        <f t="shared" si="6"/>
        <v>42424</v>
      </c>
      <c r="B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2641.9700000000003</v>
      </c>
      <c r="C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2666.3900000000003</v>
      </c>
      <c r="D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2736.33</v>
      </c>
      <c r="E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2736.37</v>
      </c>
      <c r="F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2736.4300000000003</v>
      </c>
      <c r="G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2721.51</v>
      </c>
      <c r="H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2636.59</v>
      </c>
      <c r="I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2859.07</v>
      </c>
      <c r="J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2928.59</v>
      </c>
      <c r="K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2819.11</v>
      </c>
      <c r="L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2819.02</v>
      </c>
      <c r="M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2714.62</v>
      </c>
      <c r="N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2745.95</v>
      </c>
      <c r="O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2766.09</v>
      </c>
      <c r="P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2780.13</v>
      </c>
      <c r="Q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2780.16</v>
      </c>
      <c r="R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2745.84</v>
      </c>
      <c r="S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2774.6800000000003</v>
      </c>
      <c r="T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2600.9899999999998</v>
      </c>
      <c r="U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2600.33</v>
      </c>
      <c r="V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2628.53</v>
      </c>
      <c r="W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2627.84</v>
      </c>
      <c r="X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2711.16</v>
      </c>
      <c r="Y249" s="98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2557.83</v>
      </c>
      <c r="AA249" s="81"/>
    </row>
    <row r="250" spans="1:27" x14ac:dyDescent="0.2">
      <c r="A250" s="80">
        <f t="shared" si="6"/>
        <v>42425</v>
      </c>
      <c r="B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2566.98</v>
      </c>
      <c r="C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2591.5700000000002</v>
      </c>
      <c r="D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2607.37</v>
      </c>
      <c r="E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2635.6000000000004</v>
      </c>
      <c r="F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2635.69</v>
      </c>
      <c r="G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2636.02</v>
      </c>
      <c r="H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2608.54</v>
      </c>
      <c r="I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2913.63</v>
      </c>
      <c r="J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2994.59</v>
      </c>
      <c r="K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2781.56</v>
      </c>
      <c r="L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2731.09</v>
      </c>
      <c r="M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2658.01</v>
      </c>
      <c r="N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2657.73</v>
      </c>
      <c r="O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2657.51</v>
      </c>
      <c r="P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2657.66</v>
      </c>
      <c r="Q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2668.4300000000003</v>
      </c>
      <c r="R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2632.76</v>
      </c>
      <c r="S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2630.21</v>
      </c>
      <c r="T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2611.7800000000002</v>
      </c>
      <c r="U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2612.16</v>
      </c>
      <c r="V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2567.29</v>
      </c>
      <c r="W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2567.16</v>
      </c>
      <c r="X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2772.95</v>
      </c>
      <c r="Y250" s="98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2673.59</v>
      </c>
    </row>
    <row r="251" spans="1:27" x14ac:dyDescent="0.2">
      <c r="A251" s="80">
        <f t="shared" si="6"/>
        <v>42426</v>
      </c>
      <c r="B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2567.1800000000003</v>
      </c>
      <c r="C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2618.54</v>
      </c>
      <c r="D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2635.6000000000004</v>
      </c>
      <c r="E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2635.6000000000004</v>
      </c>
      <c r="F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2653.67</v>
      </c>
      <c r="G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2630.16</v>
      </c>
      <c r="H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2582.5</v>
      </c>
      <c r="I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2780.5600000000004</v>
      </c>
      <c r="J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2772.34</v>
      </c>
      <c r="K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2659.09</v>
      </c>
      <c r="L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2627.88</v>
      </c>
      <c r="M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2609.21</v>
      </c>
      <c r="N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2632.4900000000002</v>
      </c>
      <c r="O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2632.48</v>
      </c>
      <c r="P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2632.37</v>
      </c>
      <c r="Q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2632.4700000000003</v>
      </c>
      <c r="R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2657.85</v>
      </c>
      <c r="S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2694.8</v>
      </c>
      <c r="T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2613.1400000000003</v>
      </c>
      <c r="U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2613.44</v>
      </c>
      <c r="V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2568.9899999999998</v>
      </c>
      <c r="W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2566.5300000000002</v>
      </c>
      <c r="X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2784.3</v>
      </c>
      <c r="Y251" s="98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2672.34</v>
      </c>
    </row>
    <row r="252" spans="1:27" x14ac:dyDescent="0.2">
      <c r="A252" s="80">
        <f t="shared" si="6"/>
        <v>42427</v>
      </c>
      <c r="B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2566.63</v>
      </c>
      <c r="C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2631.19</v>
      </c>
      <c r="D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2665.12</v>
      </c>
      <c r="E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2665.05</v>
      </c>
      <c r="F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2651</v>
      </c>
      <c r="G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2651.24</v>
      </c>
      <c r="H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2612.6400000000003</v>
      </c>
      <c r="I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2589.62</v>
      </c>
      <c r="J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2637.84</v>
      </c>
      <c r="K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2802.28</v>
      </c>
      <c r="L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2761.54</v>
      </c>
      <c r="M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2777.4900000000002</v>
      </c>
      <c r="N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2866.92</v>
      </c>
      <c r="O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2866.38</v>
      </c>
      <c r="P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2866.19</v>
      </c>
      <c r="Q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2865.76</v>
      </c>
      <c r="R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2761.12</v>
      </c>
      <c r="S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2678.45</v>
      </c>
      <c r="T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2574.6400000000003</v>
      </c>
      <c r="U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2608.36</v>
      </c>
      <c r="V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2557.67</v>
      </c>
      <c r="W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2599.13</v>
      </c>
      <c r="X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2689.13</v>
      </c>
      <c r="Y252" s="98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2620.0600000000004</v>
      </c>
    </row>
    <row r="253" spans="1:27" x14ac:dyDescent="0.2">
      <c r="A253" s="80">
        <f t="shared" si="6"/>
        <v>42428</v>
      </c>
      <c r="B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2572.15</v>
      </c>
      <c r="C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2651.28</v>
      </c>
      <c r="D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2665.09</v>
      </c>
      <c r="E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2665.01</v>
      </c>
      <c r="F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2664.95</v>
      </c>
      <c r="G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2665.16</v>
      </c>
      <c r="H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2631.58</v>
      </c>
      <c r="I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2652.09</v>
      </c>
      <c r="J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2573.02</v>
      </c>
      <c r="K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2886.0600000000004</v>
      </c>
      <c r="L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2846.9700000000003</v>
      </c>
      <c r="M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2847.1400000000003</v>
      </c>
      <c r="N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2929.7400000000002</v>
      </c>
      <c r="O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2929.36</v>
      </c>
      <c r="P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2907.1400000000003</v>
      </c>
      <c r="Q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2906.98</v>
      </c>
      <c r="R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2760.66</v>
      </c>
      <c r="S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2678.7200000000003</v>
      </c>
      <c r="T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2559.08</v>
      </c>
      <c r="U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2592.5100000000002</v>
      </c>
      <c r="V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2571.2200000000003</v>
      </c>
      <c r="W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2599.1999999999998</v>
      </c>
      <c r="X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2702.55</v>
      </c>
      <c r="Y253" s="98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2616.27</v>
      </c>
    </row>
    <row r="254" spans="1:27" x14ac:dyDescent="0.2">
      <c r="A254" s="80">
        <f t="shared" si="6"/>
        <v>42429</v>
      </c>
      <c r="B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2581.7000000000003</v>
      </c>
      <c r="C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2635.54</v>
      </c>
      <c r="D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2666.1400000000003</v>
      </c>
      <c r="E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2666.24</v>
      </c>
      <c r="F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2653.53</v>
      </c>
      <c r="G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2653.8</v>
      </c>
      <c r="H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2608.29</v>
      </c>
      <c r="I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2817.8500000000004</v>
      </c>
      <c r="J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2859.41</v>
      </c>
      <c r="K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2730.78</v>
      </c>
      <c r="L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2730.73</v>
      </c>
      <c r="M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2679.29</v>
      </c>
      <c r="N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2726.76</v>
      </c>
      <c r="O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2745.9900000000002</v>
      </c>
      <c r="P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2752.51</v>
      </c>
      <c r="Q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2745.81</v>
      </c>
      <c r="R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2690.7400000000002</v>
      </c>
      <c r="S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2695.01</v>
      </c>
      <c r="T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2566.5100000000002</v>
      </c>
      <c r="U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2566.7800000000002</v>
      </c>
      <c r="V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2573.54</v>
      </c>
      <c r="W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2566.65</v>
      </c>
      <c r="X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2745.5600000000004</v>
      </c>
      <c r="Y254" s="98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2598.9499999999998</v>
      </c>
    </row>
    <row r="255" spans="1:27" x14ac:dyDescent="0.2">
      <c r="A255" s="86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</row>
    <row r="256" spans="1:27" x14ac:dyDescent="0.25">
      <c r="A256" s="88" t="s">
        <v>153</v>
      </c>
    </row>
    <row r="257" spans="1:25" ht="12.75" x14ac:dyDescent="0.2">
      <c r="A257" s="165" t="s">
        <v>48</v>
      </c>
      <c r="B257" s="168" t="s">
        <v>122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5" ht="12.75" x14ac:dyDescent="0.2">
      <c r="A258" s="166"/>
      <c r="B258" s="171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3"/>
    </row>
    <row r="259" spans="1:25" ht="12.75" x14ac:dyDescent="0.2">
      <c r="A259" s="166"/>
      <c r="B259" s="174" t="s">
        <v>123</v>
      </c>
      <c r="C259" s="163" t="s">
        <v>124</v>
      </c>
      <c r="D259" s="163" t="s">
        <v>125</v>
      </c>
      <c r="E259" s="163" t="s">
        <v>126</v>
      </c>
      <c r="F259" s="163" t="s">
        <v>127</v>
      </c>
      <c r="G259" s="163" t="s">
        <v>128</v>
      </c>
      <c r="H259" s="163" t="s">
        <v>129</v>
      </c>
      <c r="I259" s="163" t="s">
        <v>130</v>
      </c>
      <c r="J259" s="163" t="s">
        <v>131</v>
      </c>
      <c r="K259" s="163" t="s">
        <v>132</v>
      </c>
      <c r="L259" s="163" t="s">
        <v>133</v>
      </c>
      <c r="M259" s="163" t="s">
        <v>134</v>
      </c>
      <c r="N259" s="176" t="s">
        <v>135</v>
      </c>
      <c r="O259" s="163" t="s">
        <v>136</v>
      </c>
      <c r="P259" s="163" t="s">
        <v>137</v>
      </c>
      <c r="Q259" s="163" t="s">
        <v>138</v>
      </c>
      <c r="R259" s="163" t="s">
        <v>139</v>
      </c>
      <c r="S259" s="163" t="s">
        <v>140</v>
      </c>
      <c r="T259" s="163" t="s">
        <v>141</v>
      </c>
      <c r="U259" s="163" t="s">
        <v>142</v>
      </c>
      <c r="V259" s="163" t="s">
        <v>143</v>
      </c>
      <c r="W259" s="163" t="s">
        <v>144</v>
      </c>
      <c r="X259" s="163" t="s">
        <v>145</v>
      </c>
      <c r="Y259" s="163" t="s">
        <v>146</v>
      </c>
    </row>
    <row r="260" spans="1:25" ht="12.75" x14ac:dyDescent="0.2">
      <c r="A260" s="167"/>
      <c r="B260" s="175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77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</row>
    <row r="261" spans="1:25" x14ac:dyDescent="0.2">
      <c r="A261" s="80">
        <f t="shared" ref="A261:A289" si="7">A226</f>
        <v>42401</v>
      </c>
      <c r="B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2745.59</v>
      </c>
      <c r="C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2669.78</v>
      </c>
      <c r="D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2648.17</v>
      </c>
      <c r="E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2648.03</v>
      </c>
      <c r="F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2648.37</v>
      </c>
      <c r="G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2663.31</v>
      </c>
      <c r="H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2748.3</v>
      </c>
      <c r="I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2576.38</v>
      </c>
      <c r="J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2579.41</v>
      </c>
      <c r="K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2709</v>
      </c>
      <c r="L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2792.09</v>
      </c>
      <c r="M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2769.95</v>
      </c>
      <c r="N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2734.35</v>
      </c>
      <c r="O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2709.16</v>
      </c>
      <c r="P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2700.81</v>
      </c>
      <c r="Q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2699.9</v>
      </c>
      <c r="R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2699.73</v>
      </c>
      <c r="S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2838.32</v>
      </c>
      <c r="T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2868.67</v>
      </c>
      <c r="U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2884.05</v>
      </c>
      <c r="V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2841.25</v>
      </c>
      <c r="W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2769.69</v>
      </c>
      <c r="X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2998.73</v>
      </c>
      <c r="Y261" s="98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РСО-А'!$L$6</f>
        <v>2880.6800000000003</v>
      </c>
    </row>
    <row r="262" spans="1:25" x14ac:dyDescent="0.2">
      <c r="A262" s="80">
        <f t="shared" si="7"/>
        <v>42402</v>
      </c>
      <c r="B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2745.21</v>
      </c>
      <c r="C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2666.0600000000004</v>
      </c>
      <c r="D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2624.48</v>
      </c>
      <c r="E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2610.44</v>
      </c>
      <c r="F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2611.04</v>
      </c>
      <c r="G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2646.44</v>
      </c>
      <c r="H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2692.16</v>
      </c>
      <c r="I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2617.08</v>
      </c>
      <c r="J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2591.11</v>
      </c>
      <c r="K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2600.54</v>
      </c>
      <c r="L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2664.33</v>
      </c>
      <c r="M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2638.01</v>
      </c>
      <c r="N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2638.51</v>
      </c>
      <c r="O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2623.73</v>
      </c>
      <c r="P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2623.85</v>
      </c>
      <c r="Q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2637.8100000000004</v>
      </c>
      <c r="R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2672.2200000000003</v>
      </c>
      <c r="S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2777.56</v>
      </c>
      <c r="T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2831.29</v>
      </c>
      <c r="U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2813.45</v>
      </c>
      <c r="V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2778.9700000000003</v>
      </c>
      <c r="W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2728.6400000000003</v>
      </c>
      <c r="X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2949.8900000000003</v>
      </c>
      <c r="Y262" s="98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РСО-А'!$L$6</f>
        <v>2835.83</v>
      </c>
    </row>
    <row r="263" spans="1:25" x14ac:dyDescent="0.2">
      <c r="A263" s="80">
        <f t="shared" si="7"/>
        <v>42403</v>
      </c>
      <c r="B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2647.6</v>
      </c>
      <c r="C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2572.96</v>
      </c>
      <c r="D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2563.7000000000003</v>
      </c>
      <c r="E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2563.62</v>
      </c>
      <c r="F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2563.6400000000003</v>
      </c>
      <c r="G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2563.79</v>
      </c>
      <c r="H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2580.5300000000002</v>
      </c>
      <c r="I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2722.77</v>
      </c>
      <c r="J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2708.32</v>
      </c>
      <c r="K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2580.52</v>
      </c>
      <c r="L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2540.27</v>
      </c>
      <c r="M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2556.02</v>
      </c>
      <c r="N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2548.31</v>
      </c>
      <c r="O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2568.48</v>
      </c>
      <c r="P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2548.54</v>
      </c>
      <c r="Q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2554.91</v>
      </c>
      <c r="R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2584.5500000000002</v>
      </c>
      <c r="S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2671.75</v>
      </c>
      <c r="T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2757.07</v>
      </c>
      <c r="U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2729.2200000000003</v>
      </c>
      <c r="V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2695.65</v>
      </c>
      <c r="W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2666.25</v>
      </c>
      <c r="X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2888.2</v>
      </c>
      <c r="Y263" s="98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РСО-А'!$L$6</f>
        <v>2765.91</v>
      </c>
    </row>
    <row r="264" spans="1:25" x14ac:dyDescent="0.2">
      <c r="A264" s="80">
        <f t="shared" si="7"/>
        <v>42404</v>
      </c>
      <c r="B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2589.1800000000003</v>
      </c>
      <c r="C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2549.25</v>
      </c>
      <c r="D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2578.36</v>
      </c>
      <c r="E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2578.4900000000002</v>
      </c>
      <c r="F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2578.38</v>
      </c>
      <c r="G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2578.7399999999998</v>
      </c>
      <c r="H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2571.9900000000002</v>
      </c>
      <c r="I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2742.79</v>
      </c>
      <c r="J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2724.34</v>
      </c>
      <c r="K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2591.9300000000003</v>
      </c>
      <c r="L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2581.0500000000002</v>
      </c>
      <c r="M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2549.1000000000004</v>
      </c>
      <c r="N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2568.8000000000002</v>
      </c>
      <c r="O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2581.48</v>
      </c>
      <c r="P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2568.9</v>
      </c>
      <c r="Q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2548.8000000000002</v>
      </c>
      <c r="R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2552.42</v>
      </c>
      <c r="S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2613.0600000000004</v>
      </c>
      <c r="T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2730.41</v>
      </c>
      <c r="U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2703.6</v>
      </c>
      <c r="V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2638.12</v>
      </c>
      <c r="W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2606.84</v>
      </c>
      <c r="X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2865.01</v>
      </c>
      <c r="Y264" s="98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РСО-А'!$L$6</f>
        <v>2738.83</v>
      </c>
    </row>
    <row r="265" spans="1:25" x14ac:dyDescent="0.2">
      <c r="A265" s="80">
        <f t="shared" si="7"/>
        <v>42405</v>
      </c>
      <c r="B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2572.98</v>
      </c>
      <c r="C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2572.77</v>
      </c>
      <c r="D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2549.25</v>
      </c>
      <c r="E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2563.5</v>
      </c>
      <c r="F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2563.52</v>
      </c>
      <c r="G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2563.5500000000002</v>
      </c>
      <c r="H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2572.73</v>
      </c>
      <c r="I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2742.11</v>
      </c>
      <c r="J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2723.57</v>
      </c>
      <c r="K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2591.61</v>
      </c>
      <c r="L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2555.3500000000004</v>
      </c>
      <c r="M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2541.34</v>
      </c>
      <c r="N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2568.61</v>
      </c>
      <c r="O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2581.1800000000003</v>
      </c>
      <c r="P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2598.9900000000002</v>
      </c>
      <c r="Q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2608.12</v>
      </c>
      <c r="R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2590.2600000000002</v>
      </c>
      <c r="S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2563.96</v>
      </c>
      <c r="T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2700.19</v>
      </c>
      <c r="U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2679.9900000000002</v>
      </c>
      <c r="V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2654.14</v>
      </c>
      <c r="W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2627.84</v>
      </c>
      <c r="X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2874.05</v>
      </c>
      <c r="Y265" s="98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РСО-А'!$L$6</f>
        <v>2745.55</v>
      </c>
    </row>
    <row r="266" spans="1:25" x14ac:dyDescent="0.2">
      <c r="A266" s="80">
        <f t="shared" si="7"/>
        <v>42406</v>
      </c>
      <c r="B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2615.66</v>
      </c>
      <c r="C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2555.27</v>
      </c>
      <c r="D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2553.4700000000003</v>
      </c>
      <c r="E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2569.56</v>
      </c>
      <c r="F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2569.6400000000003</v>
      </c>
      <c r="G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2558.7200000000003</v>
      </c>
      <c r="H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2573.36</v>
      </c>
      <c r="I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2639.6800000000003</v>
      </c>
      <c r="J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2655.95</v>
      </c>
      <c r="K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2736.71</v>
      </c>
      <c r="L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2667.86</v>
      </c>
      <c r="M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2680.77</v>
      </c>
      <c r="N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2680.19</v>
      </c>
      <c r="O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2735.9700000000003</v>
      </c>
      <c r="P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2735.87</v>
      </c>
      <c r="Q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2735.76</v>
      </c>
      <c r="R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2737.05</v>
      </c>
      <c r="S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2572.5</v>
      </c>
      <c r="T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2655.6800000000003</v>
      </c>
      <c r="U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2657.8</v>
      </c>
      <c r="V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2609.7800000000002</v>
      </c>
      <c r="W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2611.9300000000003</v>
      </c>
      <c r="X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2560.63</v>
      </c>
      <c r="Y266" s="98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РСО-А'!$L$6</f>
        <v>2741.26</v>
      </c>
    </row>
    <row r="267" spans="1:25" x14ac:dyDescent="0.2">
      <c r="A267" s="80">
        <f t="shared" si="7"/>
        <v>42407</v>
      </c>
      <c r="B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2654.19</v>
      </c>
      <c r="C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2589.1800000000003</v>
      </c>
      <c r="D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2548.35</v>
      </c>
      <c r="E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2553.65</v>
      </c>
      <c r="F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2558.9</v>
      </c>
      <c r="G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2548.4700000000003</v>
      </c>
      <c r="H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2554.52</v>
      </c>
      <c r="I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2570.75</v>
      </c>
      <c r="J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2653.29</v>
      </c>
      <c r="K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2722.61</v>
      </c>
      <c r="L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2668.7200000000003</v>
      </c>
      <c r="M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2656.4300000000003</v>
      </c>
      <c r="N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2656.02</v>
      </c>
      <c r="O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2655.87</v>
      </c>
      <c r="P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2681.27</v>
      </c>
      <c r="Q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2687.9</v>
      </c>
      <c r="R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2645.58</v>
      </c>
      <c r="S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2588.15</v>
      </c>
      <c r="T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2711.69</v>
      </c>
      <c r="U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2714.92</v>
      </c>
      <c r="V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2666.77</v>
      </c>
      <c r="W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2608.54</v>
      </c>
      <c r="X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2561.04</v>
      </c>
      <c r="Y267" s="98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РСО-А'!$L$6</f>
        <v>2768.7200000000003</v>
      </c>
    </row>
    <row r="268" spans="1:25" x14ac:dyDescent="0.2">
      <c r="A268" s="80">
        <f t="shared" si="7"/>
        <v>42408</v>
      </c>
      <c r="B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2628.61</v>
      </c>
      <c r="C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2566.2800000000002</v>
      </c>
      <c r="D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2548.8200000000002</v>
      </c>
      <c r="E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2558.3200000000002</v>
      </c>
      <c r="F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2558.27</v>
      </c>
      <c r="G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2558.4700000000003</v>
      </c>
      <c r="H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2540.41</v>
      </c>
      <c r="I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2728.61</v>
      </c>
      <c r="J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2723.7799999999997</v>
      </c>
      <c r="K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2591.59</v>
      </c>
      <c r="L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2541.46</v>
      </c>
      <c r="M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2591.5100000000002</v>
      </c>
      <c r="N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2592.6800000000003</v>
      </c>
      <c r="O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2555.2200000000003</v>
      </c>
      <c r="P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2540.81</v>
      </c>
      <c r="Q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2540.87</v>
      </c>
      <c r="R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2553.31</v>
      </c>
      <c r="S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2588.5700000000002</v>
      </c>
      <c r="T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2754.9900000000002</v>
      </c>
      <c r="U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2719.79</v>
      </c>
      <c r="V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2655.98</v>
      </c>
      <c r="W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2629.5299999999997</v>
      </c>
      <c r="X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2875.9300000000003</v>
      </c>
      <c r="Y268" s="98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РСО-А'!$L$6</f>
        <v>2748.8</v>
      </c>
    </row>
    <row r="269" spans="1:25" x14ac:dyDescent="0.2">
      <c r="A269" s="80">
        <f t="shared" si="7"/>
        <v>42409</v>
      </c>
      <c r="B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2581.77</v>
      </c>
      <c r="C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2540.04</v>
      </c>
      <c r="D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2563.33</v>
      </c>
      <c r="E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2588.48</v>
      </c>
      <c r="F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2588.56</v>
      </c>
      <c r="G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2588.94</v>
      </c>
      <c r="H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2564.38</v>
      </c>
      <c r="I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2756.5</v>
      </c>
      <c r="J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2794.61</v>
      </c>
      <c r="K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2653.3</v>
      </c>
      <c r="L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2610.2000000000003</v>
      </c>
      <c r="M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2570.19</v>
      </c>
      <c r="N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2569.77</v>
      </c>
      <c r="O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2569.46</v>
      </c>
      <c r="P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2590.9</v>
      </c>
      <c r="Q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2590.9700000000003</v>
      </c>
      <c r="R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2591.42</v>
      </c>
      <c r="S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2544.25</v>
      </c>
      <c r="T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2713.13</v>
      </c>
      <c r="U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2651.26</v>
      </c>
      <c r="V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2618.83</v>
      </c>
      <c r="W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2590.2600000000002</v>
      </c>
      <c r="X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2843.26</v>
      </c>
      <c r="Y269" s="98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РСО-А'!$L$6</f>
        <v>2692.9300000000003</v>
      </c>
    </row>
    <row r="270" spans="1:25" x14ac:dyDescent="0.2">
      <c r="A270" s="80">
        <f t="shared" si="7"/>
        <v>42410</v>
      </c>
      <c r="B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2580.5500000000002</v>
      </c>
      <c r="C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2549.2800000000002</v>
      </c>
      <c r="D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2563.34</v>
      </c>
      <c r="E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2578.38</v>
      </c>
      <c r="F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2588.6400000000003</v>
      </c>
      <c r="G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2568.67</v>
      </c>
      <c r="H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2571.6400000000003</v>
      </c>
      <c r="I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2680.91</v>
      </c>
      <c r="J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2694.29</v>
      </c>
      <c r="K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2581.69</v>
      </c>
      <c r="L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2581.75</v>
      </c>
      <c r="M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2549.5500000000002</v>
      </c>
      <c r="N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2549.2200000000003</v>
      </c>
      <c r="O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2549.1000000000004</v>
      </c>
      <c r="P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2549.0700000000002</v>
      </c>
      <c r="Q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2549.0700000000002</v>
      </c>
      <c r="R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2565.5700000000002</v>
      </c>
      <c r="S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2625.66</v>
      </c>
      <c r="T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2714.06</v>
      </c>
      <c r="U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2715.58</v>
      </c>
      <c r="V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2678.02</v>
      </c>
      <c r="W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2626.37</v>
      </c>
      <c r="X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2864.89</v>
      </c>
      <c r="Y270" s="98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РСО-А'!$L$6</f>
        <v>2722.98</v>
      </c>
    </row>
    <row r="271" spans="1:25" x14ac:dyDescent="0.2">
      <c r="A271" s="80">
        <f t="shared" si="7"/>
        <v>42411</v>
      </c>
      <c r="B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2580.65</v>
      </c>
      <c r="C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2549.6800000000003</v>
      </c>
      <c r="D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2578.61</v>
      </c>
      <c r="E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2578.8000000000002</v>
      </c>
      <c r="F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2578.85</v>
      </c>
      <c r="G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2564.31</v>
      </c>
      <c r="H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2567.6</v>
      </c>
      <c r="I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2681.26</v>
      </c>
      <c r="J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2673.13</v>
      </c>
      <c r="K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2581.66</v>
      </c>
      <c r="L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2571.17</v>
      </c>
      <c r="M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2569.56</v>
      </c>
      <c r="N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2590.7800000000002</v>
      </c>
      <c r="O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2590.56</v>
      </c>
      <c r="P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2549.1000000000004</v>
      </c>
      <c r="Q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2549.34</v>
      </c>
      <c r="R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2564.48</v>
      </c>
      <c r="S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2595.1</v>
      </c>
      <c r="T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2675.28</v>
      </c>
      <c r="U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2635.9700000000003</v>
      </c>
      <c r="V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2610.5300000000002</v>
      </c>
      <c r="W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2590.48</v>
      </c>
      <c r="X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2842.92</v>
      </c>
      <c r="Y271" s="98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РСО-А'!$L$6</f>
        <v>2677.6400000000003</v>
      </c>
    </row>
    <row r="272" spans="1:25" x14ac:dyDescent="0.2">
      <c r="A272" s="80">
        <f t="shared" si="7"/>
        <v>42412</v>
      </c>
      <c r="B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2588.2400000000002</v>
      </c>
      <c r="C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2540.0100000000002</v>
      </c>
      <c r="D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2563.2000000000003</v>
      </c>
      <c r="E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2563.3900000000003</v>
      </c>
      <c r="F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2563.38</v>
      </c>
      <c r="G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2549.37</v>
      </c>
      <c r="H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2573.91</v>
      </c>
      <c r="I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2669.31</v>
      </c>
      <c r="J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2651.75</v>
      </c>
      <c r="K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2570.4899999999998</v>
      </c>
      <c r="L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2555.41</v>
      </c>
      <c r="M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2549.11</v>
      </c>
      <c r="N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2556.8000000000002</v>
      </c>
      <c r="O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2581.5</v>
      </c>
      <c r="P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2568.9300000000003</v>
      </c>
      <c r="Q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2568.98</v>
      </c>
      <c r="R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2549.29</v>
      </c>
      <c r="S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2588.2200000000003</v>
      </c>
      <c r="T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2681.37</v>
      </c>
      <c r="U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2704.27</v>
      </c>
      <c r="V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2679.9500000000003</v>
      </c>
      <c r="W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2626.69</v>
      </c>
      <c r="X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2872.6800000000003</v>
      </c>
      <c r="Y272" s="98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РСО-А'!$L$6</f>
        <v>2745.1400000000003</v>
      </c>
    </row>
    <row r="273" spans="1:27" x14ac:dyDescent="0.2">
      <c r="A273" s="80">
        <f t="shared" si="7"/>
        <v>42413</v>
      </c>
      <c r="B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2593.1999999999998</v>
      </c>
      <c r="C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2570.1800000000003</v>
      </c>
      <c r="D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2611.5300000000002</v>
      </c>
      <c r="E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2611.7400000000002</v>
      </c>
      <c r="F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2630.9700000000003</v>
      </c>
      <c r="G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2611.73</v>
      </c>
      <c r="H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2582.15</v>
      </c>
      <c r="I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2549.79</v>
      </c>
      <c r="J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2595.0100000000002</v>
      </c>
      <c r="K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2737.91</v>
      </c>
      <c r="L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2681.95</v>
      </c>
      <c r="M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2695.1800000000003</v>
      </c>
      <c r="N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2708.78</v>
      </c>
      <c r="O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2752.9700000000003</v>
      </c>
      <c r="P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2752.8500000000004</v>
      </c>
      <c r="Q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2737.83</v>
      </c>
      <c r="R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2702.65</v>
      </c>
      <c r="S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2563.86</v>
      </c>
      <c r="T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2612.8200000000002</v>
      </c>
      <c r="U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2620.1999999999998</v>
      </c>
      <c r="V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2606.66</v>
      </c>
      <c r="W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2540.0700000000002</v>
      </c>
      <c r="X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2610.3200000000002</v>
      </c>
      <c r="Y273" s="98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РСО-А'!$L$6</f>
        <v>2722.9</v>
      </c>
    </row>
    <row r="274" spans="1:27" x14ac:dyDescent="0.2">
      <c r="A274" s="80">
        <f t="shared" si="7"/>
        <v>42414</v>
      </c>
      <c r="B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2589.6400000000003</v>
      </c>
      <c r="C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2581.13</v>
      </c>
      <c r="D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2611.21</v>
      </c>
      <c r="E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2630.67</v>
      </c>
      <c r="F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2644.25</v>
      </c>
      <c r="G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2630.9300000000003</v>
      </c>
      <c r="H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2611.7800000000002</v>
      </c>
      <c r="I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2612.3900000000003</v>
      </c>
      <c r="J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2555.5</v>
      </c>
      <c r="K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2839.9</v>
      </c>
      <c r="L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2753.23</v>
      </c>
      <c r="M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2753.16</v>
      </c>
      <c r="N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2737.37</v>
      </c>
      <c r="O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2768.46</v>
      </c>
      <c r="P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2768.3500000000004</v>
      </c>
      <c r="Q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2737.2200000000003</v>
      </c>
      <c r="R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2701.44</v>
      </c>
      <c r="S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2563.2800000000002</v>
      </c>
      <c r="T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2613.41</v>
      </c>
      <c r="U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2615.12</v>
      </c>
      <c r="V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2606.85</v>
      </c>
      <c r="W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2539.6800000000003</v>
      </c>
      <c r="X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2610.2400000000002</v>
      </c>
      <c r="Y274" s="98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РСО-А'!$L$6</f>
        <v>2707.9500000000003</v>
      </c>
    </row>
    <row r="275" spans="1:27" x14ac:dyDescent="0.2">
      <c r="A275" s="80">
        <f t="shared" si="7"/>
        <v>42415</v>
      </c>
      <c r="B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2577.3200000000002</v>
      </c>
      <c r="C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2567.84</v>
      </c>
      <c r="D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2598.65</v>
      </c>
      <c r="E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2615.38</v>
      </c>
      <c r="F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2615.31</v>
      </c>
      <c r="G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2598.63</v>
      </c>
      <c r="H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2563.0500000000002</v>
      </c>
      <c r="I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2830.77</v>
      </c>
      <c r="J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2831.41</v>
      </c>
      <c r="K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2691.81</v>
      </c>
      <c r="L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2650.32</v>
      </c>
      <c r="M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2598.42</v>
      </c>
      <c r="N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2612.21</v>
      </c>
      <c r="O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2626.56</v>
      </c>
      <c r="P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2626.49</v>
      </c>
      <c r="Q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2626.8</v>
      </c>
      <c r="R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2607.6400000000003</v>
      </c>
      <c r="S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2556.13</v>
      </c>
      <c r="T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2622.94</v>
      </c>
      <c r="U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2632.1</v>
      </c>
      <c r="V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2589.52</v>
      </c>
      <c r="W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2567.83</v>
      </c>
      <c r="X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2815.83</v>
      </c>
      <c r="Y275" s="98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2677.55</v>
      </c>
    </row>
    <row r="276" spans="1:27" s="91" customFormat="1" x14ac:dyDescent="0.25">
      <c r="A276" s="80">
        <f t="shared" si="7"/>
        <v>42416</v>
      </c>
      <c r="B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2590.8200000000002</v>
      </c>
      <c r="C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2557.1999999999998</v>
      </c>
      <c r="D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2576.9300000000003</v>
      </c>
      <c r="E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2587.3900000000003</v>
      </c>
      <c r="F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2614.81</v>
      </c>
      <c r="G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2615.25</v>
      </c>
      <c r="H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2563.7200000000003</v>
      </c>
      <c r="I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2754.69</v>
      </c>
      <c r="J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2746.94</v>
      </c>
      <c r="K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2637.52</v>
      </c>
      <c r="L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2637.7</v>
      </c>
      <c r="M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2589.38</v>
      </c>
      <c r="N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2589.12</v>
      </c>
      <c r="O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2589.0700000000002</v>
      </c>
      <c r="P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2611.73</v>
      </c>
      <c r="Q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2626.39</v>
      </c>
      <c r="R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2607.1999999999998</v>
      </c>
      <c r="S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2581.91</v>
      </c>
      <c r="T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2597.0100000000002</v>
      </c>
      <c r="U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2598.66</v>
      </c>
      <c r="V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2571.12</v>
      </c>
      <c r="W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2555.9</v>
      </c>
      <c r="X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2805.1800000000003</v>
      </c>
      <c r="Y276" s="98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2656.46</v>
      </c>
    </row>
    <row r="277" spans="1:27" x14ac:dyDescent="0.2">
      <c r="A277" s="80">
        <f t="shared" si="7"/>
        <v>42417</v>
      </c>
      <c r="B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2631.36</v>
      </c>
      <c r="C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2597.2600000000002</v>
      </c>
      <c r="D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2631.45</v>
      </c>
      <c r="E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2631.48</v>
      </c>
      <c r="F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2631.65</v>
      </c>
      <c r="G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2608.63</v>
      </c>
      <c r="H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2563.0500000000002</v>
      </c>
      <c r="I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2753.96</v>
      </c>
      <c r="J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2840.28</v>
      </c>
      <c r="K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2721.7200000000003</v>
      </c>
      <c r="L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2705.9</v>
      </c>
      <c r="M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2646.02</v>
      </c>
      <c r="N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2690.41</v>
      </c>
      <c r="O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2690.29</v>
      </c>
      <c r="P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2690.1800000000003</v>
      </c>
      <c r="Q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2690.58</v>
      </c>
      <c r="R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2690.66</v>
      </c>
      <c r="S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2673.21</v>
      </c>
      <c r="T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2568.5500000000002</v>
      </c>
      <c r="U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2570.3900000000003</v>
      </c>
      <c r="V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2551.92</v>
      </c>
      <c r="W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2567.9700000000003</v>
      </c>
      <c r="X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2741.2000000000003</v>
      </c>
      <c r="Y277" s="98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2585.41</v>
      </c>
    </row>
    <row r="278" spans="1:27" x14ac:dyDescent="0.2">
      <c r="A278" s="80">
        <f t="shared" si="7"/>
        <v>42418</v>
      </c>
      <c r="B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2539.5700000000002</v>
      </c>
      <c r="C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2588</v>
      </c>
      <c r="D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2598.5500000000002</v>
      </c>
      <c r="E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2598.6</v>
      </c>
      <c r="F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2598.6</v>
      </c>
      <c r="G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2588.1800000000003</v>
      </c>
      <c r="H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2540.3200000000002</v>
      </c>
      <c r="I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2722.23</v>
      </c>
      <c r="J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2708</v>
      </c>
      <c r="K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2638.73</v>
      </c>
      <c r="L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2608.34</v>
      </c>
      <c r="M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2568.69</v>
      </c>
      <c r="N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2590.1</v>
      </c>
      <c r="O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2627.28</v>
      </c>
      <c r="P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2627.2000000000003</v>
      </c>
      <c r="Q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2598.5300000000002</v>
      </c>
      <c r="R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2589.8000000000002</v>
      </c>
      <c r="S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2557.0500000000002</v>
      </c>
      <c r="T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2637.8</v>
      </c>
      <c r="U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2635.8</v>
      </c>
      <c r="V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2621.62</v>
      </c>
      <c r="W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2591.66</v>
      </c>
      <c r="X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2812.78</v>
      </c>
      <c r="Y278" s="98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2689.67</v>
      </c>
    </row>
    <row r="279" spans="1:27" x14ac:dyDescent="0.2">
      <c r="A279" s="80">
        <f t="shared" si="7"/>
        <v>42419</v>
      </c>
      <c r="B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2540.11</v>
      </c>
      <c r="C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2588.29</v>
      </c>
      <c r="D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2615.56</v>
      </c>
      <c r="E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2615.61</v>
      </c>
      <c r="F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2588.3900000000003</v>
      </c>
      <c r="G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2588.21</v>
      </c>
      <c r="H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2563.9499999999998</v>
      </c>
      <c r="I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2756.4700000000003</v>
      </c>
      <c r="J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2749.7200000000003</v>
      </c>
      <c r="K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2673.09</v>
      </c>
      <c r="L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2673.13</v>
      </c>
      <c r="M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2613.7600000000002</v>
      </c>
      <c r="N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2613.38</v>
      </c>
      <c r="O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2664.16</v>
      </c>
      <c r="P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2664.2200000000003</v>
      </c>
      <c r="Q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2664.17</v>
      </c>
      <c r="R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2613.71</v>
      </c>
      <c r="S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2584.04</v>
      </c>
      <c r="T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2610.69</v>
      </c>
      <c r="U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2611.1400000000003</v>
      </c>
      <c r="V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2612.87</v>
      </c>
      <c r="W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2590.11</v>
      </c>
      <c r="X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2789.81</v>
      </c>
      <c r="Y279" s="98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2617.2600000000002</v>
      </c>
    </row>
    <row r="280" spans="1:27" x14ac:dyDescent="0.2">
      <c r="A280" s="80">
        <f t="shared" si="7"/>
        <v>42420</v>
      </c>
      <c r="B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2563.12</v>
      </c>
      <c r="C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2615.44</v>
      </c>
      <c r="D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2645.04</v>
      </c>
      <c r="E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2645.06</v>
      </c>
      <c r="F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2645.11</v>
      </c>
      <c r="G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2632.9300000000003</v>
      </c>
      <c r="H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2563.5700000000002</v>
      </c>
      <c r="I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2742.53</v>
      </c>
      <c r="J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2775.4300000000003</v>
      </c>
      <c r="K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2672.73</v>
      </c>
      <c r="L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2672.86</v>
      </c>
      <c r="M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2613.66</v>
      </c>
      <c r="N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2613.3000000000002</v>
      </c>
      <c r="O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2664.1400000000003</v>
      </c>
      <c r="P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2664.05</v>
      </c>
      <c r="Q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2664.27</v>
      </c>
      <c r="R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2638.29</v>
      </c>
      <c r="S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2582.9500000000003</v>
      </c>
      <c r="T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2611.0100000000002</v>
      </c>
      <c r="U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2608.09</v>
      </c>
      <c r="V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2612.2800000000002</v>
      </c>
      <c r="W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2590.88</v>
      </c>
      <c r="X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2754.08</v>
      </c>
      <c r="Y280" s="98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2590.36</v>
      </c>
    </row>
    <row r="281" spans="1:27" x14ac:dyDescent="0.2">
      <c r="A281" s="80">
        <f t="shared" si="7"/>
        <v>42421</v>
      </c>
      <c r="B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2593.2600000000002</v>
      </c>
      <c r="C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2673.3900000000003</v>
      </c>
      <c r="D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2680.8</v>
      </c>
      <c r="E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2681.09</v>
      </c>
      <c r="F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2704.91</v>
      </c>
      <c r="G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2681.6</v>
      </c>
      <c r="H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2612.13</v>
      </c>
      <c r="I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2552.69</v>
      </c>
      <c r="J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2622</v>
      </c>
      <c r="K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2723.21</v>
      </c>
      <c r="L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2682.17</v>
      </c>
      <c r="M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2695.46</v>
      </c>
      <c r="N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2694.94</v>
      </c>
      <c r="O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2708.36</v>
      </c>
      <c r="P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2708.21</v>
      </c>
      <c r="Q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2708.6800000000003</v>
      </c>
      <c r="R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2702.03</v>
      </c>
      <c r="S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2612.56</v>
      </c>
      <c r="T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2615.56</v>
      </c>
      <c r="U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2614.5700000000002</v>
      </c>
      <c r="V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2590.21</v>
      </c>
      <c r="W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2562.34</v>
      </c>
      <c r="X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2638.57</v>
      </c>
      <c r="Y281" s="98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2692.13</v>
      </c>
    </row>
    <row r="282" spans="1:27" x14ac:dyDescent="0.2">
      <c r="A282" s="80">
        <f t="shared" si="7"/>
        <v>42422</v>
      </c>
      <c r="B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2593.65</v>
      </c>
      <c r="C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2673.52</v>
      </c>
      <c r="D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2680.87</v>
      </c>
      <c r="E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2680.98</v>
      </c>
      <c r="F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2704.91</v>
      </c>
      <c r="G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2681.16</v>
      </c>
      <c r="H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2612.1</v>
      </c>
      <c r="I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2546.8000000000002</v>
      </c>
      <c r="J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2617.5300000000002</v>
      </c>
      <c r="K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2723.58</v>
      </c>
      <c r="L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2682.19</v>
      </c>
      <c r="M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2695.23</v>
      </c>
      <c r="N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2694.87</v>
      </c>
      <c r="O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2708.34</v>
      </c>
      <c r="P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2708.27</v>
      </c>
      <c r="Q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2708.3900000000003</v>
      </c>
      <c r="R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2701.86</v>
      </c>
      <c r="S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2613.0100000000002</v>
      </c>
      <c r="T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2613.41</v>
      </c>
      <c r="U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2613.61</v>
      </c>
      <c r="V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2591.17</v>
      </c>
      <c r="W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2562</v>
      </c>
      <c r="X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2638.55</v>
      </c>
      <c r="Y282" s="98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2679.65</v>
      </c>
      <c r="AA282" s="81"/>
    </row>
    <row r="283" spans="1:27" x14ac:dyDescent="0.2">
      <c r="A283" s="80">
        <f t="shared" si="7"/>
        <v>42423</v>
      </c>
      <c r="B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2644.69</v>
      </c>
      <c r="C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2644.07</v>
      </c>
      <c r="D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2703.98</v>
      </c>
      <c r="E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2704.12</v>
      </c>
      <c r="F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2703.95</v>
      </c>
      <c r="G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2704.11</v>
      </c>
      <c r="H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2680.38</v>
      </c>
      <c r="I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2630.78</v>
      </c>
      <c r="J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2593.69</v>
      </c>
      <c r="K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2945.45</v>
      </c>
      <c r="L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2878.88</v>
      </c>
      <c r="M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2900.4700000000003</v>
      </c>
      <c r="N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2922.1400000000003</v>
      </c>
      <c r="O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2921.82</v>
      </c>
      <c r="P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2922.05</v>
      </c>
      <c r="Q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2921.98</v>
      </c>
      <c r="R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2868.29</v>
      </c>
      <c r="S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2724.56</v>
      </c>
      <c r="T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2562.9899999999998</v>
      </c>
      <c r="U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2562.79</v>
      </c>
      <c r="V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2571.6800000000003</v>
      </c>
      <c r="W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2638.96</v>
      </c>
      <c r="X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2700.88</v>
      </c>
      <c r="Y283" s="98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2580.5500000000002</v>
      </c>
    </row>
    <row r="284" spans="1:27" x14ac:dyDescent="0.2">
      <c r="A284" s="80">
        <f t="shared" si="7"/>
        <v>42424</v>
      </c>
      <c r="B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2621.4500000000003</v>
      </c>
      <c r="C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2645.12</v>
      </c>
      <c r="D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2712.8900000000003</v>
      </c>
      <c r="E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2712.9300000000003</v>
      </c>
      <c r="F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2712.9900000000002</v>
      </c>
      <c r="G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2698.54</v>
      </c>
      <c r="H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2616.2400000000002</v>
      </c>
      <c r="I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2831.84</v>
      </c>
      <c r="J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2899.2000000000003</v>
      </c>
      <c r="K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2793.11</v>
      </c>
      <c r="L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2793.0299999999997</v>
      </c>
      <c r="M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2691.8500000000004</v>
      </c>
      <c r="N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2722.21</v>
      </c>
      <c r="O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2741.73</v>
      </c>
      <c r="P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2755.34</v>
      </c>
      <c r="Q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2755.37</v>
      </c>
      <c r="R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2722.11</v>
      </c>
      <c r="S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2750.06</v>
      </c>
      <c r="T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2581.7399999999998</v>
      </c>
      <c r="U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2581.1</v>
      </c>
      <c r="V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2608.4300000000003</v>
      </c>
      <c r="W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2607.7600000000002</v>
      </c>
      <c r="X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2688.5</v>
      </c>
      <c r="Y284" s="98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2539.92</v>
      </c>
    </row>
    <row r="285" spans="1:27" x14ac:dyDescent="0.2">
      <c r="A285" s="80">
        <f t="shared" si="7"/>
        <v>42425</v>
      </c>
      <c r="B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2548.7800000000002</v>
      </c>
      <c r="C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2572.62</v>
      </c>
      <c r="D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2587.9300000000003</v>
      </c>
      <c r="E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2615.2800000000002</v>
      </c>
      <c r="F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2615.37</v>
      </c>
      <c r="G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2615.69</v>
      </c>
      <c r="H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2589.06</v>
      </c>
      <c r="I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2884.7000000000003</v>
      </c>
      <c r="J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2963.16</v>
      </c>
      <c r="K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2756.7200000000003</v>
      </c>
      <c r="L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2707.81</v>
      </c>
      <c r="M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2637</v>
      </c>
      <c r="N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2636.73</v>
      </c>
      <c r="O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2636.51</v>
      </c>
      <c r="P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2636.66</v>
      </c>
      <c r="Q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2647.1000000000004</v>
      </c>
      <c r="R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2612.5300000000002</v>
      </c>
      <c r="S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2610.0600000000004</v>
      </c>
      <c r="T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2592.1999999999998</v>
      </c>
      <c r="U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2592.5700000000002</v>
      </c>
      <c r="V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2549.09</v>
      </c>
      <c r="W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2548.96</v>
      </c>
      <c r="X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2748.38</v>
      </c>
      <c r="Y285" s="98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2652.09</v>
      </c>
    </row>
    <row r="286" spans="1:27" x14ac:dyDescent="0.2">
      <c r="A286" s="80">
        <f t="shared" si="7"/>
        <v>42426</v>
      </c>
      <c r="B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2548.98</v>
      </c>
      <c r="C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2598.75</v>
      </c>
      <c r="D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2615.2800000000002</v>
      </c>
      <c r="E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2615.2800000000002</v>
      </c>
      <c r="F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2632.79</v>
      </c>
      <c r="G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2610.0100000000002</v>
      </c>
      <c r="H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2563.8200000000002</v>
      </c>
      <c r="I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2755.76</v>
      </c>
      <c r="J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2747.79</v>
      </c>
      <c r="K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2638.05</v>
      </c>
      <c r="L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2607.8000000000002</v>
      </c>
      <c r="M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2589.71</v>
      </c>
      <c r="N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2612.27</v>
      </c>
      <c r="O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2612.2600000000002</v>
      </c>
      <c r="P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2612.15</v>
      </c>
      <c r="Q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2612.2399999999998</v>
      </c>
      <c r="R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2636.84</v>
      </c>
      <c r="S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2672.65</v>
      </c>
      <c r="T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2593.52</v>
      </c>
      <c r="U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2593.8000000000002</v>
      </c>
      <c r="V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2550.73</v>
      </c>
      <c r="W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2548.35</v>
      </c>
      <c r="X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2759.38</v>
      </c>
      <c r="Y286" s="98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2650.8900000000003</v>
      </c>
    </row>
    <row r="287" spans="1:27" x14ac:dyDescent="0.2">
      <c r="A287" s="80">
        <f t="shared" si="7"/>
        <v>42427</v>
      </c>
      <c r="B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2548.4499999999998</v>
      </c>
      <c r="C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2611.0100000000002</v>
      </c>
      <c r="D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2643.8900000000003</v>
      </c>
      <c r="E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2643.82</v>
      </c>
      <c r="F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2630.2000000000003</v>
      </c>
      <c r="G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2630.4300000000003</v>
      </c>
      <c r="H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2593.0300000000002</v>
      </c>
      <c r="I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2570.7200000000003</v>
      </c>
      <c r="J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2617.4499999999998</v>
      </c>
      <c r="K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2776.8</v>
      </c>
      <c r="L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2737.32</v>
      </c>
      <c r="M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2752.78</v>
      </c>
      <c r="N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2839.44</v>
      </c>
      <c r="O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2838.92</v>
      </c>
      <c r="P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2838.73</v>
      </c>
      <c r="Q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2838.32</v>
      </c>
      <c r="R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2736.92</v>
      </c>
      <c r="S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2656.8</v>
      </c>
      <c r="T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2556.21</v>
      </c>
      <c r="U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2588.88</v>
      </c>
      <c r="V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2539.77</v>
      </c>
      <c r="W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2579.94</v>
      </c>
      <c r="X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2667.15</v>
      </c>
      <c r="Y287" s="98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2600.2200000000003</v>
      </c>
    </row>
    <row r="288" spans="1:27" x14ac:dyDescent="0.2">
      <c r="A288" s="80">
        <f t="shared" si="7"/>
        <v>42428</v>
      </c>
      <c r="B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2553.8000000000002</v>
      </c>
      <c r="C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2630.48</v>
      </c>
      <c r="D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2643.86</v>
      </c>
      <c r="E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2643.78</v>
      </c>
      <c r="F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2643.7200000000003</v>
      </c>
      <c r="G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2643.92</v>
      </c>
      <c r="H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2611.3900000000003</v>
      </c>
      <c r="I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2631.26</v>
      </c>
      <c r="J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2554.6400000000003</v>
      </c>
      <c r="K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2857.9900000000002</v>
      </c>
      <c r="L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2820.11</v>
      </c>
      <c r="M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2820.27</v>
      </c>
      <c r="N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2900.31</v>
      </c>
      <c r="O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2899.95</v>
      </c>
      <c r="P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2878.42</v>
      </c>
      <c r="Q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2878.26</v>
      </c>
      <c r="R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2736.4700000000003</v>
      </c>
      <c r="S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2657.07</v>
      </c>
      <c r="T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2541.13</v>
      </c>
      <c r="U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2573.5300000000002</v>
      </c>
      <c r="V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2552.9</v>
      </c>
      <c r="W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2580.0100000000002</v>
      </c>
      <c r="X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2680.16</v>
      </c>
      <c r="Y288" s="98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2596.5500000000002</v>
      </c>
    </row>
    <row r="289" spans="1:27" x14ac:dyDescent="0.2">
      <c r="A289" s="80">
        <f t="shared" si="7"/>
        <v>42429</v>
      </c>
      <c r="B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2563.0500000000002</v>
      </c>
      <c r="C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2615.2200000000003</v>
      </c>
      <c r="D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2644.88</v>
      </c>
      <c r="E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2644.9700000000003</v>
      </c>
      <c r="F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2632.65</v>
      </c>
      <c r="G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2632.92</v>
      </c>
      <c r="H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2588.8200000000002</v>
      </c>
      <c r="I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2791.88</v>
      </c>
      <c r="J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2832.16</v>
      </c>
      <c r="K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2707.51</v>
      </c>
      <c r="L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2707.4700000000003</v>
      </c>
      <c r="M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2657.62</v>
      </c>
      <c r="N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2703.61</v>
      </c>
      <c r="O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2722.25</v>
      </c>
      <c r="P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2728.57</v>
      </c>
      <c r="Q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2722.08</v>
      </c>
      <c r="R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2668.71</v>
      </c>
      <c r="S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2672.85</v>
      </c>
      <c r="T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2548.33</v>
      </c>
      <c r="U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2548.59</v>
      </c>
      <c r="V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2555.1400000000003</v>
      </c>
      <c r="W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2548.4700000000003</v>
      </c>
      <c r="X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2721.84</v>
      </c>
      <c r="Y289" s="98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2579.77</v>
      </c>
    </row>
    <row r="291" spans="1:27" x14ac:dyDescent="0.2">
      <c r="A291" s="89" t="s">
        <v>148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7" ht="15.75" customHeight="1" x14ac:dyDescent="0.25">
      <c r="A292" s="88" t="s">
        <v>150</v>
      </c>
      <c r="B292" s="79"/>
      <c r="C292" s="79"/>
      <c r="D292" s="79"/>
      <c r="AA292" s="81"/>
    </row>
    <row r="293" spans="1:27" ht="12.75" x14ac:dyDescent="0.2">
      <c r="A293" s="165" t="s">
        <v>48</v>
      </c>
      <c r="B293" s="168" t="s">
        <v>122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70"/>
    </row>
    <row r="294" spans="1:27" ht="12.75" x14ac:dyDescent="0.2">
      <c r="A294" s="166"/>
      <c r="B294" s="171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7" ht="12.75" x14ac:dyDescent="0.2">
      <c r="A295" s="166"/>
      <c r="B295" s="174" t="s">
        <v>123</v>
      </c>
      <c r="C295" s="163" t="s">
        <v>124</v>
      </c>
      <c r="D295" s="163" t="s">
        <v>125</v>
      </c>
      <c r="E295" s="163" t="s">
        <v>126</v>
      </c>
      <c r="F295" s="163" t="s">
        <v>127</v>
      </c>
      <c r="G295" s="163" t="s">
        <v>128</v>
      </c>
      <c r="H295" s="163" t="s">
        <v>129</v>
      </c>
      <c r="I295" s="163" t="s">
        <v>130</v>
      </c>
      <c r="J295" s="163" t="s">
        <v>131</v>
      </c>
      <c r="K295" s="163" t="s">
        <v>132</v>
      </c>
      <c r="L295" s="163" t="s">
        <v>133</v>
      </c>
      <c r="M295" s="163" t="s">
        <v>134</v>
      </c>
      <c r="N295" s="176" t="s">
        <v>135</v>
      </c>
      <c r="O295" s="163" t="s">
        <v>136</v>
      </c>
      <c r="P295" s="163" t="s">
        <v>137</v>
      </c>
      <c r="Q295" s="163" t="s">
        <v>138</v>
      </c>
      <c r="R295" s="163" t="s">
        <v>139</v>
      </c>
      <c r="S295" s="163" t="s">
        <v>140</v>
      </c>
      <c r="T295" s="163" t="s">
        <v>141</v>
      </c>
      <c r="U295" s="163" t="s">
        <v>142</v>
      </c>
      <c r="V295" s="163" t="s">
        <v>143</v>
      </c>
      <c r="W295" s="163" t="s">
        <v>144</v>
      </c>
      <c r="X295" s="163" t="s">
        <v>145</v>
      </c>
      <c r="Y295" s="163" t="s">
        <v>146</v>
      </c>
    </row>
    <row r="296" spans="1:27" ht="12.75" x14ac:dyDescent="0.2">
      <c r="A296" s="167"/>
      <c r="B296" s="175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77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</row>
    <row r="297" spans="1:27" x14ac:dyDescent="0.2">
      <c r="A297" s="80">
        <f>A261</f>
        <v>42401</v>
      </c>
      <c r="B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3084.08</v>
      </c>
      <c r="C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3002.3500000000004</v>
      </c>
      <c r="D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2979.0600000000004</v>
      </c>
      <c r="E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2978.9</v>
      </c>
      <c r="F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2979.27</v>
      </c>
      <c r="G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2995.37</v>
      </c>
      <c r="H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3087</v>
      </c>
      <c r="I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2901.65</v>
      </c>
      <c r="J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2904.9300000000003</v>
      </c>
      <c r="K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3044.63</v>
      </c>
      <c r="L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3134.2200000000003</v>
      </c>
      <c r="M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3110.34</v>
      </c>
      <c r="N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3071.96</v>
      </c>
      <c r="O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3044.8100000000004</v>
      </c>
      <c r="P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3035.8</v>
      </c>
      <c r="Q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3034.82</v>
      </c>
      <c r="R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3034.6400000000003</v>
      </c>
      <c r="S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3184.05</v>
      </c>
      <c r="T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3216.77</v>
      </c>
      <c r="U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3233.3500000000004</v>
      </c>
      <c r="V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3187.21</v>
      </c>
      <c r="W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3110.07</v>
      </c>
      <c r="X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3356.9900000000002</v>
      </c>
      <c r="Y297" s="98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РСО-А'!$M$6</f>
        <v>3229.7200000000003</v>
      </c>
    </row>
    <row r="298" spans="1:27" x14ac:dyDescent="0.2">
      <c r="A298" s="80">
        <f>A297+1</f>
        <v>42402</v>
      </c>
      <c r="B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3083.67</v>
      </c>
      <c r="C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2998.34</v>
      </c>
      <c r="D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2953.51</v>
      </c>
      <c r="E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2938.38</v>
      </c>
      <c r="F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2939.02</v>
      </c>
      <c r="G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2977.1800000000003</v>
      </c>
      <c r="H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3026.48</v>
      </c>
      <c r="I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2945.54</v>
      </c>
      <c r="J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2917.54</v>
      </c>
      <c r="K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2927.7000000000003</v>
      </c>
      <c r="L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2996.48</v>
      </c>
      <c r="M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2968.1000000000004</v>
      </c>
      <c r="N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2968.6400000000003</v>
      </c>
      <c r="O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2952.71</v>
      </c>
      <c r="P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2952.83</v>
      </c>
      <c r="Q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2967.88</v>
      </c>
      <c r="R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3004.9800000000005</v>
      </c>
      <c r="S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3118.55</v>
      </c>
      <c r="T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3176.4700000000003</v>
      </c>
      <c r="U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3157.2400000000002</v>
      </c>
      <c r="V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3120.07</v>
      </c>
      <c r="W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3065.8100000000004</v>
      </c>
      <c r="X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3304.33</v>
      </c>
      <c r="Y298" s="98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РСО-А'!$M$6</f>
        <v>3181.36</v>
      </c>
    </row>
    <row r="299" spans="1:27" x14ac:dyDescent="0.2">
      <c r="A299" s="80">
        <f t="shared" ref="A299:A325" si="8">A298+1</f>
        <v>42403</v>
      </c>
      <c r="B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2978.44</v>
      </c>
      <c r="C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2897.9700000000003</v>
      </c>
      <c r="D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2887.9800000000005</v>
      </c>
      <c r="E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2887.9</v>
      </c>
      <c r="F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2887.9300000000003</v>
      </c>
      <c r="G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2888.08</v>
      </c>
      <c r="H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2906.1400000000003</v>
      </c>
      <c r="I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3059.4800000000005</v>
      </c>
      <c r="J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3043.9</v>
      </c>
      <c r="K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2906.12</v>
      </c>
      <c r="L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2862.7300000000005</v>
      </c>
      <c r="M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2879.71</v>
      </c>
      <c r="N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2871.4</v>
      </c>
      <c r="O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2893.1400000000003</v>
      </c>
      <c r="P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2871.65</v>
      </c>
      <c r="Q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2878.51</v>
      </c>
      <c r="R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2910.46</v>
      </c>
      <c r="S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3004.4700000000003</v>
      </c>
      <c r="T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3096.46</v>
      </c>
      <c r="U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3066.4300000000003</v>
      </c>
      <c r="V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3030.2400000000002</v>
      </c>
      <c r="W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2998.54</v>
      </c>
      <c r="X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3237.82</v>
      </c>
      <c r="Y299" s="98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РСО-А'!$M$6</f>
        <v>3105.9900000000002</v>
      </c>
    </row>
    <row r="300" spans="1:27" x14ac:dyDescent="0.2">
      <c r="A300" s="80">
        <f t="shared" si="8"/>
        <v>42404</v>
      </c>
      <c r="B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2915.46</v>
      </c>
      <c r="C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2872.41</v>
      </c>
      <c r="D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2903.79</v>
      </c>
      <c r="E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2903.9300000000003</v>
      </c>
      <c r="F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2903.8100000000004</v>
      </c>
      <c r="G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2904.21</v>
      </c>
      <c r="H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2896.92</v>
      </c>
      <c r="I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3081.0600000000004</v>
      </c>
      <c r="J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3061.17</v>
      </c>
      <c r="K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2918.42</v>
      </c>
      <c r="L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2906.69</v>
      </c>
      <c r="M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2872.2400000000002</v>
      </c>
      <c r="N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2893.48</v>
      </c>
      <c r="O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2907.15</v>
      </c>
      <c r="P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2893.59</v>
      </c>
      <c r="Q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2871.9300000000003</v>
      </c>
      <c r="R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2875.82</v>
      </c>
      <c r="S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2941.2000000000003</v>
      </c>
      <c r="T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3067.7200000000003</v>
      </c>
      <c r="U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3038.82</v>
      </c>
      <c r="V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2968.2200000000003</v>
      </c>
      <c r="W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2934.5</v>
      </c>
      <c r="X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3212.83</v>
      </c>
      <c r="Y300" s="98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РСО-А'!$M$6</f>
        <v>3076.8</v>
      </c>
    </row>
    <row r="301" spans="1:27" x14ac:dyDescent="0.2">
      <c r="A301" s="80">
        <f t="shared" si="8"/>
        <v>42405</v>
      </c>
      <c r="B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2898</v>
      </c>
      <c r="C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2897.7700000000004</v>
      </c>
      <c r="D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2872.41</v>
      </c>
      <c r="E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2887.7700000000004</v>
      </c>
      <c r="F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2887.79</v>
      </c>
      <c r="G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2887.82</v>
      </c>
      <c r="H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2897.7300000000005</v>
      </c>
      <c r="I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3080.33</v>
      </c>
      <c r="J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3060.3500000000004</v>
      </c>
      <c r="K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2918.08</v>
      </c>
      <c r="L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2878.9800000000005</v>
      </c>
      <c r="M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2863.88</v>
      </c>
      <c r="N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2893.28</v>
      </c>
      <c r="O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2906.84</v>
      </c>
      <c r="P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2926.03</v>
      </c>
      <c r="Q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2935.87</v>
      </c>
      <c r="R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2916.62</v>
      </c>
      <c r="S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2888.26</v>
      </c>
      <c r="T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3035.1400000000003</v>
      </c>
      <c r="U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3013.36</v>
      </c>
      <c r="V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2985.4900000000002</v>
      </c>
      <c r="W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2957.13</v>
      </c>
      <c r="X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3222.57</v>
      </c>
      <c r="Y301" s="98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РСО-А'!$M$6</f>
        <v>3084.03</v>
      </c>
    </row>
    <row r="302" spans="1:27" x14ac:dyDescent="0.2">
      <c r="A302" s="80">
        <f t="shared" si="8"/>
        <v>42406</v>
      </c>
      <c r="B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2944</v>
      </c>
      <c r="C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2878.8900000000003</v>
      </c>
      <c r="D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2876.96</v>
      </c>
      <c r="E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2894.3</v>
      </c>
      <c r="F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2894.3900000000003</v>
      </c>
      <c r="G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2882.6200000000003</v>
      </c>
      <c r="H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2898.4</v>
      </c>
      <c r="I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2969.9</v>
      </c>
      <c r="J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2987.44</v>
      </c>
      <c r="K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3074.5</v>
      </c>
      <c r="L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3000.28</v>
      </c>
      <c r="M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3014.2000000000003</v>
      </c>
      <c r="N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3013.57</v>
      </c>
      <c r="O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3073.71</v>
      </c>
      <c r="P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3073.6000000000004</v>
      </c>
      <c r="Q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3073.4900000000002</v>
      </c>
      <c r="R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3074.88</v>
      </c>
      <c r="S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2897.4800000000005</v>
      </c>
      <c r="T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2987.15</v>
      </c>
      <c r="U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2989.4300000000003</v>
      </c>
      <c r="V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2937.67</v>
      </c>
      <c r="W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2939.98</v>
      </c>
      <c r="X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2884.67</v>
      </c>
      <c r="Y302" s="98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РСО-А'!$M$6</f>
        <v>3079.4100000000003</v>
      </c>
    </row>
    <row r="303" spans="1:27" x14ac:dyDescent="0.2">
      <c r="A303" s="80">
        <f t="shared" si="8"/>
        <v>42407</v>
      </c>
      <c r="B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2985.54</v>
      </c>
      <c r="C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2915.46</v>
      </c>
      <c r="D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2871.44</v>
      </c>
      <c r="E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2877.15</v>
      </c>
      <c r="F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2882.8100000000004</v>
      </c>
      <c r="G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2871.57</v>
      </c>
      <c r="H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2878.09</v>
      </c>
      <c r="I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2895.59</v>
      </c>
      <c r="J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2984.57</v>
      </c>
      <c r="K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3059.3100000000004</v>
      </c>
      <c r="L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3001.21</v>
      </c>
      <c r="M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2987.9500000000003</v>
      </c>
      <c r="N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2987.51</v>
      </c>
      <c r="O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2987.36</v>
      </c>
      <c r="P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3014.7300000000005</v>
      </c>
      <c r="Q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3021.88</v>
      </c>
      <c r="R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2976.26</v>
      </c>
      <c r="S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2914.34</v>
      </c>
      <c r="T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3047.53</v>
      </c>
      <c r="U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3051.0200000000004</v>
      </c>
      <c r="V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2999.11</v>
      </c>
      <c r="W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2936.33</v>
      </c>
      <c r="X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2885.11</v>
      </c>
      <c r="Y303" s="98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РСО-А'!$M$6</f>
        <v>3109.0200000000004</v>
      </c>
    </row>
    <row r="304" spans="1:27" x14ac:dyDescent="0.2">
      <c r="A304" s="80">
        <f t="shared" si="8"/>
        <v>42408</v>
      </c>
      <c r="B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2957.9700000000003</v>
      </c>
      <c r="C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2890.77</v>
      </c>
      <c r="D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2871.9500000000003</v>
      </c>
      <c r="E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2882.19</v>
      </c>
      <c r="F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2882.13</v>
      </c>
      <c r="G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2882.3500000000004</v>
      </c>
      <c r="H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2862.8700000000003</v>
      </c>
      <c r="I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3065.78</v>
      </c>
      <c r="J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3060.57</v>
      </c>
      <c r="K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2918.0600000000004</v>
      </c>
      <c r="L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2864.01</v>
      </c>
      <c r="M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2917.9700000000003</v>
      </c>
      <c r="N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2919.23</v>
      </c>
      <c r="O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2878.8500000000004</v>
      </c>
      <c r="P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2863.3100000000004</v>
      </c>
      <c r="Q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2863.37</v>
      </c>
      <c r="R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2876.78</v>
      </c>
      <c r="S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2914.8</v>
      </c>
      <c r="T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3094.2200000000003</v>
      </c>
      <c r="U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3056.2700000000004</v>
      </c>
      <c r="V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2987.4700000000003</v>
      </c>
      <c r="W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2958.96</v>
      </c>
      <c r="X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3224.6000000000004</v>
      </c>
      <c r="Y304" s="98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РСО-А'!$M$6</f>
        <v>3087.54</v>
      </c>
    </row>
    <row r="305" spans="1:25" x14ac:dyDescent="0.2">
      <c r="A305" s="80">
        <f t="shared" si="8"/>
        <v>42409</v>
      </c>
      <c r="B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2907.4700000000003</v>
      </c>
      <c r="C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2862.4800000000005</v>
      </c>
      <c r="D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2887.59</v>
      </c>
      <c r="E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2914.71</v>
      </c>
      <c r="F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2914.78</v>
      </c>
      <c r="G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2915.2000000000003</v>
      </c>
      <c r="H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2888.7200000000003</v>
      </c>
      <c r="I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3095.84</v>
      </c>
      <c r="J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3136.9300000000003</v>
      </c>
      <c r="K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2984.58</v>
      </c>
      <c r="L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2938.1200000000003</v>
      </c>
      <c r="M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2894.98</v>
      </c>
      <c r="N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2894.53</v>
      </c>
      <c r="O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2894.1900000000005</v>
      </c>
      <c r="P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2917.3100000000004</v>
      </c>
      <c r="Q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2917.38</v>
      </c>
      <c r="R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2917.87</v>
      </c>
      <c r="S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2867.0200000000004</v>
      </c>
      <c r="T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3049.09</v>
      </c>
      <c r="U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2982.3900000000003</v>
      </c>
      <c r="V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2947.42</v>
      </c>
      <c r="W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2916.62</v>
      </c>
      <c r="X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3189.38</v>
      </c>
      <c r="Y305" s="98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РСО-А'!$M$6</f>
        <v>3027.3100000000004</v>
      </c>
    </row>
    <row r="306" spans="1:25" x14ac:dyDescent="0.2">
      <c r="A306" s="80">
        <f t="shared" si="8"/>
        <v>42410</v>
      </c>
      <c r="B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2906.15</v>
      </c>
      <c r="C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2872.44</v>
      </c>
      <c r="D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2887.6000000000004</v>
      </c>
      <c r="E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2903.8100000000004</v>
      </c>
      <c r="F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2914.87</v>
      </c>
      <c r="G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2893.34</v>
      </c>
      <c r="H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2896.55</v>
      </c>
      <c r="I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3014.3500000000004</v>
      </c>
      <c r="J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3028.78</v>
      </c>
      <c r="K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2907.38</v>
      </c>
      <c r="L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2907.4500000000003</v>
      </c>
      <c r="M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2872.73</v>
      </c>
      <c r="N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2872.38</v>
      </c>
      <c r="O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2872.2400000000002</v>
      </c>
      <c r="P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2872.21</v>
      </c>
      <c r="Q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2872.21</v>
      </c>
      <c r="R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2890</v>
      </c>
      <c r="S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2954.78</v>
      </c>
      <c r="T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3050.08</v>
      </c>
      <c r="U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3051.7300000000005</v>
      </c>
      <c r="V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3011.23</v>
      </c>
      <c r="W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2955.55</v>
      </c>
      <c r="X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3212.69</v>
      </c>
      <c r="Y306" s="98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РСО-А'!$M$6</f>
        <v>3059.7000000000003</v>
      </c>
    </row>
    <row r="307" spans="1:25" x14ac:dyDescent="0.2">
      <c r="A307" s="80">
        <f t="shared" si="8"/>
        <v>42411</v>
      </c>
      <c r="B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2906.26</v>
      </c>
      <c r="C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2872.88</v>
      </c>
      <c r="D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2904.0600000000004</v>
      </c>
      <c r="E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2904.26</v>
      </c>
      <c r="F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2904.32</v>
      </c>
      <c r="G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2888.65</v>
      </c>
      <c r="H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2892.19</v>
      </c>
      <c r="I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3014.7200000000003</v>
      </c>
      <c r="J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3005.96</v>
      </c>
      <c r="K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2907.34</v>
      </c>
      <c r="L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2896.04</v>
      </c>
      <c r="M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2894.3</v>
      </c>
      <c r="N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2917.1800000000003</v>
      </c>
      <c r="O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2916.94</v>
      </c>
      <c r="P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2872.2400000000002</v>
      </c>
      <c r="Q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2872.5</v>
      </c>
      <c r="R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2888.83</v>
      </c>
      <c r="S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2921.84</v>
      </c>
      <c r="T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3008.28</v>
      </c>
      <c r="U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2965.9100000000003</v>
      </c>
      <c r="V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2938.4700000000003</v>
      </c>
      <c r="W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2916.86</v>
      </c>
      <c r="X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3189.01</v>
      </c>
      <c r="Y307" s="98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РСО-А'!$M$6</f>
        <v>3010.83</v>
      </c>
    </row>
    <row r="308" spans="1:25" x14ac:dyDescent="0.2">
      <c r="A308" s="80">
        <f t="shared" si="8"/>
        <v>42412</v>
      </c>
      <c r="B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2914.4500000000003</v>
      </c>
      <c r="C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2862.44</v>
      </c>
      <c r="D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2887.4500000000003</v>
      </c>
      <c r="E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2887.65</v>
      </c>
      <c r="F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2887.6400000000003</v>
      </c>
      <c r="G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2872.54</v>
      </c>
      <c r="H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2898.9900000000002</v>
      </c>
      <c r="I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3001.84</v>
      </c>
      <c r="J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2982.91</v>
      </c>
      <c r="K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2895.3100000000004</v>
      </c>
      <c r="L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2879.05</v>
      </c>
      <c r="M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2872.26</v>
      </c>
      <c r="N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2880.55</v>
      </c>
      <c r="O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2907.17</v>
      </c>
      <c r="P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2893.63</v>
      </c>
      <c r="Q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2893.6800000000003</v>
      </c>
      <c r="R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2872.4500000000003</v>
      </c>
      <c r="S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2914.42</v>
      </c>
      <c r="T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3014.8500000000004</v>
      </c>
      <c r="U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3039.54</v>
      </c>
      <c r="V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3013.3100000000004</v>
      </c>
      <c r="W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2955.8900000000003</v>
      </c>
      <c r="X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3221.09</v>
      </c>
      <c r="Y308" s="98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РСО-А'!$M$6</f>
        <v>3083.59</v>
      </c>
    </row>
    <row r="309" spans="1:25" x14ac:dyDescent="0.2">
      <c r="A309" s="80">
        <f t="shared" si="8"/>
        <v>42413</v>
      </c>
      <c r="B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2919.79</v>
      </c>
      <c r="C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2894.9700000000003</v>
      </c>
      <c r="D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2939.55</v>
      </c>
      <c r="E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2939.78</v>
      </c>
      <c r="F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2960.51</v>
      </c>
      <c r="G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2939.77</v>
      </c>
      <c r="H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2907.87</v>
      </c>
      <c r="I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2872.9900000000002</v>
      </c>
      <c r="J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2921.7400000000002</v>
      </c>
      <c r="K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3075.8</v>
      </c>
      <c r="L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3015.4700000000003</v>
      </c>
      <c r="M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3029.7400000000002</v>
      </c>
      <c r="N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3044.3900000000003</v>
      </c>
      <c r="O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3092.04</v>
      </c>
      <c r="P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3091.9100000000003</v>
      </c>
      <c r="Q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3075.71</v>
      </c>
      <c r="R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3037.79</v>
      </c>
      <c r="S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2888.1600000000003</v>
      </c>
      <c r="T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2940.94</v>
      </c>
      <c r="U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2948.9</v>
      </c>
      <c r="V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2934.3</v>
      </c>
      <c r="W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2862.51</v>
      </c>
      <c r="X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2938.2400000000002</v>
      </c>
      <c r="Y309" s="98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РСО-А'!$M$6</f>
        <v>3059.6200000000003</v>
      </c>
    </row>
    <row r="310" spans="1:25" x14ac:dyDescent="0.2">
      <c r="A310" s="80">
        <f t="shared" si="8"/>
        <v>42414</v>
      </c>
      <c r="B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2915.9500000000003</v>
      </c>
      <c r="C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2906.78</v>
      </c>
      <c r="D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2939.2</v>
      </c>
      <c r="E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2960.1800000000003</v>
      </c>
      <c r="F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2974.82</v>
      </c>
      <c r="G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2960.46</v>
      </c>
      <c r="H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2939.83</v>
      </c>
      <c r="I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2940.4800000000005</v>
      </c>
      <c r="J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2879.1400000000003</v>
      </c>
      <c r="K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3185.75</v>
      </c>
      <c r="L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3092.32</v>
      </c>
      <c r="M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3092.2400000000002</v>
      </c>
      <c r="N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3075.21</v>
      </c>
      <c r="O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3108.7300000000005</v>
      </c>
      <c r="P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3108.62</v>
      </c>
      <c r="Q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3075.0600000000004</v>
      </c>
      <c r="R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3036.4800000000005</v>
      </c>
      <c r="S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2887.53</v>
      </c>
      <c r="T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2941.58</v>
      </c>
      <c r="U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2943.4300000000003</v>
      </c>
      <c r="V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2934.51</v>
      </c>
      <c r="W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2862.09</v>
      </c>
      <c r="X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2938.17</v>
      </c>
      <c r="Y310" s="98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РСО-А'!$M$6</f>
        <v>3043.5</v>
      </c>
    </row>
    <row r="311" spans="1:25" x14ac:dyDescent="0.2">
      <c r="A311" s="80">
        <f t="shared" si="8"/>
        <v>42415</v>
      </c>
      <c r="B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2902.67</v>
      </c>
      <c r="C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2892.4500000000003</v>
      </c>
      <c r="D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2925.67</v>
      </c>
      <c r="E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2943.7000000000003</v>
      </c>
      <c r="F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2943.63</v>
      </c>
      <c r="G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2925.65</v>
      </c>
      <c r="H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2887.28</v>
      </c>
      <c r="I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3175.9100000000003</v>
      </c>
      <c r="J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3176.6000000000004</v>
      </c>
      <c r="K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3026.1000000000004</v>
      </c>
      <c r="L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2981.37</v>
      </c>
      <c r="M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2925.42</v>
      </c>
      <c r="N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2940.29</v>
      </c>
      <c r="O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2955.76</v>
      </c>
      <c r="P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2955.6800000000003</v>
      </c>
      <c r="Q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2956.0200000000004</v>
      </c>
      <c r="R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2935.3500000000004</v>
      </c>
      <c r="S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2879.83</v>
      </c>
      <c r="T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2951.8500000000004</v>
      </c>
      <c r="U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2961.73</v>
      </c>
      <c r="V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2915.82</v>
      </c>
      <c r="W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2892.44</v>
      </c>
      <c r="X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3159.8100000000004</v>
      </c>
      <c r="Y311" s="98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РСО-А'!$M$6</f>
        <v>3010.73</v>
      </c>
    </row>
    <row r="312" spans="1:25" x14ac:dyDescent="0.2">
      <c r="A312" s="80">
        <f t="shared" si="8"/>
        <v>42416</v>
      </c>
      <c r="B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2917.2200000000003</v>
      </c>
      <c r="C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2880.98</v>
      </c>
      <c r="D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2902.25</v>
      </c>
      <c r="E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2913.53</v>
      </c>
      <c r="F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2943.09</v>
      </c>
      <c r="G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2943.5600000000004</v>
      </c>
      <c r="H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2888</v>
      </c>
      <c r="I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3093.8900000000003</v>
      </c>
      <c r="J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3085.53</v>
      </c>
      <c r="K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2967.58</v>
      </c>
      <c r="L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2967.7700000000004</v>
      </c>
      <c r="M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2915.6800000000003</v>
      </c>
      <c r="N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2915.3900000000003</v>
      </c>
      <c r="O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2915.34</v>
      </c>
      <c r="P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2939.77</v>
      </c>
      <c r="Q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2955.58</v>
      </c>
      <c r="R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2934.88</v>
      </c>
      <c r="S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2907.6200000000003</v>
      </c>
      <c r="T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2923.9</v>
      </c>
      <c r="U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2925.6800000000003</v>
      </c>
      <c r="V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2895.9900000000002</v>
      </c>
      <c r="W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2879.58</v>
      </c>
      <c r="X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3148.33</v>
      </c>
      <c r="Y312" s="98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РСО-А'!$M$6</f>
        <v>2987.9900000000002</v>
      </c>
    </row>
    <row r="313" spans="1:25" x14ac:dyDescent="0.2">
      <c r="A313" s="80">
        <f t="shared" si="8"/>
        <v>42417</v>
      </c>
      <c r="B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2960.9300000000003</v>
      </c>
      <c r="C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2924.17</v>
      </c>
      <c r="D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2961.03</v>
      </c>
      <c r="E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2961.0600000000004</v>
      </c>
      <c r="F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2961.2400000000002</v>
      </c>
      <c r="G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2936.4300000000003</v>
      </c>
      <c r="H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2887.28</v>
      </c>
      <c r="I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3093.11</v>
      </c>
      <c r="J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3186.16</v>
      </c>
      <c r="K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3058.3500000000004</v>
      </c>
      <c r="L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3041.29</v>
      </c>
      <c r="M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2976.73</v>
      </c>
      <c r="N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3024.59</v>
      </c>
      <c r="O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3024.4700000000003</v>
      </c>
      <c r="P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3024.34</v>
      </c>
      <c r="Q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3024.7700000000004</v>
      </c>
      <c r="R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3024.86</v>
      </c>
      <c r="S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3006.05</v>
      </c>
      <c r="T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2893.2200000000003</v>
      </c>
      <c r="U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2895.2000000000003</v>
      </c>
      <c r="V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2875.29</v>
      </c>
      <c r="W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2892.59</v>
      </c>
      <c r="X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3079.3500000000004</v>
      </c>
      <c r="Y313" s="98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2911.4</v>
      </c>
    </row>
    <row r="314" spans="1:25" x14ac:dyDescent="0.2">
      <c r="A314" s="80">
        <f t="shared" si="8"/>
        <v>42418</v>
      </c>
      <c r="B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2861.9700000000003</v>
      </c>
      <c r="C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2914.19</v>
      </c>
      <c r="D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2925.5600000000004</v>
      </c>
      <c r="E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2925.61</v>
      </c>
      <c r="F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2925.61</v>
      </c>
      <c r="G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2914.38</v>
      </c>
      <c r="H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2862.78</v>
      </c>
      <c r="I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3058.9</v>
      </c>
      <c r="J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3043.5600000000004</v>
      </c>
      <c r="K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2968.8700000000003</v>
      </c>
      <c r="L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2936.11</v>
      </c>
      <c r="M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2893.3700000000003</v>
      </c>
      <c r="N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2916.44</v>
      </c>
      <c r="O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2956.53</v>
      </c>
      <c r="P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2956.44</v>
      </c>
      <c r="Q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2925.53</v>
      </c>
      <c r="R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2916.13</v>
      </c>
      <c r="S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2880.8100000000004</v>
      </c>
      <c r="T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2967.8700000000003</v>
      </c>
      <c r="U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2965.71</v>
      </c>
      <c r="V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2950.4300000000003</v>
      </c>
      <c r="W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2918.13</v>
      </c>
      <c r="X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3156.51</v>
      </c>
      <c r="Y314" s="98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3023.79</v>
      </c>
    </row>
    <row r="315" spans="1:25" x14ac:dyDescent="0.2">
      <c r="A315" s="80">
        <f t="shared" si="8"/>
        <v>42419</v>
      </c>
      <c r="B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2862.5600000000004</v>
      </c>
      <c r="C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2914.5</v>
      </c>
      <c r="D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2943.9</v>
      </c>
      <c r="E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2943.9500000000003</v>
      </c>
      <c r="F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2914.6000000000004</v>
      </c>
      <c r="G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2914.4100000000003</v>
      </c>
      <c r="H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2888.25</v>
      </c>
      <c r="I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3095.8100000000004</v>
      </c>
      <c r="J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3088.54</v>
      </c>
      <c r="K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3005.92</v>
      </c>
      <c r="L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3005.96</v>
      </c>
      <c r="M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2941.96</v>
      </c>
      <c r="N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2941.54</v>
      </c>
      <c r="O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2996.29</v>
      </c>
      <c r="P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2996.3500000000004</v>
      </c>
      <c r="Q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2996.3</v>
      </c>
      <c r="R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2941.9</v>
      </c>
      <c r="S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2909.92</v>
      </c>
      <c r="T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2938.65</v>
      </c>
      <c r="U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2939.1400000000003</v>
      </c>
      <c r="V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2941</v>
      </c>
      <c r="W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2916.46</v>
      </c>
      <c r="X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3131.75</v>
      </c>
      <c r="Y315" s="98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2945.7300000000005</v>
      </c>
    </row>
    <row r="316" spans="1:25" x14ac:dyDescent="0.2">
      <c r="A316" s="80">
        <f t="shared" si="8"/>
        <v>42420</v>
      </c>
      <c r="B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2887.36</v>
      </c>
      <c r="C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2943.7700000000004</v>
      </c>
      <c r="D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2975.6800000000003</v>
      </c>
      <c r="E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2975.71</v>
      </c>
      <c r="F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2975.75</v>
      </c>
      <c r="G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2962.62</v>
      </c>
      <c r="H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2887.8500000000004</v>
      </c>
      <c r="I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3080.78</v>
      </c>
      <c r="J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3116.25</v>
      </c>
      <c r="K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3005.53</v>
      </c>
      <c r="L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3005.67</v>
      </c>
      <c r="M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2941.8500000000004</v>
      </c>
      <c r="N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2941.46</v>
      </c>
      <c r="O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2996.28</v>
      </c>
      <c r="P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2996.17</v>
      </c>
      <c r="Q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2996.4100000000003</v>
      </c>
      <c r="R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2968.4</v>
      </c>
      <c r="S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2908.7400000000002</v>
      </c>
      <c r="T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2938.9900000000002</v>
      </c>
      <c r="U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2935.84</v>
      </c>
      <c r="V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2940.36</v>
      </c>
      <c r="W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2917.29</v>
      </c>
      <c r="X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3093.23</v>
      </c>
      <c r="Y316" s="98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2916.73</v>
      </c>
    </row>
    <row r="317" spans="1:25" x14ac:dyDescent="0.2">
      <c r="A317" s="80">
        <f t="shared" si="8"/>
        <v>42421</v>
      </c>
      <c r="B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2919.8500000000004</v>
      </c>
      <c r="C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3006.2400000000002</v>
      </c>
      <c r="D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3014.23</v>
      </c>
      <c r="E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3014.54</v>
      </c>
      <c r="F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3040.23</v>
      </c>
      <c r="G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3015.1000000000004</v>
      </c>
      <c r="H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2940.2000000000003</v>
      </c>
      <c r="I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2876.12</v>
      </c>
      <c r="J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2950.84</v>
      </c>
      <c r="K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3059.9500000000003</v>
      </c>
      <c r="L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3015.71</v>
      </c>
      <c r="M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3030.03</v>
      </c>
      <c r="N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3029.48</v>
      </c>
      <c r="O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3043.94</v>
      </c>
      <c r="P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3043.78</v>
      </c>
      <c r="Q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3044.29</v>
      </c>
      <c r="R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3037.12</v>
      </c>
      <c r="S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2940.6600000000003</v>
      </c>
      <c r="T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2943.9</v>
      </c>
      <c r="U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2942.83</v>
      </c>
      <c r="V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2916.57</v>
      </c>
      <c r="W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2886.53</v>
      </c>
      <c r="X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2968.71</v>
      </c>
      <c r="Y317" s="98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3026.44</v>
      </c>
    </row>
    <row r="318" spans="1:25" x14ac:dyDescent="0.2">
      <c r="A318" s="80">
        <f t="shared" si="8"/>
        <v>42422</v>
      </c>
      <c r="B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2920.27</v>
      </c>
      <c r="C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3006.38</v>
      </c>
      <c r="D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3014.3100000000004</v>
      </c>
      <c r="E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3014.4300000000003</v>
      </c>
      <c r="F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3040.23</v>
      </c>
      <c r="G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3014.62</v>
      </c>
      <c r="H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2940.16</v>
      </c>
      <c r="I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2869.77</v>
      </c>
      <c r="J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2946.0200000000004</v>
      </c>
      <c r="K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3060.36</v>
      </c>
      <c r="L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3015.7300000000005</v>
      </c>
      <c r="M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3029.78</v>
      </c>
      <c r="N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3029.4</v>
      </c>
      <c r="O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3043.92</v>
      </c>
      <c r="P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3043.8500000000004</v>
      </c>
      <c r="Q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3043.98</v>
      </c>
      <c r="R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3036.9300000000003</v>
      </c>
      <c r="S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2941.15</v>
      </c>
      <c r="T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2941.58</v>
      </c>
      <c r="U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2941.79</v>
      </c>
      <c r="V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2917.61</v>
      </c>
      <c r="W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2886.15</v>
      </c>
      <c r="X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2968.6800000000003</v>
      </c>
      <c r="Y318" s="98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3013</v>
      </c>
    </row>
    <row r="319" spans="1:25" x14ac:dyDescent="0.2">
      <c r="A319" s="80">
        <f t="shared" si="8"/>
        <v>42423</v>
      </c>
      <c r="B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2975.3</v>
      </c>
      <c r="C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2974.63</v>
      </c>
      <c r="D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3039.2200000000003</v>
      </c>
      <c r="E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3039.37</v>
      </c>
      <c r="F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3039.19</v>
      </c>
      <c r="G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3039.36</v>
      </c>
      <c r="H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3013.7700000000004</v>
      </c>
      <c r="I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2960.3100000000004</v>
      </c>
      <c r="J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2920.32</v>
      </c>
      <c r="K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3299.55</v>
      </c>
      <c r="L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3227.78</v>
      </c>
      <c r="M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3251.0600000000004</v>
      </c>
      <c r="N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3274.4100000000003</v>
      </c>
      <c r="O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3274.08</v>
      </c>
      <c r="P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3274.32</v>
      </c>
      <c r="Q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3274.25</v>
      </c>
      <c r="R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3216.36</v>
      </c>
      <c r="S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3061.41</v>
      </c>
      <c r="T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2887.23</v>
      </c>
      <c r="U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2887.01</v>
      </c>
      <c r="V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2896.58</v>
      </c>
      <c r="W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2969.12</v>
      </c>
      <c r="X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3035.88</v>
      </c>
      <c r="Y319" s="98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2906.15</v>
      </c>
    </row>
    <row r="320" spans="1:25" x14ac:dyDescent="0.2">
      <c r="A320" s="80">
        <f t="shared" si="8"/>
        <v>42424</v>
      </c>
      <c r="B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2950.25</v>
      </c>
      <c r="C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2975.76</v>
      </c>
      <c r="D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3048.83</v>
      </c>
      <c r="E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3048.88</v>
      </c>
      <c r="F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3048.9300000000003</v>
      </c>
      <c r="G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3033.3500000000004</v>
      </c>
      <c r="H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2944.6400000000003</v>
      </c>
      <c r="I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3177.0600000000004</v>
      </c>
      <c r="J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3249.69</v>
      </c>
      <c r="K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3135.3100000000004</v>
      </c>
      <c r="L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3135.2200000000003</v>
      </c>
      <c r="M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3026.15</v>
      </c>
      <c r="N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3058.88</v>
      </c>
      <c r="O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3079.92</v>
      </c>
      <c r="P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3094.59</v>
      </c>
      <c r="Q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3094.6200000000003</v>
      </c>
      <c r="R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3058.7700000000004</v>
      </c>
      <c r="S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3088.9</v>
      </c>
      <c r="T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2907.4300000000003</v>
      </c>
      <c r="U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2906.75</v>
      </c>
      <c r="V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2936.21</v>
      </c>
      <c r="W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2935.4900000000002</v>
      </c>
      <c r="X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3022.54</v>
      </c>
      <c r="Y320" s="98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2862.3500000000004</v>
      </c>
    </row>
    <row r="321" spans="1:25" x14ac:dyDescent="0.2">
      <c r="A321" s="80">
        <f t="shared" si="8"/>
        <v>42425</v>
      </c>
      <c r="B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2871.9100000000003</v>
      </c>
      <c r="C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2897.6000000000004</v>
      </c>
      <c r="D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2914.11</v>
      </c>
      <c r="E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2943.6000000000004</v>
      </c>
      <c r="F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2943.69</v>
      </c>
      <c r="G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2944.04</v>
      </c>
      <c r="H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2915.33</v>
      </c>
      <c r="I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3234.05</v>
      </c>
      <c r="J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3318.6400000000003</v>
      </c>
      <c r="K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3096.08</v>
      </c>
      <c r="L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3043.3500000000004</v>
      </c>
      <c r="M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2967.01</v>
      </c>
      <c r="N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2966.7200000000003</v>
      </c>
      <c r="O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2966.4800000000005</v>
      </c>
      <c r="P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2966.6400000000003</v>
      </c>
      <c r="Q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2977.9</v>
      </c>
      <c r="R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2940.63</v>
      </c>
      <c r="S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2937.96</v>
      </c>
      <c r="T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2918.71</v>
      </c>
      <c r="U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2919.11</v>
      </c>
      <c r="V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2872.23</v>
      </c>
      <c r="W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2872.1000000000004</v>
      </c>
      <c r="X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3087.09</v>
      </c>
      <c r="Y321" s="98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2983.28</v>
      </c>
    </row>
    <row r="322" spans="1:25" x14ac:dyDescent="0.2">
      <c r="A322" s="80">
        <f t="shared" si="8"/>
        <v>42426</v>
      </c>
      <c r="B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2872.12</v>
      </c>
      <c r="C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2925.77</v>
      </c>
      <c r="D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2943.6000000000004</v>
      </c>
      <c r="E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2943.6000000000004</v>
      </c>
      <c r="F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2962.4700000000003</v>
      </c>
      <c r="G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2937.92</v>
      </c>
      <c r="H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2888.12</v>
      </c>
      <c r="I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3095.04</v>
      </c>
      <c r="J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3086.4500000000003</v>
      </c>
      <c r="K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2968.1400000000003</v>
      </c>
      <c r="L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2935.54</v>
      </c>
      <c r="M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2916.03</v>
      </c>
      <c r="N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2940.34</v>
      </c>
      <c r="O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2940.33</v>
      </c>
      <c r="P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2940.2200000000003</v>
      </c>
      <c r="Q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2940.32</v>
      </c>
      <c r="R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2966.84</v>
      </c>
      <c r="S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3005.44</v>
      </c>
      <c r="T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2920.1400000000003</v>
      </c>
      <c r="U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2920.4400000000005</v>
      </c>
      <c r="V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2874.01</v>
      </c>
      <c r="W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2871.44</v>
      </c>
      <c r="X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3098.9500000000003</v>
      </c>
      <c r="Y322" s="98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2981.9800000000005</v>
      </c>
    </row>
    <row r="323" spans="1:25" x14ac:dyDescent="0.2">
      <c r="A323" s="80">
        <f t="shared" si="8"/>
        <v>42427</v>
      </c>
      <c r="B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2871.54</v>
      </c>
      <c r="C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2938.9900000000002</v>
      </c>
      <c r="D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2974.44</v>
      </c>
      <c r="E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2974.36</v>
      </c>
      <c r="F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2959.6800000000003</v>
      </c>
      <c r="G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2959.9300000000003</v>
      </c>
      <c r="H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2919.61</v>
      </c>
      <c r="I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2895.5600000000004</v>
      </c>
      <c r="J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2945.9300000000003</v>
      </c>
      <c r="K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3117.7300000000005</v>
      </c>
      <c r="L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3075.17</v>
      </c>
      <c r="M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3091.83</v>
      </c>
      <c r="N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3185.26</v>
      </c>
      <c r="O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3184.69</v>
      </c>
      <c r="P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3184.4900000000002</v>
      </c>
      <c r="Q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3184.05</v>
      </c>
      <c r="R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3074.7300000000005</v>
      </c>
      <c r="S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2988.36</v>
      </c>
      <c r="T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2879.91</v>
      </c>
      <c r="U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2915.13</v>
      </c>
      <c r="V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2862.1800000000003</v>
      </c>
      <c r="W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2905.4900000000002</v>
      </c>
      <c r="X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2999.5200000000004</v>
      </c>
      <c r="Y323" s="98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2927.36</v>
      </c>
    </row>
    <row r="324" spans="1:25" x14ac:dyDescent="0.2">
      <c r="A324" s="80">
        <f t="shared" si="8"/>
        <v>42428</v>
      </c>
      <c r="B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2877.3100000000004</v>
      </c>
      <c r="C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2959.9800000000005</v>
      </c>
      <c r="D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2974.4100000000003</v>
      </c>
      <c r="E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2974.32</v>
      </c>
      <c r="F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2974.26</v>
      </c>
      <c r="G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2974.4700000000003</v>
      </c>
      <c r="H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2939.4</v>
      </c>
      <c r="I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2960.82</v>
      </c>
      <c r="J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2878.2200000000003</v>
      </c>
      <c r="K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3205.25</v>
      </c>
      <c r="L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3164.42</v>
      </c>
      <c r="M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3164.6000000000004</v>
      </c>
      <c r="N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3250.8900000000003</v>
      </c>
      <c r="O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3250.4900000000002</v>
      </c>
      <c r="P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3227.28</v>
      </c>
      <c r="Q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3227.11</v>
      </c>
      <c r="R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3074.2400000000002</v>
      </c>
      <c r="S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2988.6400000000003</v>
      </c>
      <c r="T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2863.65</v>
      </c>
      <c r="U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2898.58</v>
      </c>
      <c r="V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2876.34</v>
      </c>
      <c r="W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2905.57</v>
      </c>
      <c r="X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3013.54</v>
      </c>
      <c r="Y324" s="98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2923.4</v>
      </c>
    </row>
    <row r="325" spans="1:25" x14ac:dyDescent="0.2">
      <c r="A325" s="80">
        <f t="shared" si="8"/>
        <v>42429</v>
      </c>
      <c r="B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2887.28</v>
      </c>
      <c r="C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2943.53</v>
      </c>
      <c r="D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2975.5</v>
      </c>
      <c r="E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2975.6000000000004</v>
      </c>
      <c r="F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2962.33</v>
      </c>
      <c r="G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2962.61</v>
      </c>
      <c r="H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2915.07</v>
      </c>
      <c r="I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3133.9900000000002</v>
      </c>
      <c r="J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3177.41</v>
      </c>
      <c r="K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3043.03</v>
      </c>
      <c r="L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3042.9800000000005</v>
      </c>
      <c r="M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2989.2400000000002</v>
      </c>
      <c r="N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3038.83</v>
      </c>
      <c r="O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3058.92</v>
      </c>
      <c r="P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3065.73</v>
      </c>
      <c r="Q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3058.73</v>
      </c>
      <c r="R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3001.2000000000003</v>
      </c>
      <c r="S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3005.66</v>
      </c>
      <c r="T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2871.42</v>
      </c>
      <c r="U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2871.7000000000003</v>
      </c>
      <c r="V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2878.76</v>
      </c>
      <c r="W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2871.57</v>
      </c>
      <c r="X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3058.4700000000003</v>
      </c>
      <c r="Y325" s="98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2905.3100000000004</v>
      </c>
    </row>
    <row r="327" spans="1:25" x14ac:dyDescent="0.25">
      <c r="A327" s="88" t="s">
        <v>151</v>
      </c>
    </row>
    <row r="328" spans="1:25" ht="12.75" x14ac:dyDescent="0.2">
      <c r="A328" s="165" t="s">
        <v>48</v>
      </c>
      <c r="B328" s="168" t="s">
        <v>122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5" ht="12.75" x14ac:dyDescent="0.2">
      <c r="A329" s="166"/>
      <c r="B329" s="171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3"/>
    </row>
    <row r="330" spans="1:25" ht="12.75" x14ac:dyDescent="0.2">
      <c r="A330" s="166"/>
      <c r="B330" s="174" t="s">
        <v>123</v>
      </c>
      <c r="C330" s="163" t="s">
        <v>124</v>
      </c>
      <c r="D330" s="163" t="s">
        <v>125</v>
      </c>
      <c r="E330" s="163" t="s">
        <v>126</v>
      </c>
      <c r="F330" s="163" t="s">
        <v>127</v>
      </c>
      <c r="G330" s="163" t="s">
        <v>128</v>
      </c>
      <c r="H330" s="163" t="s">
        <v>129</v>
      </c>
      <c r="I330" s="163" t="s">
        <v>130</v>
      </c>
      <c r="J330" s="163" t="s">
        <v>131</v>
      </c>
      <c r="K330" s="163" t="s">
        <v>132</v>
      </c>
      <c r="L330" s="163" t="s">
        <v>133</v>
      </c>
      <c r="M330" s="163" t="s">
        <v>134</v>
      </c>
      <c r="N330" s="176" t="s">
        <v>135</v>
      </c>
      <c r="O330" s="163" t="s">
        <v>136</v>
      </c>
      <c r="P330" s="163" t="s">
        <v>137</v>
      </c>
      <c r="Q330" s="163" t="s">
        <v>138</v>
      </c>
      <c r="R330" s="163" t="s">
        <v>139</v>
      </c>
      <c r="S330" s="163" t="s">
        <v>140</v>
      </c>
      <c r="T330" s="163" t="s">
        <v>141</v>
      </c>
      <c r="U330" s="163" t="s">
        <v>142</v>
      </c>
      <c r="V330" s="163" t="s">
        <v>143</v>
      </c>
      <c r="W330" s="163" t="s">
        <v>144</v>
      </c>
      <c r="X330" s="163" t="s">
        <v>145</v>
      </c>
      <c r="Y330" s="163" t="s">
        <v>146</v>
      </c>
    </row>
    <row r="331" spans="1:25" ht="12.75" x14ac:dyDescent="0.2">
      <c r="A331" s="167"/>
      <c r="B331" s="175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7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5" x14ac:dyDescent="0.2">
      <c r="A332" s="80">
        <f t="shared" ref="A332:A360" si="9">A297</f>
        <v>42401</v>
      </c>
      <c r="B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3076.42</v>
      </c>
      <c r="C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2995.4500000000003</v>
      </c>
      <c r="D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2972.37</v>
      </c>
      <c r="E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2972.21</v>
      </c>
      <c r="F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2972.58</v>
      </c>
      <c r="G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2988.53</v>
      </c>
      <c r="H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3079.3100000000004</v>
      </c>
      <c r="I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2895.6800000000003</v>
      </c>
      <c r="J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2898.9300000000003</v>
      </c>
      <c r="K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3037.33</v>
      </c>
      <c r="L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3126.09</v>
      </c>
      <c r="M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3102.4300000000003</v>
      </c>
      <c r="N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3064.41</v>
      </c>
      <c r="O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3037.51</v>
      </c>
      <c r="P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3028.59</v>
      </c>
      <c r="Q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3027.61</v>
      </c>
      <c r="R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3027.44</v>
      </c>
      <c r="S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3175.46</v>
      </c>
      <c r="T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3207.88</v>
      </c>
      <c r="U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3224.3100000000004</v>
      </c>
      <c r="V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3178.59</v>
      </c>
      <c r="W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3102.16</v>
      </c>
      <c r="X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3346.8</v>
      </c>
      <c r="Y332" s="98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РСО-А'!$M$6</f>
        <v>3220.71</v>
      </c>
    </row>
    <row r="333" spans="1:25" x14ac:dyDescent="0.2">
      <c r="A333" s="80">
        <f t="shared" si="9"/>
        <v>42402</v>
      </c>
      <c r="B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3076.01</v>
      </c>
      <c r="C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2991.4800000000005</v>
      </c>
      <c r="D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2947.0600000000004</v>
      </c>
      <c r="E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2932.07</v>
      </c>
      <c r="F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2932.71</v>
      </c>
      <c r="G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2970.51</v>
      </c>
      <c r="H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3019.3500000000004</v>
      </c>
      <c r="I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2939.16</v>
      </c>
      <c r="J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2911.42</v>
      </c>
      <c r="K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2921.4900000000002</v>
      </c>
      <c r="L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2989.63</v>
      </c>
      <c r="M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2961.51</v>
      </c>
      <c r="N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2962.05</v>
      </c>
      <c r="O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2946.26</v>
      </c>
      <c r="P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2946.3900000000003</v>
      </c>
      <c r="Q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2961.3</v>
      </c>
      <c r="R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2998.05</v>
      </c>
      <c r="S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3110.5600000000004</v>
      </c>
      <c r="T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3167.96</v>
      </c>
      <c r="U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3148.9</v>
      </c>
      <c r="V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3112.07</v>
      </c>
      <c r="W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3058.32</v>
      </c>
      <c r="X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3294.63</v>
      </c>
      <c r="Y333" s="98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РСО-А'!$M$6</f>
        <v>3172.8</v>
      </c>
    </row>
    <row r="334" spans="1:25" x14ac:dyDescent="0.2">
      <c r="A334" s="80">
        <f t="shared" si="9"/>
        <v>42403</v>
      </c>
      <c r="B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2971.76</v>
      </c>
      <c r="C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2892.04</v>
      </c>
      <c r="D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2882.1400000000003</v>
      </c>
      <c r="E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2882.0600000000004</v>
      </c>
      <c r="F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2882.08</v>
      </c>
      <c r="G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2882.2400000000002</v>
      </c>
      <c r="H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2900.13</v>
      </c>
      <c r="I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3052.04</v>
      </c>
      <c r="J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3036.61</v>
      </c>
      <c r="K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2900.11</v>
      </c>
      <c r="L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2857.1200000000003</v>
      </c>
      <c r="M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2873.94</v>
      </c>
      <c r="N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2865.71</v>
      </c>
      <c r="O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2887.25</v>
      </c>
      <c r="P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2865.9500000000003</v>
      </c>
      <c r="Q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2872.75</v>
      </c>
      <c r="R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2904.4100000000003</v>
      </c>
      <c r="S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2997.55</v>
      </c>
      <c r="T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3088.69</v>
      </c>
      <c r="U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3058.9300000000003</v>
      </c>
      <c r="V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3023.07</v>
      </c>
      <c r="W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2991.6800000000003</v>
      </c>
      <c r="X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3228.7400000000002</v>
      </c>
      <c r="Y334" s="98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РСО-А'!$M$6</f>
        <v>3098.13</v>
      </c>
    </row>
    <row r="335" spans="1:25" x14ac:dyDescent="0.2">
      <c r="A335" s="80">
        <f t="shared" si="9"/>
        <v>42404</v>
      </c>
      <c r="B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2909.36</v>
      </c>
      <c r="C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2866.71</v>
      </c>
      <c r="D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2897.8</v>
      </c>
      <c r="E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2897.94</v>
      </c>
      <c r="F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2897.82</v>
      </c>
      <c r="G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2898.21</v>
      </c>
      <c r="H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2891</v>
      </c>
      <c r="I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3073.4300000000003</v>
      </c>
      <c r="J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3053.7200000000003</v>
      </c>
      <c r="K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2912.29</v>
      </c>
      <c r="L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2900.67</v>
      </c>
      <c r="M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2866.55</v>
      </c>
      <c r="N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2887.59</v>
      </c>
      <c r="O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2901.13</v>
      </c>
      <c r="P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2887.7000000000003</v>
      </c>
      <c r="Q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2866.2300000000005</v>
      </c>
      <c r="R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2870.09</v>
      </c>
      <c r="S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2934.8700000000003</v>
      </c>
      <c r="T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3060.21</v>
      </c>
      <c r="U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3031.57</v>
      </c>
      <c r="V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2961.63</v>
      </c>
      <c r="W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2928.2200000000003</v>
      </c>
      <c r="X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3203.9700000000003</v>
      </c>
      <c r="Y335" s="98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РСО-А'!$M$6</f>
        <v>3069.2000000000003</v>
      </c>
    </row>
    <row r="336" spans="1:25" x14ac:dyDescent="0.2">
      <c r="A336" s="80">
        <f t="shared" si="9"/>
        <v>42405</v>
      </c>
      <c r="B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2892.0600000000004</v>
      </c>
      <c r="C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2891.84</v>
      </c>
      <c r="D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2866.71</v>
      </c>
      <c r="E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2881.9300000000003</v>
      </c>
      <c r="F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2881.9500000000003</v>
      </c>
      <c r="G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2881.98</v>
      </c>
      <c r="H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2891.79</v>
      </c>
      <c r="I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3072.7</v>
      </c>
      <c r="J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3052.9</v>
      </c>
      <c r="K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2911.96</v>
      </c>
      <c r="L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2873.2200000000003</v>
      </c>
      <c r="M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2858.26</v>
      </c>
      <c r="N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2887.3900000000003</v>
      </c>
      <c r="O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2900.82</v>
      </c>
      <c r="P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2919.83</v>
      </c>
      <c r="Q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2929.59</v>
      </c>
      <c r="R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2910.52</v>
      </c>
      <c r="S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2882.42</v>
      </c>
      <c r="T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3027.9300000000003</v>
      </c>
      <c r="U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3006.3500000000004</v>
      </c>
      <c r="V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2978.75</v>
      </c>
      <c r="W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2950.65</v>
      </c>
      <c r="X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3213.63</v>
      </c>
      <c r="Y336" s="98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РСО-А'!$M$6</f>
        <v>3076.3700000000003</v>
      </c>
    </row>
    <row r="337" spans="1:25" x14ac:dyDescent="0.2">
      <c r="A337" s="80">
        <f t="shared" si="9"/>
        <v>42406</v>
      </c>
      <c r="B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2937.6400000000003</v>
      </c>
      <c r="C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2873.1400000000003</v>
      </c>
      <c r="D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2871.2200000000003</v>
      </c>
      <c r="E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2888.4</v>
      </c>
      <c r="F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2888.4900000000002</v>
      </c>
      <c r="G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2876.83</v>
      </c>
      <c r="H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2892.46</v>
      </c>
      <c r="I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2963.3</v>
      </c>
      <c r="J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2980.67</v>
      </c>
      <c r="K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3066.9300000000003</v>
      </c>
      <c r="L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2993.4</v>
      </c>
      <c r="M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3007.19</v>
      </c>
      <c r="N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3006.5600000000004</v>
      </c>
      <c r="O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3066.15</v>
      </c>
      <c r="P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3066.04</v>
      </c>
      <c r="Q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3065.92</v>
      </c>
      <c r="R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3067.3</v>
      </c>
      <c r="S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2891.55</v>
      </c>
      <c r="T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2980.3900000000003</v>
      </c>
      <c r="U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2982.65</v>
      </c>
      <c r="V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2931.3700000000003</v>
      </c>
      <c r="W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2933.6600000000003</v>
      </c>
      <c r="X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2878.86</v>
      </c>
      <c r="Y337" s="98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РСО-А'!$M$6</f>
        <v>3071.8</v>
      </c>
    </row>
    <row r="338" spans="1:25" x14ac:dyDescent="0.2">
      <c r="A338" s="80">
        <f t="shared" si="9"/>
        <v>42407</v>
      </c>
      <c r="B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2978.79</v>
      </c>
      <c r="C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2909.36</v>
      </c>
      <c r="D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2865.75</v>
      </c>
      <c r="E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2871.4100000000003</v>
      </c>
      <c r="F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2877.0200000000004</v>
      </c>
      <c r="G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2865.88</v>
      </c>
      <c r="H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2872.34</v>
      </c>
      <c r="I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2889.6800000000003</v>
      </c>
      <c r="J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2977.83</v>
      </c>
      <c r="K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3051.88</v>
      </c>
      <c r="L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2994.32</v>
      </c>
      <c r="M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2981.1800000000003</v>
      </c>
      <c r="N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2980.75</v>
      </c>
      <c r="O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2980.59</v>
      </c>
      <c r="P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3007.7200000000003</v>
      </c>
      <c r="Q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3014.8</v>
      </c>
      <c r="R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2969.6000000000004</v>
      </c>
      <c r="S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2908.26</v>
      </c>
      <c r="T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3040.21</v>
      </c>
      <c r="U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3043.67</v>
      </c>
      <c r="V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2992.2400000000002</v>
      </c>
      <c r="W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2930.03</v>
      </c>
      <c r="X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2879.3</v>
      </c>
      <c r="Y338" s="98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РСО-А'!$M$6</f>
        <v>3101.1200000000003</v>
      </c>
    </row>
    <row r="339" spans="1:25" x14ac:dyDescent="0.2">
      <c r="A339" s="80">
        <f t="shared" si="9"/>
        <v>42408</v>
      </c>
      <c r="B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2951.48</v>
      </c>
      <c r="C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2884.9</v>
      </c>
      <c r="D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2866.26</v>
      </c>
      <c r="E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2876.4</v>
      </c>
      <c r="F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2876.3500000000004</v>
      </c>
      <c r="G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2876.5600000000004</v>
      </c>
      <c r="H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2857.26</v>
      </c>
      <c r="I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3058.28</v>
      </c>
      <c r="J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3053.13</v>
      </c>
      <c r="K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2911.94</v>
      </c>
      <c r="L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2858.3900000000003</v>
      </c>
      <c r="M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2911.8500000000004</v>
      </c>
      <c r="N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2913.1000000000004</v>
      </c>
      <c r="O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2873.09</v>
      </c>
      <c r="P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2857.7000000000003</v>
      </c>
      <c r="Q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2857.76</v>
      </c>
      <c r="R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2871.04</v>
      </c>
      <c r="S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2908.7000000000003</v>
      </c>
      <c r="T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3086.46</v>
      </c>
      <c r="U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3048.87</v>
      </c>
      <c r="V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2980.7</v>
      </c>
      <c r="W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2952.46</v>
      </c>
      <c r="X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3215.6400000000003</v>
      </c>
      <c r="Y339" s="98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РСО-А'!$M$6</f>
        <v>3079.8500000000004</v>
      </c>
    </row>
    <row r="340" spans="1:25" x14ac:dyDescent="0.2">
      <c r="A340" s="80">
        <f t="shared" si="9"/>
        <v>42409</v>
      </c>
      <c r="B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2901.4500000000003</v>
      </c>
      <c r="C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2856.8700000000003</v>
      </c>
      <c r="D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2881.75</v>
      </c>
      <c r="E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2908.61</v>
      </c>
      <c r="F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2908.69</v>
      </c>
      <c r="G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2909.11</v>
      </c>
      <c r="H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2882.8700000000003</v>
      </c>
      <c r="I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3088.07</v>
      </c>
      <c r="J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3128.7700000000004</v>
      </c>
      <c r="K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2977.84</v>
      </c>
      <c r="L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2931.8100000000004</v>
      </c>
      <c r="M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2889.07</v>
      </c>
      <c r="N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2888.63</v>
      </c>
      <c r="O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2888.29</v>
      </c>
      <c r="P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2911.2000000000003</v>
      </c>
      <c r="Q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2911.2700000000004</v>
      </c>
      <c r="R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2911.75</v>
      </c>
      <c r="S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2861.37</v>
      </c>
      <c r="T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3041.75</v>
      </c>
      <c r="U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2975.67</v>
      </c>
      <c r="V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2941.03</v>
      </c>
      <c r="W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2910.52</v>
      </c>
      <c r="X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3180.7400000000002</v>
      </c>
      <c r="Y340" s="98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РСО-А'!$M$6</f>
        <v>3020.1800000000003</v>
      </c>
    </row>
    <row r="341" spans="1:25" x14ac:dyDescent="0.2">
      <c r="A341" s="80">
        <f t="shared" si="9"/>
        <v>42410</v>
      </c>
      <c r="B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2900.1400000000003</v>
      </c>
      <c r="C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2866.7400000000002</v>
      </c>
      <c r="D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2881.76</v>
      </c>
      <c r="E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2897.82</v>
      </c>
      <c r="F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2908.78</v>
      </c>
      <c r="G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2887.4500000000003</v>
      </c>
      <c r="H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2890.63</v>
      </c>
      <c r="I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3007.34</v>
      </c>
      <c r="J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3021.63</v>
      </c>
      <c r="K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2901.36</v>
      </c>
      <c r="L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2901.42</v>
      </c>
      <c r="M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2867.03</v>
      </c>
      <c r="N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2866.6800000000003</v>
      </c>
      <c r="O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2866.55</v>
      </c>
      <c r="P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2866.51</v>
      </c>
      <c r="Q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2866.51</v>
      </c>
      <c r="R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2884.1400000000003</v>
      </c>
      <c r="S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2948.32</v>
      </c>
      <c r="T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3042.7400000000002</v>
      </c>
      <c r="U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3044.37</v>
      </c>
      <c r="V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3004.25</v>
      </c>
      <c r="W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2949.08</v>
      </c>
      <c r="X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3203.84</v>
      </c>
      <c r="Y341" s="98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РСО-А'!$M$6</f>
        <v>3052.27</v>
      </c>
    </row>
    <row r="342" spans="1:25" x14ac:dyDescent="0.2">
      <c r="A342" s="80">
        <f t="shared" si="9"/>
        <v>42411</v>
      </c>
      <c r="B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2900.25</v>
      </c>
      <c r="C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2867.17</v>
      </c>
      <c r="D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2898.07</v>
      </c>
      <c r="E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2898.2700000000004</v>
      </c>
      <c r="F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2898.32</v>
      </c>
      <c r="G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2882.8</v>
      </c>
      <c r="H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2886.3100000000004</v>
      </c>
      <c r="I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3007.7000000000003</v>
      </c>
      <c r="J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2999.03</v>
      </c>
      <c r="K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2901.32</v>
      </c>
      <c r="L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2890.13</v>
      </c>
      <c r="M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2888.4</v>
      </c>
      <c r="N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2911.0600000000004</v>
      </c>
      <c r="O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2910.83</v>
      </c>
      <c r="P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2866.55</v>
      </c>
      <c r="Q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2866.8</v>
      </c>
      <c r="R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2882.9800000000005</v>
      </c>
      <c r="S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2915.6800000000003</v>
      </c>
      <c r="T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3001.32</v>
      </c>
      <c r="U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2959.34</v>
      </c>
      <c r="V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2932.16</v>
      </c>
      <c r="W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2910.75</v>
      </c>
      <c r="X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3180.3700000000003</v>
      </c>
      <c r="Y342" s="98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РСО-А'!$M$6</f>
        <v>3003.8500000000004</v>
      </c>
    </row>
    <row r="343" spans="1:25" x14ac:dyDescent="0.2">
      <c r="A343" s="80">
        <f t="shared" si="9"/>
        <v>42412</v>
      </c>
      <c r="B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2908.36</v>
      </c>
      <c r="C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2856.84</v>
      </c>
      <c r="D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2881.61</v>
      </c>
      <c r="E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2881.8100000000004</v>
      </c>
      <c r="F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2881.8</v>
      </c>
      <c r="G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2866.84</v>
      </c>
      <c r="H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2893.04</v>
      </c>
      <c r="I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2994.94</v>
      </c>
      <c r="J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2976.1800000000003</v>
      </c>
      <c r="K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2889.4</v>
      </c>
      <c r="L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2873.29</v>
      </c>
      <c r="M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2866.5600000000004</v>
      </c>
      <c r="N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2874.78</v>
      </c>
      <c r="O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2901.15</v>
      </c>
      <c r="P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2887.7300000000005</v>
      </c>
      <c r="Q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2887.79</v>
      </c>
      <c r="R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2866.75</v>
      </c>
      <c r="S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2908.34</v>
      </c>
      <c r="T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3007.83</v>
      </c>
      <c r="U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3032.29</v>
      </c>
      <c r="V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3006.3100000000004</v>
      </c>
      <c r="W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2949.42</v>
      </c>
      <c r="X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3212.1600000000003</v>
      </c>
      <c r="Y343" s="98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РСО-А'!$M$6</f>
        <v>3075.9300000000003</v>
      </c>
    </row>
    <row r="344" spans="1:25" x14ac:dyDescent="0.2">
      <c r="A344" s="80">
        <f t="shared" si="9"/>
        <v>42413</v>
      </c>
      <c r="B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2913.65</v>
      </c>
      <c r="C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2889.0600000000004</v>
      </c>
      <c r="D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2933.23</v>
      </c>
      <c r="E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2933.46</v>
      </c>
      <c r="F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2953.9900000000002</v>
      </c>
      <c r="G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2933.45</v>
      </c>
      <c r="H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2901.8500000000004</v>
      </c>
      <c r="I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2867.29</v>
      </c>
      <c r="J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2915.58</v>
      </c>
      <c r="K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3068.2200000000003</v>
      </c>
      <c r="L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3008.44</v>
      </c>
      <c r="M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3022.58</v>
      </c>
      <c r="N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3037.1000000000004</v>
      </c>
      <c r="O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3084.3</v>
      </c>
      <c r="P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3084.1800000000003</v>
      </c>
      <c r="Q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3068.13</v>
      </c>
      <c r="R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3030.5600000000004</v>
      </c>
      <c r="S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2882.32</v>
      </c>
      <c r="T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2934.61</v>
      </c>
      <c r="U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2942.4900000000002</v>
      </c>
      <c r="V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2928.03</v>
      </c>
      <c r="W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2856.9100000000003</v>
      </c>
      <c r="X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2931.94</v>
      </c>
      <c r="Y344" s="98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РСО-А'!$M$6</f>
        <v>3052.19</v>
      </c>
    </row>
    <row r="345" spans="1:25" x14ac:dyDescent="0.2">
      <c r="A345" s="80">
        <f t="shared" si="9"/>
        <v>42414</v>
      </c>
      <c r="B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2909.8500000000004</v>
      </c>
      <c r="C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2900.76</v>
      </c>
      <c r="D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2932.8900000000003</v>
      </c>
      <c r="E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2953.67</v>
      </c>
      <c r="F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2968.1800000000003</v>
      </c>
      <c r="G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2953.9500000000003</v>
      </c>
      <c r="H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2933.5</v>
      </c>
      <c r="I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2934.15</v>
      </c>
      <c r="J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2873.38</v>
      </c>
      <c r="K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3177.15</v>
      </c>
      <c r="L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3084.58</v>
      </c>
      <c r="M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3084.5</v>
      </c>
      <c r="N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3067.6400000000003</v>
      </c>
      <c r="O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3100.84</v>
      </c>
      <c r="P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3100.73</v>
      </c>
      <c r="Q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3067.48</v>
      </c>
      <c r="R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3029.26</v>
      </c>
      <c r="S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2881.69</v>
      </c>
      <c r="T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2935.2400000000002</v>
      </c>
      <c r="U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2937.07</v>
      </c>
      <c r="V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2928.23</v>
      </c>
      <c r="W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2856.4900000000002</v>
      </c>
      <c r="X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2931.86</v>
      </c>
      <c r="Y345" s="98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РСО-А'!$M$6</f>
        <v>3036.2200000000003</v>
      </c>
    </row>
    <row r="346" spans="1:25" x14ac:dyDescent="0.2">
      <c r="A346" s="80">
        <f t="shared" si="9"/>
        <v>42415</v>
      </c>
      <c r="B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2896.69</v>
      </c>
      <c r="C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2886.57</v>
      </c>
      <c r="D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2919.4800000000005</v>
      </c>
      <c r="E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2937.34</v>
      </c>
      <c r="F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2937.2700000000004</v>
      </c>
      <c r="G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2919.4500000000003</v>
      </c>
      <c r="H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2881.4500000000003</v>
      </c>
      <c r="I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3167.4</v>
      </c>
      <c r="J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3168.08</v>
      </c>
      <c r="K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3018.98</v>
      </c>
      <c r="L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2974.66</v>
      </c>
      <c r="M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2919.2300000000005</v>
      </c>
      <c r="N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2933.96</v>
      </c>
      <c r="O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2949.28</v>
      </c>
      <c r="P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2949.21</v>
      </c>
      <c r="Q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2949.54</v>
      </c>
      <c r="R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2929.07</v>
      </c>
      <c r="S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2874.0600000000004</v>
      </c>
      <c r="T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2945.4100000000003</v>
      </c>
      <c r="U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2955.2000000000003</v>
      </c>
      <c r="V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2909.7200000000003</v>
      </c>
      <c r="W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2886.5600000000004</v>
      </c>
      <c r="X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3151.4500000000003</v>
      </c>
      <c r="Y346" s="98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РСО-А'!$M$6</f>
        <v>3003.75</v>
      </c>
    </row>
    <row r="347" spans="1:25" x14ac:dyDescent="0.2">
      <c r="A347" s="80">
        <f t="shared" si="9"/>
        <v>42416</v>
      </c>
      <c r="B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2911.11</v>
      </c>
      <c r="C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2875.2000000000003</v>
      </c>
      <c r="D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2896.28</v>
      </c>
      <c r="E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2907.4500000000003</v>
      </c>
      <c r="F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2936.73</v>
      </c>
      <c r="G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2937.2000000000003</v>
      </c>
      <c r="H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2882.1600000000003</v>
      </c>
      <c r="I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3086.1400000000003</v>
      </c>
      <c r="J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3077.86</v>
      </c>
      <c r="K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2961</v>
      </c>
      <c r="L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2961.19</v>
      </c>
      <c r="M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2909.58</v>
      </c>
      <c r="N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2909.3</v>
      </c>
      <c r="O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2909.2400000000002</v>
      </c>
      <c r="P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2933.45</v>
      </c>
      <c r="Q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2949.11</v>
      </c>
      <c r="R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2928.6000000000004</v>
      </c>
      <c r="S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2901.59</v>
      </c>
      <c r="T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2917.7200000000003</v>
      </c>
      <c r="U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2919.4900000000002</v>
      </c>
      <c r="V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2890.07</v>
      </c>
      <c r="W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2873.82</v>
      </c>
      <c r="X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3140.07</v>
      </c>
      <c r="Y347" s="98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РСО-А'!$M$6</f>
        <v>2981.2200000000003</v>
      </c>
    </row>
    <row r="348" spans="1:25" x14ac:dyDescent="0.2">
      <c r="A348" s="80">
        <f t="shared" si="9"/>
        <v>42417</v>
      </c>
      <c r="B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2954.41</v>
      </c>
      <c r="C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2917.9900000000002</v>
      </c>
      <c r="D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2954.51</v>
      </c>
      <c r="E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2954.54</v>
      </c>
      <c r="F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2954.7200000000003</v>
      </c>
      <c r="G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2930.1400000000003</v>
      </c>
      <c r="H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2881.4500000000003</v>
      </c>
      <c r="I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3085.36</v>
      </c>
      <c r="J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3177.55</v>
      </c>
      <c r="K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3050.92</v>
      </c>
      <c r="L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3034.0200000000004</v>
      </c>
      <c r="M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2970.07</v>
      </c>
      <c r="N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3017.4800000000005</v>
      </c>
      <c r="O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3017.36</v>
      </c>
      <c r="P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3017.2300000000005</v>
      </c>
      <c r="Q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3017.6600000000003</v>
      </c>
      <c r="R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3017.75</v>
      </c>
      <c r="S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2999.11</v>
      </c>
      <c r="T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2887.33</v>
      </c>
      <c r="U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2889.29</v>
      </c>
      <c r="V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2869.57</v>
      </c>
      <c r="W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2886.7000000000003</v>
      </c>
      <c r="X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3071.7300000000005</v>
      </c>
      <c r="Y348" s="98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РСО-А'!$M$6</f>
        <v>2905.34</v>
      </c>
    </row>
    <row r="349" spans="1:25" x14ac:dyDescent="0.2">
      <c r="A349" s="80">
        <f t="shared" si="9"/>
        <v>42418</v>
      </c>
      <c r="B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2856.37</v>
      </c>
      <c r="C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2908.1000000000004</v>
      </c>
      <c r="D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2919.36</v>
      </c>
      <c r="E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2919.42</v>
      </c>
      <c r="F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2919.42</v>
      </c>
      <c r="G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2908.29</v>
      </c>
      <c r="H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2857.17</v>
      </c>
      <c r="I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3051.4700000000003</v>
      </c>
      <c r="J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3036.2700000000004</v>
      </c>
      <c r="K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2962.28</v>
      </c>
      <c r="L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2929.82</v>
      </c>
      <c r="M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2887.4700000000003</v>
      </c>
      <c r="N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2910.34</v>
      </c>
      <c r="O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2950.0600000000004</v>
      </c>
      <c r="P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2949.9700000000003</v>
      </c>
      <c r="Q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2919.34</v>
      </c>
      <c r="R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2910.0200000000004</v>
      </c>
      <c r="S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2875.04</v>
      </c>
      <c r="T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2961.29</v>
      </c>
      <c r="U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2959.15</v>
      </c>
      <c r="V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2944</v>
      </c>
      <c r="W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2912</v>
      </c>
      <c r="X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3148.1800000000003</v>
      </c>
      <c r="Y349" s="98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РСО-А'!$M$6</f>
        <v>3016.69</v>
      </c>
    </row>
    <row r="350" spans="1:25" x14ac:dyDescent="0.2">
      <c r="A350" s="80">
        <f t="shared" si="9"/>
        <v>42419</v>
      </c>
      <c r="B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2856.9500000000003</v>
      </c>
      <c r="C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2908.41</v>
      </c>
      <c r="D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2937.54</v>
      </c>
      <c r="E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2937.58</v>
      </c>
      <c r="F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2908.51</v>
      </c>
      <c r="G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2908.32</v>
      </c>
      <c r="H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2882.41</v>
      </c>
      <c r="I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3088.04</v>
      </c>
      <c r="J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3080.83</v>
      </c>
      <c r="K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2998.98</v>
      </c>
      <c r="L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2999.03</v>
      </c>
      <c r="M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2935.62</v>
      </c>
      <c r="N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2935.2000000000003</v>
      </c>
      <c r="O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2989.44</v>
      </c>
      <c r="P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2989.51</v>
      </c>
      <c r="Q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2989.4500000000003</v>
      </c>
      <c r="R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2935.5600000000004</v>
      </c>
      <c r="S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2903.87</v>
      </c>
      <c r="T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2932.34</v>
      </c>
      <c r="U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2932.82</v>
      </c>
      <c r="V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2934.67</v>
      </c>
      <c r="W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2910.3500000000004</v>
      </c>
      <c r="X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3123.65</v>
      </c>
      <c r="Y350" s="98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2939.3500000000004</v>
      </c>
    </row>
    <row r="351" spans="1:25" x14ac:dyDescent="0.2">
      <c r="A351" s="80">
        <f t="shared" si="9"/>
        <v>42420</v>
      </c>
      <c r="B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2881.5200000000004</v>
      </c>
      <c r="C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2937.4100000000003</v>
      </c>
      <c r="D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2969.03</v>
      </c>
      <c r="E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2969.05</v>
      </c>
      <c r="F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2969.09</v>
      </c>
      <c r="G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2956.08</v>
      </c>
      <c r="H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2882.01</v>
      </c>
      <c r="I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3073.15</v>
      </c>
      <c r="J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3108.29</v>
      </c>
      <c r="K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2998.6000000000004</v>
      </c>
      <c r="L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2998.73</v>
      </c>
      <c r="M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2935.5</v>
      </c>
      <c r="N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2935.12</v>
      </c>
      <c r="O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2989.4300000000003</v>
      </c>
      <c r="P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2989.33</v>
      </c>
      <c r="Q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2989.5600000000004</v>
      </c>
      <c r="R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2961.8100000000004</v>
      </c>
      <c r="S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2902.71</v>
      </c>
      <c r="T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2932.67</v>
      </c>
      <c r="U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2929.55</v>
      </c>
      <c r="V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2934.03</v>
      </c>
      <c r="W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2911.1800000000003</v>
      </c>
      <c r="X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3085.4900000000002</v>
      </c>
      <c r="Y351" s="98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2910.62</v>
      </c>
    </row>
    <row r="352" spans="1:25" x14ac:dyDescent="0.2">
      <c r="A352" s="80">
        <f t="shared" si="9"/>
        <v>42421</v>
      </c>
      <c r="B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2913.7200000000003</v>
      </c>
      <c r="C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2999.3</v>
      </c>
      <c r="D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3007.21</v>
      </c>
      <c r="E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3007.53</v>
      </c>
      <c r="F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3032.9700000000003</v>
      </c>
      <c r="G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3008.07</v>
      </c>
      <c r="H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2933.8700000000003</v>
      </c>
      <c r="I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2870.38</v>
      </c>
      <c r="J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2944.42</v>
      </c>
      <c r="K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3052.51</v>
      </c>
      <c r="L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3008.6800000000003</v>
      </c>
      <c r="M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3022.87</v>
      </c>
      <c r="N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3022.32</v>
      </c>
      <c r="O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3036.65</v>
      </c>
      <c r="P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3036.5</v>
      </c>
      <c r="Q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3037</v>
      </c>
      <c r="R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3029.9</v>
      </c>
      <c r="S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2934.33</v>
      </c>
      <c r="T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2937.54</v>
      </c>
      <c r="U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2936.48</v>
      </c>
      <c r="V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2910.46</v>
      </c>
      <c r="W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2880.7000000000003</v>
      </c>
      <c r="X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2962.11</v>
      </c>
      <c r="Y352" s="98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3019.32</v>
      </c>
    </row>
    <row r="353" spans="1:27" x14ac:dyDescent="0.2">
      <c r="A353" s="80">
        <f t="shared" si="9"/>
        <v>42422</v>
      </c>
      <c r="B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2914.13</v>
      </c>
      <c r="C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2999.44</v>
      </c>
      <c r="D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3007.29</v>
      </c>
      <c r="E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3007.4100000000003</v>
      </c>
      <c r="F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3032.9700000000003</v>
      </c>
      <c r="G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3007.6000000000004</v>
      </c>
      <c r="H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2933.84</v>
      </c>
      <c r="I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2864.1000000000004</v>
      </c>
      <c r="J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2939.6400000000003</v>
      </c>
      <c r="K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3052.92</v>
      </c>
      <c r="L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3008.7000000000003</v>
      </c>
      <c r="M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3022.63</v>
      </c>
      <c r="N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3022.25</v>
      </c>
      <c r="O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3036.63</v>
      </c>
      <c r="P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3036.5600000000004</v>
      </c>
      <c r="Q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3036.69</v>
      </c>
      <c r="R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3029.71</v>
      </c>
      <c r="S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2934.8100000000004</v>
      </c>
      <c r="T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2935.2400000000002</v>
      </c>
      <c r="U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2935.4500000000003</v>
      </c>
      <c r="V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2911.4900000000002</v>
      </c>
      <c r="W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2880.33</v>
      </c>
      <c r="X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2962.09</v>
      </c>
      <c r="Y353" s="98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3005.9900000000002</v>
      </c>
    </row>
    <row r="354" spans="1:27" x14ac:dyDescent="0.2">
      <c r="A354" s="80">
        <f t="shared" si="9"/>
        <v>42423</v>
      </c>
      <c r="B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2968.65</v>
      </c>
      <c r="C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2967.9900000000002</v>
      </c>
      <c r="D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3031.98</v>
      </c>
      <c r="E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3032.12</v>
      </c>
      <c r="F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3031.94</v>
      </c>
      <c r="G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3032.11</v>
      </c>
      <c r="H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3006.7700000000004</v>
      </c>
      <c r="I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2953.79</v>
      </c>
      <c r="J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2914.17</v>
      </c>
      <c r="K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3289.8900000000003</v>
      </c>
      <c r="L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3218.78</v>
      </c>
      <c r="M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3241.8500000000004</v>
      </c>
      <c r="N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3264.9900000000002</v>
      </c>
      <c r="O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3264.65</v>
      </c>
      <c r="P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3264.9</v>
      </c>
      <c r="Q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3264.82</v>
      </c>
      <c r="R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3207.4700000000003</v>
      </c>
      <c r="S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3053.96</v>
      </c>
      <c r="T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2881.3900000000003</v>
      </c>
      <c r="U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2881.1800000000003</v>
      </c>
      <c r="V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2890.66</v>
      </c>
      <c r="W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2962.53</v>
      </c>
      <c r="X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3028.67</v>
      </c>
      <c r="Y354" s="98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2900.1400000000003</v>
      </c>
    </row>
    <row r="355" spans="1:27" x14ac:dyDescent="0.2">
      <c r="A355" s="80">
        <f t="shared" si="9"/>
        <v>42424</v>
      </c>
      <c r="B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2943.83</v>
      </c>
      <c r="C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2969.1000000000004</v>
      </c>
      <c r="D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3041.5</v>
      </c>
      <c r="E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3041.54</v>
      </c>
      <c r="F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3041.6000000000004</v>
      </c>
      <c r="G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3026.1600000000003</v>
      </c>
      <c r="H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2938.2700000000004</v>
      </c>
      <c r="I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3168.54</v>
      </c>
      <c r="J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3240.4900000000002</v>
      </c>
      <c r="K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3127.17</v>
      </c>
      <c r="L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3127.08</v>
      </c>
      <c r="M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3019.0200000000004</v>
      </c>
      <c r="N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3051.45</v>
      </c>
      <c r="O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3072.3</v>
      </c>
      <c r="P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3086.83</v>
      </c>
      <c r="Q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3086.86</v>
      </c>
      <c r="R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3051.34</v>
      </c>
      <c r="S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3081.19</v>
      </c>
      <c r="T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2901.41</v>
      </c>
      <c r="U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2900.73</v>
      </c>
      <c r="V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2929.92</v>
      </c>
      <c r="W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2929.21</v>
      </c>
      <c r="X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3015.44</v>
      </c>
      <c r="Y355" s="98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2856.75</v>
      </c>
    </row>
    <row r="356" spans="1:27" x14ac:dyDescent="0.2">
      <c r="A356" s="80">
        <f t="shared" si="9"/>
        <v>42425</v>
      </c>
      <c r="B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2866.21</v>
      </c>
      <c r="C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2891.67</v>
      </c>
      <c r="D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2908.0200000000004</v>
      </c>
      <c r="E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2937.2400000000002</v>
      </c>
      <c r="F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2937.33</v>
      </c>
      <c r="G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2937.67</v>
      </c>
      <c r="H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2909.23</v>
      </c>
      <c r="I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3225</v>
      </c>
      <c r="J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3308.8</v>
      </c>
      <c r="K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3088.3100000000004</v>
      </c>
      <c r="L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3036.07</v>
      </c>
      <c r="M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2960.4400000000005</v>
      </c>
      <c r="N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2960.15</v>
      </c>
      <c r="O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2959.9100000000003</v>
      </c>
      <c r="P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2960.07</v>
      </c>
      <c r="Q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2971.2200000000003</v>
      </c>
      <c r="R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2934.3</v>
      </c>
      <c r="S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2931.6600000000003</v>
      </c>
      <c r="T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2912.59</v>
      </c>
      <c r="U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2912.98</v>
      </c>
      <c r="V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2866.54</v>
      </c>
      <c r="W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2866.4</v>
      </c>
      <c r="X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3079.4</v>
      </c>
      <c r="Y356" s="98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2976.55</v>
      </c>
    </row>
    <row r="357" spans="1:27" x14ac:dyDescent="0.2">
      <c r="A357" s="80">
        <f t="shared" si="9"/>
        <v>42426</v>
      </c>
      <c r="B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2866.42</v>
      </c>
      <c r="C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2919.58</v>
      </c>
      <c r="D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2937.2400000000002</v>
      </c>
      <c r="E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2937.2400000000002</v>
      </c>
      <c r="F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2955.94</v>
      </c>
      <c r="G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2931.61</v>
      </c>
      <c r="H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2882.27</v>
      </c>
      <c r="I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3087.28</v>
      </c>
      <c r="J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3078.76</v>
      </c>
      <c r="K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2961.55</v>
      </c>
      <c r="L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2929.25</v>
      </c>
      <c r="M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2909.92</v>
      </c>
      <c r="N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2934.0200000000004</v>
      </c>
      <c r="O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2934.01</v>
      </c>
      <c r="P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2933.8900000000003</v>
      </c>
      <c r="Q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2933.9900000000002</v>
      </c>
      <c r="R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2960.27</v>
      </c>
      <c r="S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2998.51</v>
      </c>
      <c r="T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2913.9900000000002</v>
      </c>
      <c r="U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2914.3</v>
      </c>
      <c r="V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2868.29</v>
      </c>
      <c r="W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2865.75</v>
      </c>
      <c r="X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3091.15</v>
      </c>
      <c r="Y357" s="98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2975.2700000000004</v>
      </c>
    </row>
    <row r="358" spans="1:27" x14ac:dyDescent="0.2">
      <c r="A358" s="80">
        <f t="shared" si="9"/>
        <v>42427</v>
      </c>
      <c r="B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2865.8500000000004</v>
      </c>
      <c r="C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2932.67</v>
      </c>
      <c r="D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2967.8</v>
      </c>
      <c r="E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2967.7200000000003</v>
      </c>
      <c r="F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2953.1800000000003</v>
      </c>
      <c r="G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2953.42</v>
      </c>
      <c r="H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2913.4700000000003</v>
      </c>
      <c r="I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2889.6400000000003</v>
      </c>
      <c r="J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2939.55</v>
      </c>
      <c r="K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3109.76</v>
      </c>
      <c r="L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3067.59</v>
      </c>
      <c r="M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3084.1000000000004</v>
      </c>
      <c r="N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3176.6600000000003</v>
      </c>
      <c r="O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3176.1000000000004</v>
      </c>
      <c r="P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3175.9</v>
      </c>
      <c r="Q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3175.46</v>
      </c>
      <c r="R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3067.15</v>
      </c>
      <c r="S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2981.59</v>
      </c>
      <c r="T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2874.1400000000003</v>
      </c>
      <c r="U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2909.04</v>
      </c>
      <c r="V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2856.58</v>
      </c>
      <c r="W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2899.4900000000002</v>
      </c>
      <c r="X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2992.6400000000003</v>
      </c>
      <c r="Y358" s="98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2921.15</v>
      </c>
      <c r="AA358" s="81"/>
    </row>
    <row r="359" spans="1:27" x14ac:dyDescent="0.2">
      <c r="A359" s="80">
        <f t="shared" si="9"/>
        <v>42428</v>
      </c>
      <c r="B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2871.57</v>
      </c>
      <c r="C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2953.4700000000003</v>
      </c>
      <c r="D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2967.76</v>
      </c>
      <c r="E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2967.67</v>
      </c>
      <c r="F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2967.62</v>
      </c>
      <c r="G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2967.83</v>
      </c>
      <c r="H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2933.08</v>
      </c>
      <c r="I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2954.3100000000004</v>
      </c>
      <c r="J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2872.46</v>
      </c>
      <c r="K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3196.4700000000003</v>
      </c>
      <c r="L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3156.01</v>
      </c>
      <c r="M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3156.19</v>
      </c>
      <c r="N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3241.6800000000003</v>
      </c>
      <c r="O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3241.29</v>
      </c>
      <c r="P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3218.29</v>
      </c>
      <c r="Q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3218.1200000000003</v>
      </c>
      <c r="R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3066.67</v>
      </c>
      <c r="S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2981.8700000000003</v>
      </c>
      <c r="T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2858.04</v>
      </c>
      <c r="U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2892.6400000000003</v>
      </c>
      <c r="V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2870.61</v>
      </c>
      <c r="W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2899.57</v>
      </c>
      <c r="X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3006.53</v>
      </c>
      <c r="Y359" s="98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2917.23</v>
      </c>
    </row>
    <row r="360" spans="1:27" x14ac:dyDescent="0.2">
      <c r="A360" s="80">
        <f t="shared" si="9"/>
        <v>42429</v>
      </c>
      <c r="B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2881.4500000000003</v>
      </c>
      <c r="C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2937.17</v>
      </c>
      <c r="D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2968.8500000000004</v>
      </c>
      <c r="E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2968.9500000000003</v>
      </c>
      <c r="F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2955.79</v>
      </c>
      <c r="G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2956.07</v>
      </c>
      <c r="H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2908.9700000000003</v>
      </c>
      <c r="I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3125.8700000000003</v>
      </c>
      <c r="J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3168.88</v>
      </c>
      <c r="K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3035.75</v>
      </c>
      <c r="L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3035.7000000000003</v>
      </c>
      <c r="M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2982.46</v>
      </c>
      <c r="N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3031.59</v>
      </c>
      <c r="O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3051.4900000000002</v>
      </c>
      <c r="P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3058.2400000000002</v>
      </c>
      <c r="Q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3051.3</v>
      </c>
      <c r="R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2994.3</v>
      </c>
      <c r="S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2998.7200000000003</v>
      </c>
      <c r="T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2865.73</v>
      </c>
      <c r="U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2866.01</v>
      </c>
      <c r="V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2873</v>
      </c>
      <c r="W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2865.88</v>
      </c>
      <c r="X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3051.05</v>
      </c>
      <c r="Y360" s="98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2899.3100000000004</v>
      </c>
    </row>
    <row r="361" spans="1:27" x14ac:dyDescent="0.2">
      <c r="A361" s="86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</row>
    <row r="362" spans="1:27" x14ac:dyDescent="0.25">
      <c r="A362" s="88" t="s">
        <v>152</v>
      </c>
    </row>
    <row r="363" spans="1:27" ht="12.75" x14ac:dyDescent="0.2">
      <c r="A363" s="165" t="s">
        <v>48</v>
      </c>
      <c r="B363" s="168" t="s">
        <v>122</v>
      </c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70"/>
    </row>
    <row r="364" spans="1:27" ht="12.75" x14ac:dyDescent="0.2">
      <c r="A364" s="166"/>
      <c r="B364" s="171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3"/>
    </row>
    <row r="365" spans="1:27" ht="12.75" x14ac:dyDescent="0.2">
      <c r="A365" s="166"/>
      <c r="B365" s="174" t="s">
        <v>123</v>
      </c>
      <c r="C365" s="163" t="s">
        <v>124</v>
      </c>
      <c r="D365" s="163" t="s">
        <v>125</v>
      </c>
      <c r="E365" s="163" t="s">
        <v>126</v>
      </c>
      <c r="F365" s="163" t="s">
        <v>127</v>
      </c>
      <c r="G365" s="163" t="s">
        <v>128</v>
      </c>
      <c r="H365" s="163" t="s">
        <v>129</v>
      </c>
      <c r="I365" s="163" t="s">
        <v>130</v>
      </c>
      <c r="J365" s="163" t="s">
        <v>131</v>
      </c>
      <c r="K365" s="163" t="s">
        <v>132</v>
      </c>
      <c r="L365" s="163" t="s">
        <v>133</v>
      </c>
      <c r="M365" s="163" t="s">
        <v>134</v>
      </c>
      <c r="N365" s="176" t="s">
        <v>135</v>
      </c>
      <c r="O365" s="163" t="s">
        <v>136</v>
      </c>
      <c r="P365" s="163" t="s">
        <v>137</v>
      </c>
      <c r="Q365" s="163" t="s">
        <v>138</v>
      </c>
      <c r="R365" s="163" t="s">
        <v>139</v>
      </c>
      <c r="S365" s="163" t="s">
        <v>140</v>
      </c>
      <c r="T365" s="163" t="s">
        <v>141</v>
      </c>
      <c r="U365" s="163" t="s">
        <v>142</v>
      </c>
      <c r="V365" s="163" t="s">
        <v>143</v>
      </c>
      <c r="W365" s="163" t="s">
        <v>144</v>
      </c>
      <c r="X365" s="163" t="s">
        <v>145</v>
      </c>
      <c r="Y365" s="163" t="s">
        <v>146</v>
      </c>
    </row>
    <row r="366" spans="1:27" ht="12.75" x14ac:dyDescent="0.2">
      <c r="A366" s="167"/>
      <c r="B366" s="175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77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</row>
    <row r="367" spans="1:27" x14ac:dyDescent="0.2">
      <c r="A367" s="80">
        <f t="shared" ref="A367:A395" si="10">A332</f>
        <v>42401</v>
      </c>
      <c r="B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3048.73</v>
      </c>
      <c r="C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2970.5</v>
      </c>
      <c r="D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2948.2000000000003</v>
      </c>
      <c r="E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2948.05</v>
      </c>
      <c r="F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2948.41</v>
      </c>
      <c r="G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2963.82</v>
      </c>
      <c r="H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3051.53</v>
      </c>
      <c r="I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2874.11</v>
      </c>
      <c r="J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2877.25</v>
      </c>
      <c r="K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3010.9700000000003</v>
      </c>
      <c r="L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3096.7200000000003</v>
      </c>
      <c r="M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3073.87</v>
      </c>
      <c r="N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3037.13</v>
      </c>
      <c r="O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3011.1400000000003</v>
      </c>
      <c r="P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3002.5200000000004</v>
      </c>
      <c r="Q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3001.58</v>
      </c>
      <c r="R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3001.4100000000003</v>
      </c>
      <c r="S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3144.42</v>
      </c>
      <c r="T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3175.7400000000002</v>
      </c>
      <c r="U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3191.6200000000003</v>
      </c>
      <c r="V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3147.4500000000003</v>
      </c>
      <c r="W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3073.61</v>
      </c>
      <c r="X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3309.96</v>
      </c>
      <c r="Y367" s="98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РСО-А'!$M$6</f>
        <v>3188.1400000000003</v>
      </c>
    </row>
    <row r="368" spans="1:27" x14ac:dyDescent="0.2">
      <c r="A368" s="80">
        <f t="shared" si="10"/>
        <v>42402</v>
      </c>
      <c r="B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3048.34</v>
      </c>
      <c r="C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2966.6600000000003</v>
      </c>
      <c r="D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2923.75</v>
      </c>
      <c r="E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2909.2700000000004</v>
      </c>
      <c r="F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2909.88</v>
      </c>
      <c r="G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2946.4100000000003</v>
      </c>
      <c r="H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2993.59</v>
      </c>
      <c r="I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2916.12</v>
      </c>
      <c r="J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2889.32</v>
      </c>
      <c r="K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2899.04</v>
      </c>
      <c r="L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2964.88</v>
      </c>
      <c r="M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2937.71</v>
      </c>
      <c r="N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2938.23</v>
      </c>
      <c r="O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2922.98</v>
      </c>
      <c r="P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2923.1000000000004</v>
      </c>
      <c r="Q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2937.51</v>
      </c>
      <c r="R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2973.0200000000004</v>
      </c>
      <c r="S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3081.7200000000003</v>
      </c>
      <c r="T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3137.17</v>
      </c>
      <c r="U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3118.76</v>
      </c>
      <c r="V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3083.1800000000003</v>
      </c>
      <c r="W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3031.2400000000002</v>
      </c>
      <c r="X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3259.5600000000004</v>
      </c>
      <c r="Y368" s="98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РСО-А'!$M$6</f>
        <v>3141.8500000000004</v>
      </c>
    </row>
    <row r="369" spans="1:25" x14ac:dyDescent="0.2">
      <c r="A369" s="80">
        <f t="shared" si="10"/>
        <v>42403</v>
      </c>
      <c r="B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2947.61</v>
      </c>
      <c r="C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2870.59</v>
      </c>
      <c r="D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2861.03</v>
      </c>
      <c r="E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2860.9500000000003</v>
      </c>
      <c r="F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2860.9700000000003</v>
      </c>
      <c r="G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2861.12</v>
      </c>
      <c r="H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2878.4</v>
      </c>
      <c r="I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3025.1800000000003</v>
      </c>
      <c r="J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3010.27</v>
      </c>
      <c r="K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2878.3900000000003</v>
      </c>
      <c r="L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2836.8500000000004</v>
      </c>
      <c r="M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2853.1000000000004</v>
      </c>
      <c r="N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2845.15</v>
      </c>
      <c r="O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2865.96</v>
      </c>
      <c r="P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2845.3900000000003</v>
      </c>
      <c r="Q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2851.96</v>
      </c>
      <c r="R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2882.54</v>
      </c>
      <c r="S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2972.53</v>
      </c>
      <c r="T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3060.58</v>
      </c>
      <c r="U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3031.84</v>
      </c>
      <c r="V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2997.19</v>
      </c>
      <c r="W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2966.86</v>
      </c>
      <c r="X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3195.9</v>
      </c>
      <c r="Y369" s="98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РСО-А'!$M$6</f>
        <v>3069.71</v>
      </c>
    </row>
    <row r="370" spans="1:25" x14ac:dyDescent="0.2">
      <c r="A370" s="80">
        <f t="shared" si="10"/>
        <v>42404</v>
      </c>
      <c r="B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2887.33</v>
      </c>
      <c r="C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2846.12</v>
      </c>
      <c r="D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2876.1600000000003</v>
      </c>
      <c r="E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2876.3</v>
      </c>
      <c r="F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2876.1800000000003</v>
      </c>
      <c r="G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2876.56</v>
      </c>
      <c r="H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2869.58</v>
      </c>
      <c r="I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3045.84</v>
      </c>
      <c r="J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3026.8</v>
      </c>
      <c r="K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2890.16</v>
      </c>
      <c r="L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2878.9300000000003</v>
      </c>
      <c r="M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2845.96</v>
      </c>
      <c r="N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2866.29</v>
      </c>
      <c r="O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2879.38</v>
      </c>
      <c r="P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2866.4</v>
      </c>
      <c r="Q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2845.6600000000003</v>
      </c>
      <c r="R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2849.3900000000003</v>
      </c>
      <c r="S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2911.9700000000003</v>
      </c>
      <c r="T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3033.07</v>
      </c>
      <c r="U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3005.4</v>
      </c>
      <c r="V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2937.83</v>
      </c>
      <c r="W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2905.55</v>
      </c>
      <c r="X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3171.9700000000003</v>
      </c>
      <c r="Y370" s="98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РСО-А'!$M$6</f>
        <v>3041.76</v>
      </c>
    </row>
    <row r="371" spans="1:25" x14ac:dyDescent="0.2">
      <c r="A371" s="80">
        <f t="shared" si="10"/>
        <v>42405</v>
      </c>
      <c r="B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2870.61</v>
      </c>
      <c r="C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2870.4</v>
      </c>
      <c r="D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2846.12</v>
      </c>
      <c r="E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2860.82</v>
      </c>
      <c r="F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2860.84</v>
      </c>
      <c r="G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2860.87</v>
      </c>
      <c r="H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2870.3500000000004</v>
      </c>
      <c r="I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3045.1400000000003</v>
      </c>
      <c r="J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3026.01</v>
      </c>
      <c r="K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2889.84</v>
      </c>
      <c r="L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2852.4100000000003</v>
      </c>
      <c r="M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2837.9500000000003</v>
      </c>
      <c r="N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2866.09</v>
      </c>
      <c r="O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2879.07</v>
      </c>
      <c r="P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2897.44</v>
      </c>
      <c r="Q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2906.87</v>
      </c>
      <c r="R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2888.44</v>
      </c>
      <c r="S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2861.3</v>
      </c>
      <c r="T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3001.88</v>
      </c>
      <c r="U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2981.04</v>
      </c>
      <c r="V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2954.36</v>
      </c>
      <c r="W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2927.2200000000003</v>
      </c>
      <c r="X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3181.3</v>
      </c>
      <c r="Y371" s="98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РСО-А'!$M$6</f>
        <v>3048.69</v>
      </c>
    </row>
    <row r="372" spans="1:25" x14ac:dyDescent="0.2">
      <c r="A372" s="80">
        <f t="shared" si="10"/>
        <v>42406</v>
      </c>
      <c r="B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2914.65</v>
      </c>
      <c r="C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2852.33</v>
      </c>
      <c r="D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2850.48</v>
      </c>
      <c r="E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2867.08</v>
      </c>
      <c r="F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2867.1600000000003</v>
      </c>
      <c r="G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2855.8900000000003</v>
      </c>
      <c r="H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2871</v>
      </c>
      <c r="I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2939.44</v>
      </c>
      <c r="J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2956.2200000000003</v>
      </c>
      <c r="K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3039.57</v>
      </c>
      <c r="L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2968.52</v>
      </c>
      <c r="M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2981.8500000000004</v>
      </c>
      <c r="N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2981.2400000000002</v>
      </c>
      <c r="O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3038.8100000000004</v>
      </c>
      <c r="P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3038.7000000000003</v>
      </c>
      <c r="Q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3038.59</v>
      </c>
      <c r="R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3039.92</v>
      </c>
      <c r="S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2870.11</v>
      </c>
      <c r="T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2955.9500000000003</v>
      </c>
      <c r="U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2958.1400000000003</v>
      </c>
      <c r="V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2908.59</v>
      </c>
      <c r="W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2910.8</v>
      </c>
      <c r="X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2857.86</v>
      </c>
      <c r="Y372" s="98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РСО-А'!$M$6</f>
        <v>3044.2700000000004</v>
      </c>
    </row>
    <row r="373" spans="1:25" x14ac:dyDescent="0.2">
      <c r="A373" s="80">
        <f t="shared" si="10"/>
        <v>42407</v>
      </c>
      <c r="B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2954.4100000000003</v>
      </c>
      <c r="C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2887.33</v>
      </c>
      <c r="D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2845.19</v>
      </c>
      <c r="E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2850.6600000000003</v>
      </c>
      <c r="F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2856.08</v>
      </c>
      <c r="G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2845.3100000000004</v>
      </c>
      <c r="H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2851.5600000000004</v>
      </c>
      <c r="I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2868.3100000000004</v>
      </c>
      <c r="J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2953.48</v>
      </c>
      <c r="K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3025.0200000000004</v>
      </c>
      <c r="L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2969.4100000000003</v>
      </c>
      <c r="M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2956.7200000000003</v>
      </c>
      <c r="N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2956.3</v>
      </c>
      <c r="O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2956.15</v>
      </c>
      <c r="P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2982.3500000000004</v>
      </c>
      <c r="Q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2989.19</v>
      </c>
      <c r="R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2945.5200000000004</v>
      </c>
      <c r="S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2886.26</v>
      </c>
      <c r="T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3013.75</v>
      </c>
      <c r="U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3017.09</v>
      </c>
      <c r="V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2967.4</v>
      </c>
      <c r="W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2907.3</v>
      </c>
      <c r="X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2858.28</v>
      </c>
      <c r="Y373" s="98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РСО-А'!$M$6</f>
        <v>3072.6000000000004</v>
      </c>
    </row>
    <row r="374" spans="1:25" x14ac:dyDescent="0.2">
      <c r="A374" s="80">
        <f t="shared" si="10"/>
        <v>42408</v>
      </c>
      <c r="B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2928.02</v>
      </c>
      <c r="C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2863.69</v>
      </c>
      <c r="D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2845.6800000000003</v>
      </c>
      <c r="E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2855.48</v>
      </c>
      <c r="F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2855.4300000000003</v>
      </c>
      <c r="G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2855.63</v>
      </c>
      <c r="H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2836.9900000000002</v>
      </c>
      <c r="I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3031.21</v>
      </c>
      <c r="J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3026.23</v>
      </c>
      <c r="K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2889.82</v>
      </c>
      <c r="L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2838.08</v>
      </c>
      <c r="M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2889.73</v>
      </c>
      <c r="N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2890.94</v>
      </c>
      <c r="O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2852.28</v>
      </c>
      <c r="P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2837.4100000000003</v>
      </c>
      <c r="Q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2837.4700000000003</v>
      </c>
      <c r="R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2850.3100000000004</v>
      </c>
      <c r="S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2886.69</v>
      </c>
      <c r="T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3058.4300000000003</v>
      </c>
      <c r="U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3022.11</v>
      </c>
      <c r="V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2956.26</v>
      </c>
      <c r="W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2928.9700000000003</v>
      </c>
      <c r="X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3183.2400000000002</v>
      </c>
      <c r="Y374" s="98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РСО-А'!$M$6</f>
        <v>3052.05</v>
      </c>
    </row>
    <row r="375" spans="1:25" x14ac:dyDescent="0.2">
      <c r="A375" s="80">
        <f t="shared" si="10"/>
        <v>42409</v>
      </c>
      <c r="B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2879.6800000000003</v>
      </c>
      <c r="C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2836.61</v>
      </c>
      <c r="D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2860.65</v>
      </c>
      <c r="E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2886.61</v>
      </c>
      <c r="F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2886.6800000000003</v>
      </c>
      <c r="G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2887.08</v>
      </c>
      <c r="H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2861.7300000000005</v>
      </c>
      <c r="I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3059.9900000000002</v>
      </c>
      <c r="J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3099.32</v>
      </c>
      <c r="K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2953.4900000000002</v>
      </c>
      <c r="L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2909.0200000000004</v>
      </c>
      <c r="M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2867.73</v>
      </c>
      <c r="N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2867.29</v>
      </c>
      <c r="O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2866.9700000000003</v>
      </c>
      <c r="P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2889.1000000000004</v>
      </c>
      <c r="Q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2889.17</v>
      </c>
      <c r="R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2889.63</v>
      </c>
      <c r="S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2840.96</v>
      </c>
      <c r="T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3015.2400000000002</v>
      </c>
      <c r="U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2951.3900000000003</v>
      </c>
      <c r="V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2917.92</v>
      </c>
      <c r="W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2888.44</v>
      </c>
      <c r="X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3149.52</v>
      </c>
      <c r="Y375" s="98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РСО-А'!$M$6</f>
        <v>2994.3900000000003</v>
      </c>
    </row>
    <row r="376" spans="1:25" x14ac:dyDescent="0.2">
      <c r="A376" s="80">
        <f t="shared" si="10"/>
        <v>42410</v>
      </c>
      <c r="B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2878.41</v>
      </c>
      <c r="C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2846.1400000000003</v>
      </c>
      <c r="D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2860.6600000000003</v>
      </c>
      <c r="E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2876.1800000000003</v>
      </c>
      <c r="F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2886.7700000000004</v>
      </c>
      <c r="G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2866.1600000000003</v>
      </c>
      <c r="H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2869.23</v>
      </c>
      <c r="I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2981.9900000000002</v>
      </c>
      <c r="J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2995.8</v>
      </c>
      <c r="K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2879.59</v>
      </c>
      <c r="L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2879.66</v>
      </c>
      <c r="M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2846.4300000000003</v>
      </c>
      <c r="N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2846.09</v>
      </c>
      <c r="O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2845.96</v>
      </c>
      <c r="P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2845.9300000000003</v>
      </c>
      <c r="Q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2845.9300000000003</v>
      </c>
      <c r="R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2862.96</v>
      </c>
      <c r="S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2924.9700000000003</v>
      </c>
      <c r="T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3016.19</v>
      </c>
      <c r="U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3017.7700000000004</v>
      </c>
      <c r="V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2979</v>
      </c>
      <c r="W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2925.7000000000003</v>
      </c>
      <c r="X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3171.84</v>
      </c>
      <c r="Y376" s="98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РСО-А'!$M$6</f>
        <v>3025.4</v>
      </c>
    </row>
    <row r="377" spans="1:25" x14ac:dyDescent="0.2">
      <c r="A377" s="80">
        <f t="shared" si="10"/>
        <v>42411</v>
      </c>
      <c r="B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2878.5200000000004</v>
      </c>
      <c r="C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2846.57</v>
      </c>
      <c r="D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2876.41</v>
      </c>
      <c r="E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2876.61</v>
      </c>
      <c r="F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2876.66</v>
      </c>
      <c r="G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2861.66</v>
      </c>
      <c r="H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2865.0600000000004</v>
      </c>
      <c r="I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2982.34</v>
      </c>
      <c r="J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2973.96</v>
      </c>
      <c r="K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2879.5600000000004</v>
      </c>
      <c r="L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2868.7400000000002</v>
      </c>
      <c r="M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2867.08</v>
      </c>
      <c r="N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2888.9700000000003</v>
      </c>
      <c r="O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2888.75</v>
      </c>
      <c r="P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2845.96</v>
      </c>
      <c r="Q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2846.21</v>
      </c>
      <c r="R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2861.84</v>
      </c>
      <c r="S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2893.44</v>
      </c>
      <c r="T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2976.17</v>
      </c>
      <c r="U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2935.61</v>
      </c>
      <c r="V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2909.3500000000004</v>
      </c>
      <c r="W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2888.67</v>
      </c>
      <c r="X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3149.17</v>
      </c>
      <c r="Y377" s="98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РСО-А'!$M$6</f>
        <v>2978.61</v>
      </c>
    </row>
    <row r="378" spans="1:25" x14ac:dyDescent="0.2">
      <c r="A378" s="80">
        <f t="shared" si="10"/>
        <v>42412</v>
      </c>
      <c r="B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2886.36</v>
      </c>
      <c r="C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2836.58</v>
      </c>
      <c r="D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2860.5200000000004</v>
      </c>
      <c r="E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2860.71</v>
      </c>
      <c r="F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2860.7000000000003</v>
      </c>
      <c r="G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2846.2400000000002</v>
      </c>
      <c r="H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2871.5600000000004</v>
      </c>
      <c r="I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2970.01</v>
      </c>
      <c r="J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2951.8900000000003</v>
      </c>
      <c r="K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2868.04</v>
      </c>
      <c r="L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2852.48</v>
      </c>
      <c r="M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2845.9700000000003</v>
      </c>
      <c r="N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2853.9100000000003</v>
      </c>
      <c r="O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2879.4</v>
      </c>
      <c r="P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2866.4300000000003</v>
      </c>
      <c r="Q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2866.48</v>
      </c>
      <c r="R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2846.16</v>
      </c>
      <c r="S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2886.34</v>
      </c>
      <c r="T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2982.46</v>
      </c>
      <c r="U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3006.1000000000004</v>
      </c>
      <c r="V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2980.9900000000002</v>
      </c>
      <c r="W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2926.03</v>
      </c>
      <c r="X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3179.88</v>
      </c>
      <c r="Y378" s="98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РСО-А'!$M$6</f>
        <v>3048.26</v>
      </c>
    </row>
    <row r="379" spans="1:25" x14ac:dyDescent="0.2">
      <c r="A379" s="80">
        <f t="shared" si="10"/>
        <v>42413</v>
      </c>
      <c r="B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2891.4700000000003</v>
      </c>
      <c r="C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2867.7200000000003</v>
      </c>
      <c r="D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2910.3900000000003</v>
      </c>
      <c r="E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2910.61</v>
      </c>
      <c r="F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2930.4500000000003</v>
      </c>
      <c r="G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2910.6000000000004</v>
      </c>
      <c r="H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2880.07</v>
      </c>
      <c r="I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2846.67</v>
      </c>
      <c r="J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2893.34</v>
      </c>
      <c r="K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3040.8100000000004</v>
      </c>
      <c r="L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2983.0600000000004</v>
      </c>
      <c r="M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2996.7200000000003</v>
      </c>
      <c r="N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3010.7400000000002</v>
      </c>
      <c r="O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3056.3500000000004</v>
      </c>
      <c r="P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3056.2300000000005</v>
      </c>
      <c r="Q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3040.7200000000003</v>
      </c>
      <c r="R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3004.42</v>
      </c>
      <c r="S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2861.2000000000003</v>
      </c>
      <c r="T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2911.7200000000003</v>
      </c>
      <c r="U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2919.34</v>
      </c>
      <c r="V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2905.3700000000003</v>
      </c>
      <c r="W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2836.65</v>
      </c>
      <c r="X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2909.1400000000003</v>
      </c>
      <c r="Y379" s="98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РСО-А'!$M$6</f>
        <v>3025.32</v>
      </c>
    </row>
    <row r="380" spans="1:25" x14ac:dyDescent="0.2">
      <c r="A380" s="80">
        <f t="shared" si="10"/>
        <v>42414</v>
      </c>
      <c r="B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2887.79</v>
      </c>
      <c r="C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2879.0200000000004</v>
      </c>
      <c r="D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2910.06</v>
      </c>
      <c r="E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2930.1400000000003</v>
      </c>
      <c r="F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2944.15</v>
      </c>
      <c r="G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2930.4100000000003</v>
      </c>
      <c r="H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2910.65</v>
      </c>
      <c r="I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2911.28</v>
      </c>
      <c r="J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2852.5600000000004</v>
      </c>
      <c r="K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3146.0600000000004</v>
      </c>
      <c r="L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3056.62</v>
      </c>
      <c r="M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3056.54</v>
      </c>
      <c r="N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3040.25</v>
      </c>
      <c r="O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3072.33</v>
      </c>
      <c r="P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3072.2200000000003</v>
      </c>
      <c r="Q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3040.09</v>
      </c>
      <c r="R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3003.17</v>
      </c>
      <c r="S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2860.59</v>
      </c>
      <c r="T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2912.33</v>
      </c>
      <c r="U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2914.1000000000004</v>
      </c>
      <c r="V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2905.5600000000004</v>
      </c>
      <c r="W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2836.25</v>
      </c>
      <c r="X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2909.0600000000004</v>
      </c>
      <c r="Y380" s="98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РСО-А'!$M$6</f>
        <v>3009.8900000000003</v>
      </c>
    </row>
    <row r="381" spans="1:25" x14ac:dyDescent="0.2">
      <c r="A381" s="80">
        <f t="shared" si="10"/>
        <v>42415</v>
      </c>
      <c r="B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2875.09</v>
      </c>
      <c r="C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2865.3100000000004</v>
      </c>
      <c r="D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2897.1000000000004</v>
      </c>
      <c r="E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2914.36</v>
      </c>
      <c r="F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2914.29</v>
      </c>
      <c r="G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2897.08</v>
      </c>
      <c r="H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2860.36</v>
      </c>
      <c r="I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3136.63</v>
      </c>
      <c r="J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3137.29</v>
      </c>
      <c r="K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2993.2400000000002</v>
      </c>
      <c r="L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2950.42</v>
      </c>
      <c r="M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2896.86</v>
      </c>
      <c r="N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2911.09</v>
      </c>
      <c r="O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2925.9</v>
      </c>
      <c r="P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2925.82</v>
      </c>
      <c r="Q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2926.15</v>
      </c>
      <c r="R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2906.37</v>
      </c>
      <c r="S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2853.2200000000003</v>
      </c>
      <c r="T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2922.1600000000003</v>
      </c>
      <c r="U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2931.62</v>
      </c>
      <c r="V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2887.6800000000003</v>
      </c>
      <c r="W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2865.29</v>
      </c>
      <c r="X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3121.2200000000003</v>
      </c>
      <c r="Y381" s="98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РСО-А'!$M$6</f>
        <v>2978.52</v>
      </c>
    </row>
    <row r="382" spans="1:25" x14ac:dyDescent="0.2">
      <c r="A382" s="80">
        <f t="shared" si="10"/>
        <v>42416</v>
      </c>
      <c r="B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2889.0200000000004</v>
      </c>
      <c r="C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2854.33</v>
      </c>
      <c r="D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2874.69</v>
      </c>
      <c r="E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2885.4800000000005</v>
      </c>
      <c r="F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2913.7700000000004</v>
      </c>
      <c r="G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2914.23</v>
      </c>
      <c r="H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2861.05</v>
      </c>
      <c r="I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3058.1200000000003</v>
      </c>
      <c r="J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3050.12</v>
      </c>
      <c r="K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2937.21</v>
      </c>
      <c r="L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2937.4</v>
      </c>
      <c r="M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2887.53</v>
      </c>
      <c r="N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2887.26</v>
      </c>
      <c r="O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2887.21</v>
      </c>
      <c r="P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2910.6000000000004</v>
      </c>
      <c r="Q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2925.73</v>
      </c>
      <c r="R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2905.92</v>
      </c>
      <c r="S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2879.82</v>
      </c>
      <c r="T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2895.4</v>
      </c>
      <c r="U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2897.11</v>
      </c>
      <c r="V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2868.69</v>
      </c>
      <c r="W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2852.9900000000002</v>
      </c>
      <c r="X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3110.23</v>
      </c>
      <c r="Y382" s="98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РСО-А'!$M$6</f>
        <v>2956.75</v>
      </c>
    </row>
    <row r="383" spans="1:25" x14ac:dyDescent="0.2">
      <c r="A383" s="80">
        <f t="shared" si="10"/>
        <v>42417</v>
      </c>
      <c r="B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2930.8500000000004</v>
      </c>
      <c r="C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2895.6600000000003</v>
      </c>
      <c r="D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2930.9500000000003</v>
      </c>
      <c r="E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2930.98</v>
      </c>
      <c r="F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2931.15</v>
      </c>
      <c r="G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2907.4</v>
      </c>
      <c r="H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2860.36</v>
      </c>
      <c r="I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3057.37</v>
      </c>
      <c r="J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3146.44</v>
      </c>
      <c r="K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3024.1000000000004</v>
      </c>
      <c r="L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3007.7700000000004</v>
      </c>
      <c r="M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2945.98</v>
      </c>
      <c r="N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2991.79</v>
      </c>
      <c r="O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2991.67</v>
      </c>
      <c r="P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2991.55</v>
      </c>
      <c r="Q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2991.96</v>
      </c>
      <c r="R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2992.05</v>
      </c>
      <c r="S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2974.04</v>
      </c>
      <c r="T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2866.04</v>
      </c>
      <c r="U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2867.9300000000003</v>
      </c>
      <c r="V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2848.88</v>
      </c>
      <c r="W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2865.4300000000003</v>
      </c>
      <c r="X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3044.2000000000003</v>
      </c>
      <c r="Y383" s="98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РСО-А'!$M$6</f>
        <v>2883.44</v>
      </c>
    </row>
    <row r="384" spans="1:25" x14ac:dyDescent="0.2">
      <c r="A384" s="80">
        <f t="shared" si="10"/>
        <v>42418</v>
      </c>
      <c r="B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2836.13</v>
      </c>
      <c r="C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2886.11</v>
      </c>
      <c r="D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2896.9900000000002</v>
      </c>
      <c r="E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2897.04</v>
      </c>
      <c r="F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2897.04</v>
      </c>
      <c r="G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2886.29</v>
      </c>
      <c r="H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2836.9</v>
      </c>
      <c r="I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3024.63</v>
      </c>
      <c r="J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3009.94</v>
      </c>
      <c r="K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2938.46</v>
      </c>
      <c r="L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2907.1000000000004</v>
      </c>
      <c r="M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2866.1800000000003</v>
      </c>
      <c r="N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2888.27</v>
      </c>
      <c r="O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2926.6400000000003</v>
      </c>
      <c r="P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2926.5600000000004</v>
      </c>
      <c r="Q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2896.9700000000003</v>
      </c>
      <c r="R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2887.9700000000003</v>
      </c>
      <c r="S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2854.1600000000003</v>
      </c>
      <c r="T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2937.4900000000002</v>
      </c>
      <c r="U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2935.4300000000003</v>
      </c>
      <c r="V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2920.8</v>
      </c>
      <c r="W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2889.88</v>
      </c>
      <c r="X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3118.07</v>
      </c>
      <c r="Y384" s="98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РСО-А'!$M$6</f>
        <v>2991.0200000000004</v>
      </c>
    </row>
    <row r="385" spans="1:27" x14ac:dyDescent="0.2">
      <c r="A385" s="80">
        <f t="shared" si="10"/>
        <v>42419</v>
      </c>
      <c r="B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2836.69</v>
      </c>
      <c r="C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2886.41</v>
      </c>
      <c r="D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2914.55</v>
      </c>
      <c r="E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2914.6000000000004</v>
      </c>
      <c r="F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2886.51</v>
      </c>
      <c r="G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2886.32</v>
      </c>
      <c r="H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2861.29</v>
      </c>
      <c r="I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3059.96</v>
      </c>
      <c r="J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3053</v>
      </c>
      <c r="K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2973.91</v>
      </c>
      <c r="L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2973.96</v>
      </c>
      <c r="M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2912.69</v>
      </c>
      <c r="N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2912.29</v>
      </c>
      <c r="O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2964.7000000000003</v>
      </c>
      <c r="P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2964.76</v>
      </c>
      <c r="Q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2964.71</v>
      </c>
      <c r="R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2912.6400000000003</v>
      </c>
      <c r="S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2882.0200000000004</v>
      </c>
      <c r="T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2909.53</v>
      </c>
      <c r="U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2909.9900000000002</v>
      </c>
      <c r="V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2911.77</v>
      </c>
      <c r="W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2888.28</v>
      </c>
      <c r="X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3094.37</v>
      </c>
      <c r="Y385" s="98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РСО-А'!$M$6</f>
        <v>2916.3</v>
      </c>
    </row>
    <row r="386" spans="1:27" x14ac:dyDescent="0.2">
      <c r="A386" s="80">
        <f t="shared" si="10"/>
        <v>42420</v>
      </c>
      <c r="B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2860.4300000000003</v>
      </c>
      <c r="C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2914.42</v>
      </c>
      <c r="D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2944.9700000000003</v>
      </c>
      <c r="E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2944.9900000000002</v>
      </c>
      <c r="F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2945.04</v>
      </c>
      <c r="G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2932.4700000000003</v>
      </c>
      <c r="H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2860.9</v>
      </c>
      <c r="I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3045.57</v>
      </c>
      <c r="J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3079.53</v>
      </c>
      <c r="K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2973.55</v>
      </c>
      <c r="L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2973.6800000000003</v>
      </c>
      <c r="M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2912.59</v>
      </c>
      <c r="N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2912.2200000000003</v>
      </c>
      <c r="O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2964.6800000000003</v>
      </c>
      <c r="P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2964.59</v>
      </c>
      <c r="Q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2964.8100000000004</v>
      </c>
      <c r="R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2938</v>
      </c>
      <c r="S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2880.9</v>
      </c>
      <c r="T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2909.8500000000004</v>
      </c>
      <c r="U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2906.84</v>
      </c>
      <c r="V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2911.1600000000003</v>
      </c>
      <c r="W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2889.08</v>
      </c>
      <c r="X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3057.4900000000002</v>
      </c>
      <c r="Y386" s="98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РСО-А'!$M$6</f>
        <v>2888.54</v>
      </c>
    </row>
    <row r="387" spans="1:27" x14ac:dyDescent="0.2">
      <c r="A387" s="80">
        <f t="shared" si="10"/>
        <v>42421</v>
      </c>
      <c r="B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2891.53</v>
      </c>
      <c r="C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2974.2300000000005</v>
      </c>
      <c r="D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2981.87</v>
      </c>
      <c r="E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2982.17</v>
      </c>
      <c r="F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3006.76</v>
      </c>
      <c r="G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2982.7000000000003</v>
      </c>
      <c r="H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2911.01</v>
      </c>
      <c r="I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2849.67</v>
      </c>
      <c r="J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2921.2000000000003</v>
      </c>
      <c r="K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3025.6400000000003</v>
      </c>
      <c r="L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2983.28</v>
      </c>
      <c r="M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2997</v>
      </c>
      <c r="N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2996.4700000000003</v>
      </c>
      <c r="O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3010.3100000000004</v>
      </c>
      <c r="P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3010.1600000000003</v>
      </c>
      <c r="Q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3010.65</v>
      </c>
      <c r="R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3003.78</v>
      </c>
      <c r="S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2911.4500000000003</v>
      </c>
      <c r="T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2914.55</v>
      </c>
      <c r="U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2913.53</v>
      </c>
      <c r="V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2888.3900000000003</v>
      </c>
      <c r="W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2859.63</v>
      </c>
      <c r="X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2938.29</v>
      </c>
      <c r="Y387" s="98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2993.5600000000004</v>
      </c>
    </row>
    <row r="388" spans="1:27" x14ac:dyDescent="0.2">
      <c r="A388" s="80">
        <f t="shared" si="10"/>
        <v>42422</v>
      </c>
      <c r="B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2891.9300000000003</v>
      </c>
      <c r="C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2974.36</v>
      </c>
      <c r="D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2981.94</v>
      </c>
      <c r="E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2982.0600000000004</v>
      </c>
      <c r="F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3006.76</v>
      </c>
      <c r="G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2982.25</v>
      </c>
      <c r="H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2910.9700000000003</v>
      </c>
      <c r="I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2843.59</v>
      </c>
      <c r="J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2916.58</v>
      </c>
      <c r="K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3026.0200000000004</v>
      </c>
      <c r="L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2983.3</v>
      </c>
      <c r="M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2996.76</v>
      </c>
      <c r="N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2996.3900000000003</v>
      </c>
      <c r="O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3010.29</v>
      </c>
      <c r="P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3010.2200000000003</v>
      </c>
      <c r="Q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3010.34</v>
      </c>
      <c r="R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3003.6000000000004</v>
      </c>
      <c r="S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2911.92</v>
      </c>
      <c r="T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2912.33</v>
      </c>
      <c r="U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2912.53</v>
      </c>
      <c r="V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2889.38</v>
      </c>
      <c r="W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2859.28</v>
      </c>
      <c r="X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2938.27</v>
      </c>
      <c r="Y388" s="98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2980.69</v>
      </c>
    </row>
    <row r="389" spans="1:27" x14ac:dyDescent="0.2">
      <c r="A389" s="80">
        <f t="shared" si="10"/>
        <v>42423</v>
      </c>
      <c r="B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2944.61</v>
      </c>
      <c r="C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2943.9700000000003</v>
      </c>
      <c r="D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3005.79</v>
      </c>
      <c r="E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3005.9300000000003</v>
      </c>
      <c r="F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3005.76</v>
      </c>
      <c r="G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3005.92</v>
      </c>
      <c r="H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2981.44</v>
      </c>
      <c r="I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2930.25</v>
      </c>
      <c r="J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2891.9800000000005</v>
      </c>
      <c r="K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3254.9800000000005</v>
      </c>
      <c r="L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3186.28</v>
      </c>
      <c r="M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3208.5600000000004</v>
      </c>
      <c r="N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3230.92</v>
      </c>
      <c r="O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3230.6000000000004</v>
      </c>
      <c r="P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3230.84</v>
      </c>
      <c r="Q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3230.76</v>
      </c>
      <c r="R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3175.3500000000004</v>
      </c>
      <c r="S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3027.03</v>
      </c>
      <c r="T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2860.3</v>
      </c>
      <c r="U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2860.1000000000004</v>
      </c>
      <c r="V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2869.26</v>
      </c>
      <c r="W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2938.69</v>
      </c>
      <c r="X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3002.6000000000004</v>
      </c>
      <c r="Y389" s="98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2878.41</v>
      </c>
    </row>
    <row r="390" spans="1:27" x14ac:dyDescent="0.2">
      <c r="A390" s="80">
        <f t="shared" si="10"/>
        <v>42424</v>
      </c>
      <c r="B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2920.63</v>
      </c>
      <c r="C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2945.05</v>
      </c>
      <c r="D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3014.9900000000002</v>
      </c>
      <c r="E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3015.03</v>
      </c>
      <c r="F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3015.09</v>
      </c>
      <c r="G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3000.17</v>
      </c>
      <c r="H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2915.25</v>
      </c>
      <c r="I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3137.73</v>
      </c>
      <c r="J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3207.25</v>
      </c>
      <c r="K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3097.7700000000004</v>
      </c>
      <c r="L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3097.6800000000003</v>
      </c>
      <c r="M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2993.28</v>
      </c>
      <c r="N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3024.61</v>
      </c>
      <c r="O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3044.75</v>
      </c>
      <c r="P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3058.79</v>
      </c>
      <c r="Q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3058.82</v>
      </c>
      <c r="R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3024.5</v>
      </c>
      <c r="S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3053.34</v>
      </c>
      <c r="T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2879.65</v>
      </c>
      <c r="U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2878.9900000000002</v>
      </c>
      <c r="V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2907.19</v>
      </c>
      <c r="W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2906.5</v>
      </c>
      <c r="X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2989.82</v>
      </c>
      <c r="Y390" s="98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2836.4900000000002</v>
      </c>
      <c r="AA390" s="81"/>
    </row>
    <row r="391" spans="1:27" x14ac:dyDescent="0.2">
      <c r="A391" s="80">
        <f t="shared" si="10"/>
        <v>42425</v>
      </c>
      <c r="B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2845.6400000000003</v>
      </c>
      <c r="C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2870.2300000000005</v>
      </c>
      <c r="D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2886.03</v>
      </c>
      <c r="E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2914.26</v>
      </c>
      <c r="F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2914.3500000000004</v>
      </c>
      <c r="G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2914.6800000000003</v>
      </c>
      <c r="H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2887.2000000000003</v>
      </c>
      <c r="I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3192.29</v>
      </c>
      <c r="J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3273.25</v>
      </c>
      <c r="K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3060.2200000000003</v>
      </c>
      <c r="L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3009.75</v>
      </c>
      <c r="M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2936.67</v>
      </c>
      <c r="N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2936.3900000000003</v>
      </c>
      <c r="O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2936.17</v>
      </c>
      <c r="P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2936.32</v>
      </c>
      <c r="Q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2947.09</v>
      </c>
      <c r="R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2911.42</v>
      </c>
      <c r="S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2908.8700000000003</v>
      </c>
      <c r="T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2890.44</v>
      </c>
      <c r="U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2890.82</v>
      </c>
      <c r="V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2845.9500000000003</v>
      </c>
      <c r="W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2845.82</v>
      </c>
      <c r="X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3051.61</v>
      </c>
      <c r="Y391" s="98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2952.25</v>
      </c>
    </row>
    <row r="392" spans="1:27" x14ac:dyDescent="0.2">
      <c r="A392" s="80">
        <f t="shared" si="10"/>
        <v>42426</v>
      </c>
      <c r="B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2845.84</v>
      </c>
      <c r="C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2897.2000000000003</v>
      </c>
      <c r="D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2914.26</v>
      </c>
      <c r="E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2914.26</v>
      </c>
      <c r="F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2932.33</v>
      </c>
      <c r="G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2908.82</v>
      </c>
      <c r="H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2861.16</v>
      </c>
      <c r="I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3059.2200000000003</v>
      </c>
      <c r="J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3051</v>
      </c>
      <c r="K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2937.75</v>
      </c>
      <c r="L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2906.54</v>
      </c>
      <c r="M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2887.87</v>
      </c>
      <c r="N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2911.15</v>
      </c>
      <c r="O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2911.1400000000003</v>
      </c>
      <c r="P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2911.03</v>
      </c>
      <c r="Q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2911.13</v>
      </c>
      <c r="R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2936.51</v>
      </c>
      <c r="S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2973.46</v>
      </c>
      <c r="T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2891.8</v>
      </c>
      <c r="U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2892.1000000000004</v>
      </c>
      <c r="V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2847.65</v>
      </c>
      <c r="W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2845.19</v>
      </c>
      <c r="X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3062.96</v>
      </c>
      <c r="Y392" s="98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2951</v>
      </c>
    </row>
    <row r="393" spans="1:27" x14ac:dyDescent="0.2">
      <c r="A393" s="80">
        <f t="shared" si="10"/>
        <v>42427</v>
      </c>
      <c r="B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2845.29</v>
      </c>
      <c r="C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2909.8500000000004</v>
      </c>
      <c r="D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2943.78</v>
      </c>
      <c r="E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2943.71</v>
      </c>
      <c r="F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2929.6600000000003</v>
      </c>
      <c r="G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2929.9</v>
      </c>
      <c r="H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2891.3</v>
      </c>
      <c r="I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2868.28</v>
      </c>
      <c r="J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2916.5</v>
      </c>
      <c r="K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3080.94</v>
      </c>
      <c r="L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3040.2000000000003</v>
      </c>
      <c r="M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3056.15</v>
      </c>
      <c r="N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3145.58</v>
      </c>
      <c r="O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3145.04</v>
      </c>
      <c r="P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3144.8500000000004</v>
      </c>
      <c r="Q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3144.42</v>
      </c>
      <c r="R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3039.78</v>
      </c>
      <c r="S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2957.11</v>
      </c>
      <c r="T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2853.3</v>
      </c>
      <c r="U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2887.0200000000004</v>
      </c>
      <c r="V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2836.33</v>
      </c>
      <c r="W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2877.79</v>
      </c>
      <c r="X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2967.79</v>
      </c>
      <c r="Y393" s="98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2898.7200000000003</v>
      </c>
    </row>
    <row r="394" spans="1:27" x14ac:dyDescent="0.2">
      <c r="A394" s="80">
        <f t="shared" si="10"/>
        <v>42428</v>
      </c>
      <c r="B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2850.8100000000004</v>
      </c>
      <c r="C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2929.94</v>
      </c>
      <c r="D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2943.75</v>
      </c>
      <c r="E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2943.67</v>
      </c>
      <c r="F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2943.61</v>
      </c>
      <c r="G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2943.82</v>
      </c>
      <c r="H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2910.2400000000002</v>
      </c>
      <c r="I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2930.75</v>
      </c>
      <c r="J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2851.6800000000003</v>
      </c>
      <c r="K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3164.7200000000003</v>
      </c>
      <c r="L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3125.63</v>
      </c>
      <c r="M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3125.8</v>
      </c>
      <c r="N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3208.4</v>
      </c>
      <c r="O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3208.02</v>
      </c>
      <c r="P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3185.8</v>
      </c>
      <c r="Q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3185.6400000000003</v>
      </c>
      <c r="R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3039.32</v>
      </c>
      <c r="S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2957.38</v>
      </c>
      <c r="T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2837.7400000000002</v>
      </c>
      <c r="U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2871.17</v>
      </c>
      <c r="V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2849.88</v>
      </c>
      <c r="W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2877.86</v>
      </c>
      <c r="X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2981.21</v>
      </c>
      <c r="Y394" s="98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2894.9300000000003</v>
      </c>
    </row>
    <row r="395" spans="1:27" x14ac:dyDescent="0.2">
      <c r="A395" s="80">
        <f t="shared" si="10"/>
        <v>42429</v>
      </c>
      <c r="B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2860.36</v>
      </c>
      <c r="C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2914.2000000000003</v>
      </c>
      <c r="D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2944.8</v>
      </c>
      <c r="E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2944.9</v>
      </c>
      <c r="F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2932.19</v>
      </c>
      <c r="G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2932.46</v>
      </c>
      <c r="H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2886.9500000000003</v>
      </c>
      <c r="I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3096.51</v>
      </c>
      <c r="J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3138.07</v>
      </c>
      <c r="K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3009.44</v>
      </c>
      <c r="L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3009.3900000000003</v>
      </c>
      <c r="M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2957.9500000000003</v>
      </c>
      <c r="N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3005.42</v>
      </c>
      <c r="O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3024.65</v>
      </c>
      <c r="P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3031.17</v>
      </c>
      <c r="Q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3024.4700000000003</v>
      </c>
      <c r="R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2969.4</v>
      </c>
      <c r="S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2973.67</v>
      </c>
      <c r="T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2845.17</v>
      </c>
      <c r="U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2845.44</v>
      </c>
      <c r="V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2852.2000000000003</v>
      </c>
      <c r="W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2845.3100000000004</v>
      </c>
      <c r="X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3024.2200000000003</v>
      </c>
      <c r="Y395" s="98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2877.61</v>
      </c>
    </row>
    <row r="396" spans="1:27" x14ac:dyDescent="0.2">
      <c r="A396" s="86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</row>
    <row r="397" spans="1:27" x14ac:dyDescent="0.25">
      <c r="A397" s="88" t="s">
        <v>153</v>
      </c>
    </row>
    <row r="398" spans="1:27" ht="12.75" x14ac:dyDescent="0.2">
      <c r="A398" s="165" t="s">
        <v>48</v>
      </c>
      <c r="B398" s="168" t="s">
        <v>122</v>
      </c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70"/>
    </row>
    <row r="399" spans="1:27" ht="12.75" x14ac:dyDescent="0.2">
      <c r="A399" s="166"/>
      <c r="B399" s="171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3"/>
    </row>
    <row r="400" spans="1:27" ht="12.75" x14ac:dyDescent="0.2">
      <c r="A400" s="166"/>
      <c r="B400" s="174" t="s">
        <v>123</v>
      </c>
      <c r="C400" s="163" t="s">
        <v>124</v>
      </c>
      <c r="D400" s="163" t="s">
        <v>125</v>
      </c>
      <c r="E400" s="163" t="s">
        <v>126</v>
      </c>
      <c r="F400" s="163" t="s">
        <v>127</v>
      </c>
      <c r="G400" s="163" t="s">
        <v>128</v>
      </c>
      <c r="H400" s="163" t="s">
        <v>129</v>
      </c>
      <c r="I400" s="163" t="s">
        <v>130</v>
      </c>
      <c r="J400" s="163" t="s">
        <v>131</v>
      </c>
      <c r="K400" s="163" t="s">
        <v>132</v>
      </c>
      <c r="L400" s="163" t="s">
        <v>133</v>
      </c>
      <c r="M400" s="163" t="s">
        <v>134</v>
      </c>
      <c r="N400" s="176" t="s">
        <v>135</v>
      </c>
      <c r="O400" s="163" t="s">
        <v>136</v>
      </c>
      <c r="P400" s="163" t="s">
        <v>137</v>
      </c>
      <c r="Q400" s="163" t="s">
        <v>138</v>
      </c>
      <c r="R400" s="163" t="s">
        <v>139</v>
      </c>
      <c r="S400" s="163" t="s">
        <v>140</v>
      </c>
      <c r="T400" s="163" t="s">
        <v>141</v>
      </c>
      <c r="U400" s="163" t="s">
        <v>142</v>
      </c>
      <c r="V400" s="163" t="s">
        <v>143</v>
      </c>
      <c r="W400" s="163" t="s">
        <v>144</v>
      </c>
      <c r="X400" s="163" t="s">
        <v>145</v>
      </c>
      <c r="Y400" s="163" t="s">
        <v>146</v>
      </c>
    </row>
    <row r="401" spans="1:25" ht="12.75" x14ac:dyDescent="0.2">
      <c r="A401" s="167"/>
      <c r="B401" s="175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77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</row>
    <row r="402" spans="1:25" x14ac:dyDescent="0.2">
      <c r="A402" s="80">
        <f t="shared" ref="A402:A430" si="11">A367</f>
        <v>42401</v>
      </c>
      <c r="B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3024.25</v>
      </c>
      <c r="C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2948.44</v>
      </c>
      <c r="D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2926.83</v>
      </c>
      <c r="E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2926.69</v>
      </c>
      <c r="F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2927.03</v>
      </c>
      <c r="G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2941.9700000000003</v>
      </c>
      <c r="H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3026.96</v>
      </c>
      <c r="I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2855.04</v>
      </c>
      <c r="J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2858.07</v>
      </c>
      <c r="K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2987.6600000000003</v>
      </c>
      <c r="L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3070.75</v>
      </c>
      <c r="M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3048.61</v>
      </c>
      <c r="N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3013.01</v>
      </c>
      <c r="O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2987.82</v>
      </c>
      <c r="P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2979.4700000000003</v>
      </c>
      <c r="Q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2978.5600000000004</v>
      </c>
      <c r="R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2978.3900000000003</v>
      </c>
      <c r="S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3116.98</v>
      </c>
      <c r="T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3147.33</v>
      </c>
      <c r="U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3162.71</v>
      </c>
      <c r="V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3119.9100000000003</v>
      </c>
      <c r="W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3048.3500000000004</v>
      </c>
      <c r="X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3277.3900000000003</v>
      </c>
      <c r="Y402" s="98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РСО-А'!$M$6</f>
        <v>3159.34</v>
      </c>
    </row>
    <row r="403" spans="1:25" x14ac:dyDescent="0.2">
      <c r="A403" s="80">
        <f t="shared" si="11"/>
        <v>42402</v>
      </c>
      <c r="B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3023.87</v>
      </c>
      <c r="C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2944.7200000000003</v>
      </c>
      <c r="D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2903.1400000000003</v>
      </c>
      <c r="E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2889.1000000000004</v>
      </c>
      <c r="F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2889.7000000000003</v>
      </c>
      <c r="G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2925.1000000000004</v>
      </c>
      <c r="H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2970.82</v>
      </c>
      <c r="I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2895.7400000000002</v>
      </c>
      <c r="J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2869.7700000000004</v>
      </c>
      <c r="K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2879.2000000000003</v>
      </c>
      <c r="L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2942.9900000000002</v>
      </c>
      <c r="M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2916.67</v>
      </c>
      <c r="N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2917.17</v>
      </c>
      <c r="O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2902.3900000000003</v>
      </c>
      <c r="P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2902.51</v>
      </c>
      <c r="Q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2916.4700000000003</v>
      </c>
      <c r="R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2950.88</v>
      </c>
      <c r="S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3056.2200000000003</v>
      </c>
      <c r="T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3109.9500000000003</v>
      </c>
      <c r="U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3092.11</v>
      </c>
      <c r="V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3057.63</v>
      </c>
      <c r="W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3007.3</v>
      </c>
      <c r="X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3228.55</v>
      </c>
      <c r="Y403" s="98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РСО-А'!$M$6</f>
        <v>3114.4900000000002</v>
      </c>
    </row>
    <row r="404" spans="1:25" x14ac:dyDescent="0.2">
      <c r="A404" s="80">
        <f t="shared" si="11"/>
        <v>42403</v>
      </c>
      <c r="B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2926.26</v>
      </c>
      <c r="C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2851.62</v>
      </c>
      <c r="D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2842.36</v>
      </c>
      <c r="E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2842.28</v>
      </c>
      <c r="F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2842.3</v>
      </c>
      <c r="G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2842.4500000000003</v>
      </c>
      <c r="H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2859.19</v>
      </c>
      <c r="I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3001.4300000000003</v>
      </c>
      <c r="J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2986.98</v>
      </c>
      <c r="K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2859.1800000000003</v>
      </c>
      <c r="L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2818.9300000000003</v>
      </c>
      <c r="M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2834.6800000000003</v>
      </c>
      <c r="N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2826.9700000000003</v>
      </c>
      <c r="O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2847.1400000000003</v>
      </c>
      <c r="P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2827.2000000000003</v>
      </c>
      <c r="Q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2833.57</v>
      </c>
      <c r="R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2863.21</v>
      </c>
      <c r="S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2950.4100000000003</v>
      </c>
      <c r="T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3035.7300000000005</v>
      </c>
      <c r="U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3007.88</v>
      </c>
      <c r="V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2974.3100000000004</v>
      </c>
      <c r="W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2944.9100000000003</v>
      </c>
      <c r="X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3166.86</v>
      </c>
      <c r="Y404" s="98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РСО-А'!$M$6</f>
        <v>3044.57</v>
      </c>
    </row>
    <row r="405" spans="1:25" x14ac:dyDescent="0.2">
      <c r="A405" s="80">
        <f t="shared" si="11"/>
        <v>42404</v>
      </c>
      <c r="B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2867.84</v>
      </c>
      <c r="C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2827.9100000000003</v>
      </c>
      <c r="D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2857.0200000000004</v>
      </c>
      <c r="E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2857.15</v>
      </c>
      <c r="F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2857.04</v>
      </c>
      <c r="G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2857.4</v>
      </c>
      <c r="H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2850.65</v>
      </c>
      <c r="I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3021.4500000000003</v>
      </c>
      <c r="J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3003</v>
      </c>
      <c r="K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2870.59</v>
      </c>
      <c r="L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2859.71</v>
      </c>
      <c r="M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2827.76</v>
      </c>
      <c r="N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2847.46</v>
      </c>
      <c r="O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2860.1400000000003</v>
      </c>
      <c r="P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2847.5600000000004</v>
      </c>
      <c r="Q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2827.46</v>
      </c>
      <c r="R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2831.08</v>
      </c>
      <c r="S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2891.7200000000003</v>
      </c>
      <c r="T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3009.07</v>
      </c>
      <c r="U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2982.26</v>
      </c>
      <c r="V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2916.78</v>
      </c>
      <c r="W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2885.5</v>
      </c>
      <c r="X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3143.67</v>
      </c>
      <c r="Y405" s="98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РСО-А'!$M$6</f>
        <v>3017.4900000000002</v>
      </c>
    </row>
    <row r="406" spans="1:25" x14ac:dyDescent="0.2">
      <c r="A406" s="80">
        <f t="shared" si="11"/>
        <v>42405</v>
      </c>
      <c r="B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2851.6400000000003</v>
      </c>
      <c r="C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2851.4300000000003</v>
      </c>
      <c r="D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2827.9100000000003</v>
      </c>
      <c r="E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2842.1600000000003</v>
      </c>
      <c r="F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2842.1800000000003</v>
      </c>
      <c r="G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2842.21</v>
      </c>
      <c r="H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2851.3900000000003</v>
      </c>
      <c r="I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3020.77</v>
      </c>
      <c r="J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3002.23</v>
      </c>
      <c r="K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2870.2700000000004</v>
      </c>
      <c r="L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2834.01</v>
      </c>
      <c r="M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2820</v>
      </c>
      <c r="N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2847.2700000000004</v>
      </c>
      <c r="O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2859.84</v>
      </c>
      <c r="P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2877.65</v>
      </c>
      <c r="Q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2886.78</v>
      </c>
      <c r="R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2868.92</v>
      </c>
      <c r="S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2842.6200000000003</v>
      </c>
      <c r="T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2978.8500000000004</v>
      </c>
      <c r="U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2958.65</v>
      </c>
      <c r="V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2932.8</v>
      </c>
      <c r="W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2906.5</v>
      </c>
      <c r="X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3152.71</v>
      </c>
      <c r="Y406" s="98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РСО-А'!$M$6</f>
        <v>3024.21</v>
      </c>
    </row>
    <row r="407" spans="1:25" x14ac:dyDescent="0.2">
      <c r="A407" s="80">
        <f t="shared" si="11"/>
        <v>42406</v>
      </c>
      <c r="B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2894.32</v>
      </c>
      <c r="C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2833.9300000000003</v>
      </c>
      <c r="D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2832.13</v>
      </c>
      <c r="E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2848.2200000000003</v>
      </c>
      <c r="F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2848.3</v>
      </c>
      <c r="G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2837.38</v>
      </c>
      <c r="H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2852.02</v>
      </c>
      <c r="I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2918.34</v>
      </c>
      <c r="J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2934.61</v>
      </c>
      <c r="K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3015.37</v>
      </c>
      <c r="L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2946.52</v>
      </c>
      <c r="M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2959.4300000000003</v>
      </c>
      <c r="N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2958.8500000000004</v>
      </c>
      <c r="O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3014.63</v>
      </c>
      <c r="P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3014.53</v>
      </c>
      <c r="Q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3014.42</v>
      </c>
      <c r="R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3015.71</v>
      </c>
      <c r="S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2851.1600000000003</v>
      </c>
      <c r="T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2934.34</v>
      </c>
      <c r="U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2936.46</v>
      </c>
      <c r="V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2888.44</v>
      </c>
      <c r="W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2890.59</v>
      </c>
      <c r="X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2839.29</v>
      </c>
      <c r="Y407" s="98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РСО-А'!$M$6</f>
        <v>3019.92</v>
      </c>
    </row>
    <row r="408" spans="1:25" x14ac:dyDescent="0.2">
      <c r="A408" s="80">
        <f t="shared" si="11"/>
        <v>42407</v>
      </c>
      <c r="B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2932.8500000000004</v>
      </c>
      <c r="C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2867.84</v>
      </c>
      <c r="D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2827.01</v>
      </c>
      <c r="E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2832.3100000000004</v>
      </c>
      <c r="F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2837.5600000000004</v>
      </c>
      <c r="G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2827.13</v>
      </c>
      <c r="H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2833.1800000000003</v>
      </c>
      <c r="I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2849.41</v>
      </c>
      <c r="J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2931.9500000000003</v>
      </c>
      <c r="K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3001.2700000000004</v>
      </c>
      <c r="L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2947.38</v>
      </c>
      <c r="M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2935.09</v>
      </c>
      <c r="N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2934.6800000000003</v>
      </c>
      <c r="O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2934.53</v>
      </c>
      <c r="P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2959.9300000000003</v>
      </c>
      <c r="Q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2966.5600000000004</v>
      </c>
      <c r="R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2924.2400000000002</v>
      </c>
      <c r="S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2866.8100000000004</v>
      </c>
      <c r="T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2990.3500000000004</v>
      </c>
      <c r="U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2993.58</v>
      </c>
      <c r="V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2945.4300000000003</v>
      </c>
      <c r="W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2887.2000000000003</v>
      </c>
      <c r="X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2839.7000000000003</v>
      </c>
      <c r="Y408" s="98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РСО-А'!$M$6</f>
        <v>3047.38</v>
      </c>
    </row>
    <row r="409" spans="1:25" x14ac:dyDescent="0.2">
      <c r="A409" s="80">
        <f t="shared" si="11"/>
        <v>42408</v>
      </c>
      <c r="B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2907.27</v>
      </c>
      <c r="C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2844.94</v>
      </c>
      <c r="D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2827.48</v>
      </c>
      <c r="E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2836.98</v>
      </c>
      <c r="F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2836.9300000000003</v>
      </c>
      <c r="G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2837.13</v>
      </c>
      <c r="H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2819.07</v>
      </c>
      <c r="I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3007.27</v>
      </c>
      <c r="J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3002.44</v>
      </c>
      <c r="K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2870.25</v>
      </c>
      <c r="L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2820.1200000000003</v>
      </c>
      <c r="M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2870.17</v>
      </c>
      <c r="N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2871.34</v>
      </c>
      <c r="O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2833.88</v>
      </c>
      <c r="P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2819.4700000000003</v>
      </c>
      <c r="Q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2819.53</v>
      </c>
      <c r="R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2831.9700000000003</v>
      </c>
      <c r="S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2867.2300000000005</v>
      </c>
      <c r="T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3033.65</v>
      </c>
      <c r="U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2998.4500000000003</v>
      </c>
      <c r="V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2934.6400000000003</v>
      </c>
      <c r="W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2908.19</v>
      </c>
      <c r="X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3154.59</v>
      </c>
      <c r="Y409" s="98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РСО-А'!$M$6</f>
        <v>3027.46</v>
      </c>
    </row>
    <row r="410" spans="1:25" x14ac:dyDescent="0.2">
      <c r="A410" s="80">
        <f t="shared" si="11"/>
        <v>42409</v>
      </c>
      <c r="B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2860.4300000000003</v>
      </c>
      <c r="C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2818.7000000000003</v>
      </c>
      <c r="D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2841.9900000000002</v>
      </c>
      <c r="E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2867.1400000000003</v>
      </c>
      <c r="F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2867.2200000000003</v>
      </c>
      <c r="G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2867.6000000000004</v>
      </c>
      <c r="H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2843.04</v>
      </c>
      <c r="I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3035.16</v>
      </c>
      <c r="J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3073.2700000000004</v>
      </c>
      <c r="K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2931.96</v>
      </c>
      <c r="L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2888.86</v>
      </c>
      <c r="M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2848.8500000000004</v>
      </c>
      <c r="N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2848.4300000000003</v>
      </c>
      <c r="O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2848.1200000000003</v>
      </c>
      <c r="P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2869.5600000000004</v>
      </c>
      <c r="Q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2869.63</v>
      </c>
      <c r="R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2870.08</v>
      </c>
      <c r="S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2822.9100000000003</v>
      </c>
      <c r="T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2991.79</v>
      </c>
      <c r="U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2929.92</v>
      </c>
      <c r="V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2897.4900000000002</v>
      </c>
      <c r="W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2868.92</v>
      </c>
      <c r="X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3121.92</v>
      </c>
      <c r="Y410" s="98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РСО-А'!$M$6</f>
        <v>2971.59</v>
      </c>
    </row>
    <row r="411" spans="1:25" x14ac:dyDescent="0.2">
      <c r="A411" s="80">
        <f t="shared" si="11"/>
        <v>42410</v>
      </c>
      <c r="B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2859.21</v>
      </c>
      <c r="C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2827.94</v>
      </c>
      <c r="D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2842</v>
      </c>
      <c r="E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2857.04</v>
      </c>
      <c r="F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2867.3</v>
      </c>
      <c r="G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2847.3300000000004</v>
      </c>
      <c r="H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2850.3</v>
      </c>
      <c r="I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2959.57</v>
      </c>
      <c r="J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2972.9500000000003</v>
      </c>
      <c r="K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2860.3500000000004</v>
      </c>
      <c r="L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2860.41</v>
      </c>
      <c r="M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2828.21</v>
      </c>
      <c r="N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2827.88</v>
      </c>
      <c r="O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2827.76</v>
      </c>
      <c r="P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2827.7300000000005</v>
      </c>
      <c r="Q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2827.7300000000005</v>
      </c>
      <c r="R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2844.23</v>
      </c>
      <c r="S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2904.32</v>
      </c>
      <c r="T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2992.7200000000003</v>
      </c>
      <c r="U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2994.2400000000002</v>
      </c>
      <c r="V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2956.6800000000003</v>
      </c>
      <c r="W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2905.03</v>
      </c>
      <c r="X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3143.55</v>
      </c>
      <c r="Y411" s="98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РСО-А'!$M$6</f>
        <v>3001.6400000000003</v>
      </c>
    </row>
    <row r="412" spans="1:25" x14ac:dyDescent="0.2">
      <c r="A412" s="80">
        <f t="shared" si="11"/>
        <v>42411</v>
      </c>
      <c r="B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2859.3100000000004</v>
      </c>
      <c r="C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2828.34</v>
      </c>
      <c r="D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2857.27</v>
      </c>
      <c r="E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2857.46</v>
      </c>
      <c r="F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2857.51</v>
      </c>
      <c r="G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2842.9700000000003</v>
      </c>
      <c r="H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2846.26</v>
      </c>
      <c r="I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2959.92</v>
      </c>
      <c r="J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2951.79</v>
      </c>
      <c r="K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2860.32</v>
      </c>
      <c r="L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2849.83</v>
      </c>
      <c r="M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2848.2200000000003</v>
      </c>
      <c r="N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2869.44</v>
      </c>
      <c r="O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2869.2200000000003</v>
      </c>
      <c r="P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2827.76</v>
      </c>
      <c r="Q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2828</v>
      </c>
      <c r="R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2843.1400000000003</v>
      </c>
      <c r="S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2873.76</v>
      </c>
      <c r="T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2953.94</v>
      </c>
      <c r="U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2914.63</v>
      </c>
      <c r="V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2889.19</v>
      </c>
      <c r="W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2869.1400000000003</v>
      </c>
      <c r="X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3121.58</v>
      </c>
      <c r="Y412" s="98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РСО-А'!$M$6</f>
        <v>2956.3</v>
      </c>
    </row>
    <row r="413" spans="1:25" x14ac:dyDescent="0.2">
      <c r="A413" s="80">
        <f t="shared" si="11"/>
        <v>42412</v>
      </c>
      <c r="B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2866.9</v>
      </c>
      <c r="C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2818.67</v>
      </c>
      <c r="D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2841.86</v>
      </c>
      <c r="E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2842.05</v>
      </c>
      <c r="F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2842.04</v>
      </c>
      <c r="G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2828.03</v>
      </c>
      <c r="H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2852.57</v>
      </c>
      <c r="I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2947.9700000000003</v>
      </c>
      <c r="J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2930.4100000000003</v>
      </c>
      <c r="K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2849.15</v>
      </c>
      <c r="L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2834.07</v>
      </c>
      <c r="M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2827.7700000000004</v>
      </c>
      <c r="N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2835.46</v>
      </c>
      <c r="O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2860.1600000000003</v>
      </c>
      <c r="P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2847.59</v>
      </c>
      <c r="Q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2847.6400000000003</v>
      </c>
      <c r="R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2827.9500000000003</v>
      </c>
      <c r="S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2866.88</v>
      </c>
      <c r="T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2960.03</v>
      </c>
      <c r="U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2982.9300000000003</v>
      </c>
      <c r="V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2958.61</v>
      </c>
      <c r="W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2905.3500000000004</v>
      </c>
      <c r="X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3151.34</v>
      </c>
      <c r="Y413" s="98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РСО-А'!$M$6</f>
        <v>3023.8</v>
      </c>
    </row>
    <row r="414" spans="1:25" x14ac:dyDescent="0.2">
      <c r="A414" s="80">
        <f t="shared" si="11"/>
        <v>42413</v>
      </c>
      <c r="B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2871.86</v>
      </c>
      <c r="C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2848.84</v>
      </c>
      <c r="D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2890.19</v>
      </c>
      <c r="E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2890.4</v>
      </c>
      <c r="F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2909.63</v>
      </c>
      <c r="G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2890.3900000000003</v>
      </c>
      <c r="H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2860.81</v>
      </c>
      <c r="I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2828.4500000000003</v>
      </c>
      <c r="J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2873.67</v>
      </c>
      <c r="K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3016.57</v>
      </c>
      <c r="L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2960.61</v>
      </c>
      <c r="M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2973.84</v>
      </c>
      <c r="N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2987.44</v>
      </c>
      <c r="O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3031.63</v>
      </c>
      <c r="P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3031.51</v>
      </c>
      <c r="Q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3016.4900000000002</v>
      </c>
      <c r="R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2981.3100000000004</v>
      </c>
      <c r="S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2842.5200000000004</v>
      </c>
      <c r="T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2891.48</v>
      </c>
      <c r="U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2898.86</v>
      </c>
      <c r="V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2885.32</v>
      </c>
      <c r="W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2818.73</v>
      </c>
      <c r="X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2888.9800000000005</v>
      </c>
      <c r="Y414" s="98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РСО-А'!$M$6</f>
        <v>3001.5600000000004</v>
      </c>
    </row>
    <row r="415" spans="1:25" x14ac:dyDescent="0.2">
      <c r="A415" s="80">
        <f t="shared" si="11"/>
        <v>42414</v>
      </c>
      <c r="B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2868.3</v>
      </c>
      <c r="C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2859.79</v>
      </c>
      <c r="D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2889.87</v>
      </c>
      <c r="E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2909.33</v>
      </c>
      <c r="F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2922.9100000000003</v>
      </c>
      <c r="G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2909.59</v>
      </c>
      <c r="H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2890.44</v>
      </c>
      <c r="I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2891.05</v>
      </c>
      <c r="J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2834.1600000000003</v>
      </c>
      <c r="K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3118.5600000000004</v>
      </c>
      <c r="L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3031.8900000000003</v>
      </c>
      <c r="M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3031.82</v>
      </c>
      <c r="N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3016.03</v>
      </c>
      <c r="O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3047.1200000000003</v>
      </c>
      <c r="P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3047.01</v>
      </c>
      <c r="Q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3015.88</v>
      </c>
      <c r="R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2980.1000000000004</v>
      </c>
      <c r="S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2841.94</v>
      </c>
      <c r="T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2892.07</v>
      </c>
      <c r="U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2893.78</v>
      </c>
      <c r="V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2885.51</v>
      </c>
      <c r="W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2818.34</v>
      </c>
      <c r="X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2888.9</v>
      </c>
      <c r="Y415" s="98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РСО-А'!$M$6</f>
        <v>2986.61</v>
      </c>
    </row>
    <row r="416" spans="1:25" x14ac:dyDescent="0.2">
      <c r="A416" s="80">
        <f t="shared" si="11"/>
        <v>42415</v>
      </c>
      <c r="B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2855.9800000000005</v>
      </c>
      <c r="C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2846.5</v>
      </c>
      <c r="D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2877.3100000000004</v>
      </c>
      <c r="E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2894.04</v>
      </c>
      <c r="F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2893.9700000000003</v>
      </c>
      <c r="G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2877.29</v>
      </c>
      <c r="H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2841.71</v>
      </c>
      <c r="I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3109.4300000000003</v>
      </c>
      <c r="J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3110.07</v>
      </c>
      <c r="K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2970.4700000000003</v>
      </c>
      <c r="L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2928.98</v>
      </c>
      <c r="M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2877.08</v>
      </c>
      <c r="N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2890.87</v>
      </c>
      <c r="O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2905.2200000000003</v>
      </c>
      <c r="P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2905.15</v>
      </c>
      <c r="Q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2905.46</v>
      </c>
      <c r="R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2886.3</v>
      </c>
      <c r="S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2834.79</v>
      </c>
      <c r="T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2901.6000000000004</v>
      </c>
      <c r="U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2910.76</v>
      </c>
      <c r="V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2868.1800000000003</v>
      </c>
      <c r="W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2846.4900000000002</v>
      </c>
      <c r="X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3094.4900000000002</v>
      </c>
      <c r="Y416" s="98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РСО-А'!$M$6</f>
        <v>2956.21</v>
      </c>
    </row>
    <row r="417" spans="1:27" s="91" customFormat="1" x14ac:dyDescent="0.25">
      <c r="A417" s="80">
        <f t="shared" si="11"/>
        <v>42416</v>
      </c>
      <c r="B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2869.4800000000005</v>
      </c>
      <c r="C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2835.86</v>
      </c>
      <c r="D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2855.59</v>
      </c>
      <c r="E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2866.05</v>
      </c>
      <c r="F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2893.4700000000003</v>
      </c>
      <c r="G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2893.91</v>
      </c>
      <c r="H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2842.38</v>
      </c>
      <c r="I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3033.3500000000004</v>
      </c>
      <c r="J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3025.6000000000004</v>
      </c>
      <c r="K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2916.1800000000003</v>
      </c>
      <c r="L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2916.36</v>
      </c>
      <c r="M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2868.04</v>
      </c>
      <c r="N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2867.78</v>
      </c>
      <c r="O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2867.73</v>
      </c>
      <c r="P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2890.3900000000003</v>
      </c>
      <c r="Q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2905.05</v>
      </c>
      <c r="R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2885.86</v>
      </c>
      <c r="S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2860.57</v>
      </c>
      <c r="T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2875.67</v>
      </c>
      <c r="U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2877.32</v>
      </c>
      <c r="V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2849.78</v>
      </c>
      <c r="W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2834.5600000000004</v>
      </c>
      <c r="X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3083.84</v>
      </c>
      <c r="Y417" s="98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РСО-А'!$M$6</f>
        <v>2935.12</v>
      </c>
    </row>
    <row r="418" spans="1:27" x14ac:dyDescent="0.2">
      <c r="A418" s="80">
        <f t="shared" si="11"/>
        <v>42417</v>
      </c>
      <c r="B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2910.02</v>
      </c>
      <c r="C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2875.92</v>
      </c>
      <c r="D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2910.11</v>
      </c>
      <c r="E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2910.1400000000003</v>
      </c>
      <c r="F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2910.3100000000004</v>
      </c>
      <c r="G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2887.29</v>
      </c>
      <c r="H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2841.71</v>
      </c>
      <c r="I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3032.62</v>
      </c>
      <c r="J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3118.94</v>
      </c>
      <c r="K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3000.38</v>
      </c>
      <c r="L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2984.5600000000004</v>
      </c>
      <c r="M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2924.6800000000003</v>
      </c>
      <c r="N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2969.07</v>
      </c>
      <c r="O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2968.9500000000003</v>
      </c>
      <c r="P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2968.84</v>
      </c>
      <c r="Q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2969.2400000000002</v>
      </c>
      <c r="R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2969.32</v>
      </c>
      <c r="S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2951.87</v>
      </c>
      <c r="T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2847.21</v>
      </c>
      <c r="U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2849.05</v>
      </c>
      <c r="V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2830.58</v>
      </c>
      <c r="W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2846.63</v>
      </c>
      <c r="X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3019.86</v>
      </c>
      <c r="Y418" s="98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РСО-А'!$M$6</f>
        <v>2864.07</v>
      </c>
    </row>
    <row r="419" spans="1:27" x14ac:dyDescent="0.2">
      <c r="A419" s="80">
        <f t="shared" si="11"/>
        <v>42418</v>
      </c>
      <c r="B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2818.23</v>
      </c>
      <c r="C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2866.6600000000003</v>
      </c>
      <c r="D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2877.21</v>
      </c>
      <c r="E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2877.26</v>
      </c>
      <c r="F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2877.26</v>
      </c>
      <c r="G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2866.84</v>
      </c>
      <c r="H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2818.98</v>
      </c>
      <c r="I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3000.8900000000003</v>
      </c>
      <c r="J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2986.6600000000003</v>
      </c>
      <c r="K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2917.3900000000003</v>
      </c>
      <c r="L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2887</v>
      </c>
      <c r="M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2847.3500000000004</v>
      </c>
      <c r="N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2868.76</v>
      </c>
      <c r="O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2905.94</v>
      </c>
      <c r="P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2905.86</v>
      </c>
      <c r="Q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2877.19</v>
      </c>
      <c r="R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2868.46</v>
      </c>
      <c r="S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2835.71</v>
      </c>
      <c r="T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2916.46</v>
      </c>
      <c r="U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2914.46</v>
      </c>
      <c r="V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2900.28</v>
      </c>
      <c r="W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2870.32</v>
      </c>
      <c r="X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3091.44</v>
      </c>
      <c r="Y419" s="98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РСО-А'!$M$6</f>
        <v>2968.33</v>
      </c>
    </row>
    <row r="420" spans="1:27" x14ac:dyDescent="0.2">
      <c r="A420" s="80">
        <f t="shared" si="11"/>
        <v>42419</v>
      </c>
      <c r="B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2818.77</v>
      </c>
      <c r="C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2866.9500000000003</v>
      </c>
      <c r="D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2894.2200000000003</v>
      </c>
      <c r="E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2894.2700000000004</v>
      </c>
      <c r="F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2867.05</v>
      </c>
      <c r="G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2866.8700000000003</v>
      </c>
      <c r="H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2842.61</v>
      </c>
      <c r="I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3035.13</v>
      </c>
      <c r="J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3028.38</v>
      </c>
      <c r="K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2951.75</v>
      </c>
      <c r="L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2951.79</v>
      </c>
      <c r="M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2892.42</v>
      </c>
      <c r="N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2892.04</v>
      </c>
      <c r="O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2942.82</v>
      </c>
      <c r="P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2942.88</v>
      </c>
      <c r="Q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2942.83</v>
      </c>
      <c r="R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2892.3700000000003</v>
      </c>
      <c r="S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2862.7000000000003</v>
      </c>
      <c r="T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2889.3500000000004</v>
      </c>
      <c r="U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2889.8</v>
      </c>
      <c r="V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2891.53</v>
      </c>
      <c r="W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2868.77</v>
      </c>
      <c r="X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3068.4700000000003</v>
      </c>
      <c r="Y420" s="98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РСО-А'!$M$6</f>
        <v>2895.92</v>
      </c>
    </row>
    <row r="421" spans="1:27" x14ac:dyDescent="0.2">
      <c r="A421" s="80">
        <f t="shared" si="11"/>
        <v>42420</v>
      </c>
      <c r="B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2841.78</v>
      </c>
      <c r="C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2894.1000000000004</v>
      </c>
      <c r="D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2923.7000000000003</v>
      </c>
      <c r="E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2923.7200000000003</v>
      </c>
      <c r="F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2923.77</v>
      </c>
      <c r="G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2911.59</v>
      </c>
      <c r="H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2842.2300000000005</v>
      </c>
      <c r="I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3021.19</v>
      </c>
      <c r="J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3054.09</v>
      </c>
      <c r="K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2951.3900000000003</v>
      </c>
      <c r="L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2951.52</v>
      </c>
      <c r="M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2892.32</v>
      </c>
      <c r="N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2891.96</v>
      </c>
      <c r="O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2942.8</v>
      </c>
      <c r="P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2942.71</v>
      </c>
      <c r="Q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2942.9300000000003</v>
      </c>
      <c r="R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2916.9500000000003</v>
      </c>
      <c r="S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2861.61</v>
      </c>
      <c r="T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2889.67</v>
      </c>
      <c r="U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2886.75</v>
      </c>
      <c r="V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2890.94</v>
      </c>
      <c r="W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2869.54</v>
      </c>
      <c r="X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3032.7400000000002</v>
      </c>
      <c r="Y421" s="98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РСО-А'!$M$6</f>
        <v>2869.02</v>
      </c>
    </row>
    <row r="422" spans="1:27" x14ac:dyDescent="0.2">
      <c r="A422" s="80">
        <f t="shared" si="11"/>
        <v>42421</v>
      </c>
      <c r="B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2871.92</v>
      </c>
      <c r="C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2952.05</v>
      </c>
      <c r="D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2959.46</v>
      </c>
      <c r="E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2959.75</v>
      </c>
      <c r="F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2983.57</v>
      </c>
      <c r="G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2960.26</v>
      </c>
      <c r="H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2890.79</v>
      </c>
      <c r="I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2831.3500000000004</v>
      </c>
      <c r="J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2900.6600000000003</v>
      </c>
      <c r="K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3001.87</v>
      </c>
      <c r="L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2960.8300000000004</v>
      </c>
      <c r="M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2974.12</v>
      </c>
      <c r="N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2973.6000000000004</v>
      </c>
      <c r="O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2987.0200000000004</v>
      </c>
      <c r="P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2986.8700000000003</v>
      </c>
      <c r="Q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2987.34</v>
      </c>
      <c r="R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2980.69</v>
      </c>
      <c r="S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2891.2200000000003</v>
      </c>
      <c r="T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2894.2200000000003</v>
      </c>
      <c r="U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2893.23</v>
      </c>
      <c r="V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2868.87</v>
      </c>
      <c r="W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2841</v>
      </c>
      <c r="X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2917.2300000000005</v>
      </c>
      <c r="Y422" s="98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РСО-А'!$M$6</f>
        <v>2970.79</v>
      </c>
    </row>
    <row r="423" spans="1:27" x14ac:dyDescent="0.2">
      <c r="A423" s="80">
        <f t="shared" si="11"/>
        <v>42422</v>
      </c>
      <c r="B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2872.3100000000004</v>
      </c>
      <c r="C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2952.1800000000003</v>
      </c>
      <c r="D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2959.53</v>
      </c>
      <c r="E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2959.6400000000003</v>
      </c>
      <c r="F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2983.57</v>
      </c>
      <c r="G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2959.82</v>
      </c>
      <c r="H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2890.76</v>
      </c>
      <c r="I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2825.46</v>
      </c>
      <c r="J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2896.19</v>
      </c>
      <c r="K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3002.2400000000002</v>
      </c>
      <c r="L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2960.8500000000004</v>
      </c>
      <c r="M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2973.8900000000003</v>
      </c>
      <c r="N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2973.53</v>
      </c>
      <c r="O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2987</v>
      </c>
      <c r="P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2986.9300000000003</v>
      </c>
      <c r="Q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2987.05</v>
      </c>
      <c r="R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2980.5200000000004</v>
      </c>
      <c r="S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2891.67</v>
      </c>
      <c r="T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2892.07</v>
      </c>
      <c r="U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2892.2700000000004</v>
      </c>
      <c r="V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2869.83</v>
      </c>
      <c r="W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2840.6600000000003</v>
      </c>
      <c r="X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2917.21</v>
      </c>
      <c r="Y423" s="98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РСО-А'!$M$6</f>
        <v>2958.3100000000004</v>
      </c>
      <c r="AA423" s="81"/>
    </row>
    <row r="424" spans="1:27" x14ac:dyDescent="0.2">
      <c r="A424" s="80">
        <f t="shared" si="11"/>
        <v>42423</v>
      </c>
      <c r="B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2923.3500000000004</v>
      </c>
      <c r="C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2922.7300000000005</v>
      </c>
      <c r="D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2982.6400000000003</v>
      </c>
      <c r="E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2982.78</v>
      </c>
      <c r="F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2982.61</v>
      </c>
      <c r="G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2982.77</v>
      </c>
      <c r="H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2959.04</v>
      </c>
      <c r="I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2909.44</v>
      </c>
      <c r="J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2872.3500000000004</v>
      </c>
      <c r="K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3224.11</v>
      </c>
      <c r="L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3157.54</v>
      </c>
      <c r="M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3179.13</v>
      </c>
      <c r="N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3200.8</v>
      </c>
      <c r="O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3200.48</v>
      </c>
      <c r="P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3200.71</v>
      </c>
      <c r="Q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3200.6400000000003</v>
      </c>
      <c r="R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3146.9500000000003</v>
      </c>
      <c r="S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3003.2200000000003</v>
      </c>
      <c r="T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2841.65</v>
      </c>
      <c r="U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2841.4500000000003</v>
      </c>
      <c r="V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2850.34</v>
      </c>
      <c r="W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2917.62</v>
      </c>
      <c r="X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2979.54</v>
      </c>
      <c r="Y424" s="98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2859.21</v>
      </c>
    </row>
    <row r="425" spans="1:27" x14ac:dyDescent="0.2">
      <c r="A425" s="80">
        <f t="shared" si="11"/>
        <v>42424</v>
      </c>
      <c r="B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2900.11</v>
      </c>
      <c r="C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2923.78</v>
      </c>
      <c r="D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2991.55</v>
      </c>
      <c r="E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2991.59</v>
      </c>
      <c r="F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2991.65</v>
      </c>
      <c r="G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2977.2000000000003</v>
      </c>
      <c r="H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2894.9</v>
      </c>
      <c r="I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3110.5</v>
      </c>
      <c r="J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3177.86</v>
      </c>
      <c r="K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3071.7700000000004</v>
      </c>
      <c r="L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3071.69</v>
      </c>
      <c r="M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2970.51</v>
      </c>
      <c r="N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3000.87</v>
      </c>
      <c r="O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3020.3900000000003</v>
      </c>
      <c r="P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3034</v>
      </c>
      <c r="Q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3034.03</v>
      </c>
      <c r="R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3000.7700000000004</v>
      </c>
      <c r="S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3028.7200000000003</v>
      </c>
      <c r="T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2860.4</v>
      </c>
      <c r="U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2859.76</v>
      </c>
      <c r="V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2887.09</v>
      </c>
      <c r="W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2886.42</v>
      </c>
      <c r="X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2967.1600000000003</v>
      </c>
      <c r="Y425" s="98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2818.58</v>
      </c>
    </row>
    <row r="426" spans="1:27" x14ac:dyDescent="0.2">
      <c r="A426" s="80">
        <f t="shared" si="11"/>
        <v>42425</v>
      </c>
      <c r="B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2827.44</v>
      </c>
      <c r="C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2851.28</v>
      </c>
      <c r="D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2866.59</v>
      </c>
      <c r="E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2893.94</v>
      </c>
      <c r="F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2894.03</v>
      </c>
      <c r="G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2894.3500000000004</v>
      </c>
      <c r="H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2867.7200000000003</v>
      </c>
      <c r="I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3163.36</v>
      </c>
      <c r="J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3241.82</v>
      </c>
      <c r="K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3035.38</v>
      </c>
      <c r="L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2986.4700000000003</v>
      </c>
      <c r="M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2915.6600000000003</v>
      </c>
      <c r="N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2915.3900000000003</v>
      </c>
      <c r="O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2915.17</v>
      </c>
      <c r="P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2915.32</v>
      </c>
      <c r="Q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2925.76</v>
      </c>
      <c r="R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2891.19</v>
      </c>
      <c r="S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2888.7200000000003</v>
      </c>
      <c r="T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2870.86</v>
      </c>
      <c r="U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2871.23</v>
      </c>
      <c r="V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2827.75</v>
      </c>
      <c r="W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2827.62</v>
      </c>
      <c r="X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3027.04</v>
      </c>
      <c r="Y426" s="98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2930.75</v>
      </c>
    </row>
    <row r="427" spans="1:27" x14ac:dyDescent="0.2">
      <c r="A427" s="80">
        <f t="shared" si="11"/>
        <v>42426</v>
      </c>
      <c r="B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2827.6400000000003</v>
      </c>
      <c r="C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2877.41</v>
      </c>
      <c r="D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2893.94</v>
      </c>
      <c r="E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2893.94</v>
      </c>
      <c r="F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2911.4500000000003</v>
      </c>
      <c r="G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2888.67</v>
      </c>
      <c r="H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2842.48</v>
      </c>
      <c r="I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3034.42</v>
      </c>
      <c r="J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3026.4500000000003</v>
      </c>
      <c r="K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2916.71</v>
      </c>
      <c r="L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2886.46</v>
      </c>
      <c r="M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2868.37</v>
      </c>
      <c r="N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2890.9300000000003</v>
      </c>
      <c r="O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2890.92</v>
      </c>
      <c r="P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2890.8100000000004</v>
      </c>
      <c r="Q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2890.9</v>
      </c>
      <c r="R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2915.5</v>
      </c>
      <c r="S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2951.3100000000004</v>
      </c>
      <c r="T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2872.1800000000003</v>
      </c>
      <c r="U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2872.46</v>
      </c>
      <c r="V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2829.3900000000003</v>
      </c>
      <c r="W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2827.01</v>
      </c>
      <c r="X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3038.04</v>
      </c>
      <c r="Y427" s="98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2929.55</v>
      </c>
    </row>
    <row r="428" spans="1:27" x14ac:dyDescent="0.2">
      <c r="A428" s="80">
        <f t="shared" si="11"/>
        <v>42427</v>
      </c>
      <c r="B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2827.11</v>
      </c>
      <c r="C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2889.67</v>
      </c>
      <c r="D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2922.55</v>
      </c>
      <c r="E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2922.4800000000005</v>
      </c>
      <c r="F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2908.86</v>
      </c>
      <c r="G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2909.09</v>
      </c>
      <c r="H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2871.69</v>
      </c>
      <c r="I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2849.38</v>
      </c>
      <c r="J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2896.11</v>
      </c>
      <c r="K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3055.46</v>
      </c>
      <c r="L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3015.98</v>
      </c>
      <c r="M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3031.44</v>
      </c>
      <c r="N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3118.1000000000004</v>
      </c>
      <c r="O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3117.58</v>
      </c>
      <c r="P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3117.3900000000003</v>
      </c>
      <c r="Q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3116.98</v>
      </c>
      <c r="R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3015.58</v>
      </c>
      <c r="S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2935.46</v>
      </c>
      <c r="T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2834.87</v>
      </c>
      <c r="U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2867.54</v>
      </c>
      <c r="V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2818.4300000000003</v>
      </c>
      <c r="W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2858.6000000000004</v>
      </c>
      <c r="X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2945.8100000000004</v>
      </c>
      <c r="Y428" s="98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2878.88</v>
      </c>
    </row>
    <row r="429" spans="1:27" x14ac:dyDescent="0.2">
      <c r="A429" s="80">
        <f t="shared" si="11"/>
        <v>42428</v>
      </c>
      <c r="B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2832.46</v>
      </c>
      <c r="C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2909.1400000000003</v>
      </c>
      <c r="D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2922.5200000000004</v>
      </c>
      <c r="E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2922.44</v>
      </c>
      <c r="F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2922.38</v>
      </c>
      <c r="G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2922.58</v>
      </c>
      <c r="H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2890.05</v>
      </c>
      <c r="I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2909.92</v>
      </c>
      <c r="J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2833.3</v>
      </c>
      <c r="K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3136.65</v>
      </c>
      <c r="L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3098.77</v>
      </c>
      <c r="M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3098.9300000000003</v>
      </c>
      <c r="N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3178.9700000000003</v>
      </c>
      <c r="O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3178.61</v>
      </c>
      <c r="P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3157.08</v>
      </c>
      <c r="Q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3156.92</v>
      </c>
      <c r="R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3015.13</v>
      </c>
      <c r="S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2935.73</v>
      </c>
      <c r="T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2819.79</v>
      </c>
      <c r="U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2852.19</v>
      </c>
      <c r="V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2831.5600000000004</v>
      </c>
      <c r="W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2858.67</v>
      </c>
      <c r="X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2958.82</v>
      </c>
      <c r="Y429" s="98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2875.21</v>
      </c>
    </row>
    <row r="430" spans="1:27" x14ac:dyDescent="0.2">
      <c r="A430" s="80">
        <f t="shared" si="11"/>
        <v>42429</v>
      </c>
      <c r="B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2841.71</v>
      </c>
      <c r="C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2893.88</v>
      </c>
      <c r="D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2923.54</v>
      </c>
      <c r="E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2923.63</v>
      </c>
      <c r="F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2911.3100000000004</v>
      </c>
      <c r="G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2911.58</v>
      </c>
      <c r="H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2867.48</v>
      </c>
      <c r="I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3070.54</v>
      </c>
      <c r="J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3110.82</v>
      </c>
      <c r="K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2986.17</v>
      </c>
      <c r="L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2986.13</v>
      </c>
      <c r="M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2936.28</v>
      </c>
      <c r="N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2982.27</v>
      </c>
      <c r="O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3000.9100000000003</v>
      </c>
      <c r="P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3007.23</v>
      </c>
      <c r="Q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3000.7400000000002</v>
      </c>
      <c r="R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2947.3700000000003</v>
      </c>
      <c r="S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2951.51</v>
      </c>
      <c r="T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2826.9900000000002</v>
      </c>
      <c r="U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2827.25</v>
      </c>
      <c r="V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2833.8</v>
      </c>
      <c r="W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2827.13</v>
      </c>
      <c r="X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3000.5</v>
      </c>
      <c r="Y430" s="98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2858.4300000000003</v>
      </c>
    </row>
    <row r="432" spans="1:27" x14ac:dyDescent="0.25">
      <c r="A432" s="78" t="s">
        <v>149</v>
      </c>
    </row>
    <row r="433" spans="1:25" x14ac:dyDescent="0.25">
      <c r="A433" s="88" t="s">
        <v>150</v>
      </c>
      <c r="B433" s="79"/>
      <c r="C433" s="79"/>
      <c r="D433" s="79"/>
    </row>
    <row r="434" spans="1:25" ht="12.75" x14ac:dyDescent="0.2">
      <c r="A434" s="165" t="s">
        <v>48</v>
      </c>
      <c r="B434" s="168" t="s">
        <v>122</v>
      </c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70"/>
    </row>
    <row r="435" spans="1:25" ht="12.75" x14ac:dyDescent="0.2">
      <c r="A435" s="166"/>
      <c r="B435" s="171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3"/>
    </row>
    <row r="436" spans="1:25" ht="12.75" x14ac:dyDescent="0.2">
      <c r="A436" s="166"/>
      <c r="B436" s="174" t="s">
        <v>123</v>
      </c>
      <c r="C436" s="163" t="s">
        <v>124</v>
      </c>
      <c r="D436" s="163" t="s">
        <v>125</v>
      </c>
      <c r="E436" s="163" t="s">
        <v>126</v>
      </c>
      <c r="F436" s="163" t="s">
        <v>127</v>
      </c>
      <c r="G436" s="163" t="s">
        <v>128</v>
      </c>
      <c r="H436" s="163" t="s">
        <v>129</v>
      </c>
      <c r="I436" s="163" t="s">
        <v>130</v>
      </c>
      <c r="J436" s="163" t="s">
        <v>131</v>
      </c>
      <c r="K436" s="163" t="s">
        <v>132</v>
      </c>
      <c r="L436" s="163" t="s">
        <v>133</v>
      </c>
      <c r="M436" s="163" t="s">
        <v>134</v>
      </c>
      <c r="N436" s="176" t="s">
        <v>135</v>
      </c>
      <c r="O436" s="163" t="s">
        <v>136</v>
      </c>
      <c r="P436" s="163" t="s">
        <v>137</v>
      </c>
      <c r="Q436" s="163" t="s">
        <v>138</v>
      </c>
      <c r="R436" s="163" t="s">
        <v>139</v>
      </c>
      <c r="S436" s="163" t="s">
        <v>140</v>
      </c>
      <c r="T436" s="163" t="s">
        <v>141</v>
      </c>
      <c r="U436" s="163" t="s">
        <v>142</v>
      </c>
      <c r="V436" s="163" t="s">
        <v>143</v>
      </c>
      <c r="W436" s="163" t="s">
        <v>144</v>
      </c>
      <c r="X436" s="163" t="s">
        <v>145</v>
      </c>
      <c r="Y436" s="163" t="s">
        <v>146</v>
      </c>
    </row>
    <row r="437" spans="1:25" ht="12.75" x14ac:dyDescent="0.2">
      <c r="A437" s="167"/>
      <c r="B437" s="175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  <c r="M437" s="164"/>
      <c r="N437" s="177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</row>
    <row r="438" spans="1:25" x14ac:dyDescent="0.2">
      <c r="A438" s="80">
        <f>A402</f>
        <v>42401</v>
      </c>
      <c r="B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3497.3900000000003</v>
      </c>
      <c r="C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3415.66</v>
      </c>
      <c r="D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3392.37</v>
      </c>
      <c r="E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3392.21</v>
      </c>
      <c r="F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3392.58</v>
      </c>
      <c r="G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3408.6800000000003</v>
      </c>
      <c r="H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3500.3100000000004</v>
      </c>
      <c r="I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3314.96</v>
      </c>
      <c r="J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3318.2400000000002</v>
      </c>
      <c r="K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3457.94</v>
      </c>
      <c r="L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3547.53</v>
      </c>
      <c r="M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3523.65</v>
      </c>
      <c r="N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3485.27</v>
      </c>
      <c r="O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3458.12</v>
      </c>
      <c r="P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3449.11</v>
      </c>
      <c r="Q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3448.13</v>
      </c>
      <c r="R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3447.9500000000003</v>
      </c>
      <c r="S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3597.36</v>
      </c>
      <c r="T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3630.08</v>
      </c>
      <c r="U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3646.66</v>
      </c>
      <c r="V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3600.52</v>
      </c>
      <c r="W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3523.38</v>
      </c>
      <c r="X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3770.3</v>
      </c>
      <c r="Y438" s="98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РСО-А'!$N$6</f>
        <v>3643.03</v>
      </c>
    </row>
    <row r="439" spans="1:25" x14ac:dyDescent="0.2">
      <c r="A439" s="80">
        <f>A438+1</f>
        <v>42402</v>
      </c>
      <c r="B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3496.98</v>
      </c>
      <c r="C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3411.65</v>
      </c>
      <c r="D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3366.82</v>
      </c>
      <c r="E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3351.69</v>
      </c>
      <c r="F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3352.33</v>
      </c>
      <c r="G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3390.4900000000002</v>
      </c>
      <c r="H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3439.79</v>
      </c>
      <c r="I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3358.85</v>
      </c>
      <c r="J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3330.8500000000004</v>
      </c>
      <c r="K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3341.01</v>
      </c>
      <c r="L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3409.79</v>
      </c>
      <c r="M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3381.41</v>
      </c>
      <c r="N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3381.95</v>
      </c>
      <c r="O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3366.02</v>
      </c>
      <c r="P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3366.1400000000003</v>
      </c>
      <c r="Q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3381.19</v>
      </c>
      <c r="R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3418.29</v>
      </c>
      <c r="S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3531.86</v>
      </c>
      <c r="T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3589.78</v>
      </c>
      <c r="U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3570.55</v>
      </c>
      <c r="V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3533.38</v>
      </c>
      <c r="W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3479.12</v>
      </c>
      <c r="X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3717.6400000000003</v>
      </c>
      <c r="Y439" s="98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РСО-А'!$N$6</f>
        <v>3594.67</v>
      </c>
    </row>
    <row r="440" spans="1:25" x14ac:dyDescent="0.2">
      <c r="A440" s="80">
        <f t="shared" ref="A440:A466" si="12">A439+1</f>
        <v>42403</v>
      </c>
      <c r="B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3391.75</v>
      </c>
      <c r="C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3311.28</v>
      </c>
      <c r="D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3301.29</v>
      </c>
      <c r="E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3301.21</v>
      </c>
      <c r="F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3301.2400000000002</v>
      </c>
      <c r="G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3301.3900000000003</v>
      </c>
      <c r="H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3319.45</v>
      </c>
      <c r="I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3472.79</v>
      </c>
      <c r="J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3457.21</v>
      </c>
      <c r="K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3319.4300000000003</v>
      </c>
      <c r="L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3276.04</v>
      </c>
      <c r="M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3293.02</v>
      </c>
      <c r="N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3284.71</v>
      </c>
      <c r="O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3306.45</v>
      </c>
      <c r="P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3284.96</v>
      </c>
      <c r="Q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3291.82</v>
      </c>
      <c r="R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3323.77</v>
      </c>
      <c r="S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3417.78</v>
      </c>
      <c r="T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3509.77</v>
      </c>
      <c r="U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3479.7400000000002</v>
      </c>
      <c r="V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3443.55</v>
      </c>
      <c r="W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3411.8500000000004</v>
      </c>
      <c r="X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3651.13</v>
      </c>
      <c r="Y440" s="98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РСО-А'!$N$6</f>
        <v>3519.3</v>
      </c>
    </row>
    <row r="441" spans="1:25" x14ac:dyDescent="0.2">
      <c r="A441" s="80">
        <f t="shared" si="12"/>
        <v>42404</v>
      </c>
      <c r="B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3328.77</v>
      </c>
      <c r="C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3285.7200000000003</v>
      </c>
      <c r="D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3317.1000000000004</v>
      </c>
      <c r="E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3317.2400000000002</v>
      </c>
      <c r="F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3317.12</v>
      </c>
      <c r="G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3317.52</v>
      </c>
      <c r="H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3310.23</v>
      </c>
      <c r="I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3494.37</v>
      </c>
      <c r="J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3474.48</v>
      </c>
      <c r="K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3331.73</v>
      </c>
      <c r="L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3320</v>
      </c>
      <c r="M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3285.55</v>
      </c>
      <c r="N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3306.79</v>
      </c>
      <c r="O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3320.46</v>
      </c>
      <c r="P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3306.9</v>
      </c>
      <c r="Q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3285.2400000000002</v>
      </c>
      <c r="R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3289.13</v>
      </c>
      <c r="S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3354.51</v>
      </c>
      <c r="T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3481.03</v>
      </c>
      <c r="U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3452.13</v>
      </c>
      <c r="V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3381.53</v>
      </c>
      <c r="W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3347.81</v>
      </c>
      <c r="X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3626.1400000000003</v>
      </c>
      <c r="Y441" s="98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РСО-А'!$N$6</f>
        <v>3490.11</v>
      </c>
    </row>
    <row r="442" spans="1:25" x14ac:dyDescent="0.2">
      <c r="A442" s="80">
        <f t="shared" si="12"/>
        <v>42405</v>
      </c>
      <c r="B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3311.31</v>
      </c>
      <c r="C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3311.08</v>
      </c>
      <c r="D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3285.7200000000003</v>
      </c>
      <c r="E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3301.08</v>
      </c>
      <c r="F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3301.1000000000004</v>
      </c>
      <c r="G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3301.13</v>
      </c>
      <c r="H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3311.04</v>
      </c>
      <c r="I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3493.6400000000003</v>
      </c>
      <c r="J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3473.66</v>
      </c>
      <c r="K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3331.3900000000003</v>
      </c>
      <c r="L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3292.29</v>
      </c>
      <c r="M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3277.19</v>
      </c>
      <c r="N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3306.59</v>
      </c>
      <c r="O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3320.15</v>
      </c>
      <c r="P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3339.34</v>
      </c>
      <c r="Q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3349.1800000000003</v>
      </c>
      <c r="R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3329.9300000000003</v>
      </c>
      <c r="S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3301.57</v>
      </c>
      <c r="T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3448.45</v>
      </c>
      <c r="U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3426.67</v>
      </c>
      <c r="V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3398.8</v>
      </c>
      <c r="W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3370.44</v>
      </c>
      <c r="X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3635.88</v>
      </c>
      <c r="Y442" s="98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РСО-А'!$N$6</f>
        <v>3497.34</v>
      </c>
    </row>
    <row r="443" spans="1:25" x14ac:dyDescent="0.2">
      <c r="A443" s="80">
        <f t="shared" si="12"/>
        <v>42406</v>
      </c>
      <c r="B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3357.31</v>
      </c>
      <c r="C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3292.2</v>
      </c>
      <c r="D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3290.27</v>
      </c>
      <c r="E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3307.61</v>
      </c>
      <c r="F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3307.7000000000003</v>
      </c>
      <c r="G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3295.9300000000003</v>
      </c>
      <c r="H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3311.71</v>
      </c>
      <c r="I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3383.21</v>
      </c>
      <c r="J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3400.75</v>
      </c>
      <c r="K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3487.81</v>
      </c>
      <c r="L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3413.59</v>
      </c>
      <c r="M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3427.51</v>
      </c>
      <c r="N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3426.88</v>
      </c>
      <c r="O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3487.0200000000004</v>
      </c>
      <c r="P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3486.91</v>
      </c>
      <c r="Q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3486.8</v>
      </c>
      <c r="R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3488.19</v>
      </c>
      <c r="S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3310.79</v>
      </c>
      <c r="T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3400.46</v>
      </c>
      <c r="U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3402.74</v>
      </c>
      <c r="V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3350.98</v>
      </c>
      <c r="W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3353.29</v>
      </c>
      <c r="X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3297.98</v>
      </c>
      <c r="Y443" s="98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РСО-А'!$N$6</f>
        <v>3492.7200000000003</v>
      </c>
    </row>
    <row r="444" spans="1:25" x14ac:dyDescent="0.2">
      <c r="A444" s="80">
        <f t="shared" si="12"/>
        <v>42407</v>
      </c>
      <c r="B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3398.8500000000004</v>
      </c>
      <c r="C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3328.77</v>
      </c>
      <c r="D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3284.75</v>
      </c>
      <c r="E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3290.46</v>
      </c>
      <c r="F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3296.12</v>
      </c>
      <c r="G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3284.88</v>
      </c>
      <c r="H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3291.4</v>
      </c>
      <c r="I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3308.9</v>
      </c>
      <c r="J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3397.88</v>
      </c>
      <c r="K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3472.62</v>
      </c>
      <c r="L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3414.52</v>
      </c>
      <c r="M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3401.26</v>
      </c>
      <c r="N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3400.82</v>
      </c>
      <c r="O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3400.67</v>
      </c>
      <c r="P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3428.04</v>
      </c>
      <c r="Q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3435.19</v>
      </c>
      <c r="R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3389.57</v>
      </c>
      <c r="S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3327.65</v>
      </c>
      <c r="T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3460.84</v>
      </c>
      <c r="U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3464.33</v>
      </c>
      <c r="V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3412.42</v>
      </c>
      <c r="W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3349.6400000000003</v>
      </c>
      <c r="X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3298.42</v>
      </c>
      <c r="Y444" s="98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РСО-А'!$N$6</f>
        <v>3522.33</v>
      </c>
    </row>
    <row r="445" spans="1:25" x14ac:dyDescent="0.2">
      <c r="A445" s="80">
        <f t="shared" si="12"/>
        <v>42408</v>
      </c>
      <c r="B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3371.28</v>
      </c>
      <c r="C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3304.08</v>
      </c>
      <c r="D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3285.26</v>
      </c>
      <c r="E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3295.5</v>
      </c>
      <c r="F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3295.44</v>
      </c>
      <c r="G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3295.6600000000003</v>
      </c>
      <c r="H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3276.1800000000003</v>
      </c>
      <c r="I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3479.09</v>
      </c>
      <c r="J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3473.88</v>
      </c>
      <c r="K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3331.37</v>
      </c>
      <c r="L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3277.32</v>
      </c>
      <c r="M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3331.28</v>
      </c>
      <c r="N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3332.54</v>
      </c>
      <c r="O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3292.16</v>
      </c>
      <c r="P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3276.62</v>
      </c>
      <c r="Q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3276.6800000000003</v>
      </c>
      <c r="R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3290.09</v>
      </c>
      <c r="S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3328.11</v>
      </c>
      <c r="T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3507.53</v>
      </c>
      <c r="U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3469.58</v>
      </c>
      <c r="V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3400.78</v>
      </c>
      <c r="W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3372.27</v>
      </c>
      <c r="X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3637.91</v>
      </c>
      <c r="Y445" s="98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РСО-А'!$N$6</f>
        <v>3500.8500000000004</v>
      </c>
    </row>
    <row r="446" spans="1:25" x14ac:dyDescent="0.2">
      <c r="A446" s="80">
        <f t="shared" si="12"/>
        <v>42409</v>
      </c>
      <c r="B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3320.78</v>
      </c>
      <c r="C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3275.79</v>
      </c>
      <c r="D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3300.9</v>
      </c>
      <c r="E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3328.02</v>
      </c>
      <c r="F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3328.09</v>
      </c>
      <c r="G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3328.51</v>
      </c>
      <c r="H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3302.03</v>
      </c>
      <c r="I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3509.15</v>
      </c>
      <c r="J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3550.2400000000002</v>
      </c>
      <c r="K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3397.8900000000003</v>
      </c>
      <c r="L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3351.4300000000003</v>
      </c>
      <c r="M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3308.29</v>
      </c>
      <c r="N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3307.84</v>
      </c>
      <c r="O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3307.5</v>
      </c>
      <c r="P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3330.62</v>
      </c>
      <c r="Q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3330.69</v>
      </c>
      <c r="R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3331.1800000000003</v>
      </c>
      <c r="S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3280.33</v>
      </c>
      <c r="T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3462.4</v>
      </c>
      <c r="U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3395.7</v>
      </c>
      <c r="V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3360.73</v>
      </c>
      <c r="W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3329.9300000000003</v>
      </c>
      <c r="X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3602.69</v>
      </c>
      <c r="Y446" s="98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РСО-А'!$N$6</f>
        <v>3440.62</v>
      </c>
    </row>
    <row r="447" spans="1:25" x14ac:dyDescent="0.2">
      <c r="A447" s="80">
        <f t="shared" si="12"/>
        <v>42410</v>
      </c>
      <c r="B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3319.46</v>
      </c>
      <c r="C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3285.75</v>
      </c>
      <c r="D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3300.91</v>
      </c>
      <c r="E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3317.12</v>
      </c>
      <c r="F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3328.1800000000003</v>
      </c>
      <c r="G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3306.65</v>
      </c>
      <c r="H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3309.86</v>
      </c>
      <c r="I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3427.66</v>
      </c>
      <c r="J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3442.09</v>
      </c>
      <c r="K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3320.69</v>
      </c>
      <c r="L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3320.76</v>
      </c>
      <c r="M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3286.04</v>
      </c>
      <c r="N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3285.69</v>
      </c>
      <c r="O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3285.55</v>
      </c>
      <c r="P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3285.52</v>
      </c>
      <c r="Q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3285.52</v>
      </c>
      <c r="R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3303.3100000000004</v>
      </c>
      <c r="S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3368.09</v>
      </c>
      <c r="T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3463.3900000000003</v>
      </c>
      <c r="U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3465.04</v>
      </c>
      <c r="V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3424.54</v>
      </c>
      <c r="W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3368.86</v>
      </c>
      <c r="X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3626</v>
      </c>
      <c r="Y447" s="98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РСО-А'!$N$6</f>
        <v>3473.01</v>
      </c>
    </row>
    <row r="448" spans="1:25" x14ac:dyDescent="0.2">
      <c r="A448" s="80">
        <f t="shared" si="12"/>
        <v>42411</v>
      </c>
      <c r="B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3319.57</v>
      </c>
      <c r="C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3286.19</v>
      </c>
      <c r="D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3317.37</v>
      </c>
      <c r="E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3317.57</v>
      </c>
      <c r="F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3317.63</v>
      </c>
      <c r="G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3301.96</v>
      </c>
      <c r="H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3305.5</v>
      </c>
      <c r="I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3428.03</v>
      </c>
      <c r="J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3419.2700000000004</v>
      </c>
      <c r="K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3320.65</v>
      </c>
      <c r="L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3309.3500000000004</v>
      </c>
      <c r="M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3307.61</v>
      </c>
      <c r="N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3330.49</v>
      </c>
      <c r="O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3330.25</v>
      </c>
      <c r="P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3285.55</v>
      </c>
      <c r="Q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3285.8100000000004</v>
      </c>
      <c r="R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3302.1400000000003</v>
      </c>
      <c r="S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3335.15</v>
      </c>
      <c r="T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3421.59</v>
      </c>
      <c r="U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3379.2200000000003</v>
      </c>
      <c r="V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3351.78</v>
      </c>
      <c r="W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3330.17</v>
      </c>
      <c r="X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3602.32</v>
      </c>
      <c r="Y448" s="98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РСО-А'!$N$6</f>
        <v>3424.1400000000003</v>
      </c>
    </row>
    <row r="449" spans="1:25" x14ac:dyDescent="0.2">
      <c r="A449" s="80">
        <f t="shared" si="12"/>
        <v>42412</v>
      </c>
      <c r="B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3327.76</v>
      </c>
      <c r="C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3275.75</v>
      </c>
      <c r="D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3300.76</v>
      </c>
      <c r="E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3300.96</v>
      </c>
      <c r="F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3300.95</v>
      </c>
      <c r="G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3285.8500000000004</v>
      </c>
      <c r="H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3312.3</v>
      </c>
      <c r="I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3415.15</v>
      </c>
      <c r="J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3396.2200000000003</v>
      </c>
      <c r="K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3308.62</v>
      </c>
      <c r="L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3292.36</v>
      </c>
      <c r="M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3285.57</v>
      </c>
      <c r="N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3293.86</v>
      </c>
      <c r="O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3320.48</v>
      </c>
      <c r="P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3306.94</v>
      </c>
      <c r="Q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3306.9900000000002</v>
      </c>
      <c r="R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3285.76</v>
      </c>
      <c r="S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3327.73</v>
      </c>
      <c r="T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3428.16</v>
      </c>
      <c r="U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3452.85</v>
      </c>
      <c r="V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3426.62</v>
      </c>
      <c r="W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3369.2000000000003</v>
      </c>
      <c r="X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3634.4</v>
      </c>
      <c r="Y449" s="98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РСО-А'!$N$6</f>
        <v>3496.9</v>
      </c>
    </row>
    <row r="450" spans="1:25" x14ac:dyDescent="0.2">
      <c r="A450" s="80">
        <f t="shared" si="12"/>
        <v>42413</v>
      </c>
      <c r="B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3333.1000000000004</v>
      </c>
      <c r="C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3308.28</v>
      </c>
      <c r="D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3352.86</v>
      </c>
      <c r="E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3353.09</v>
      </c>
      <c r="F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3373.82</v>
      </c>
      <c r="G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3353.08</v>
      </c>
      <c r="H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3321.1800000000003</v>
      </c>
      <c r="I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3286.3</v>
      </c>
      <c r="J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3335.05</v>
      </c>
      <c r="K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3489.11</v>
      </c>
      <c r="L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3428.78</v>
      </c>
      <c r="M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3443.05</v>
      </c>
      <c r="N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3457.7000000000003</v>
      </c>
      <c r="O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3505.35</v>
      </c>
      <c r="P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3505.2200000000003</v>
      </c>
      <c r="Q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3489.02</v>
      </c>
      <c r="R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3451.1000000000004</v>
      </c>
      <c r="S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3301.4700000000003</v>
      </c>
      <c r="T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3354.25</v>
      </c>
      <c r="U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3362.21</v>
      </c>
      <c r="V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3347.61</v>
      </c>
      <c r="W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3275.82</v>
      </c>
      <c r="X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3351.55</v>
      </c>
      <c r="Y450" s="98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РСО-А'!$N$6</f>
        <v>3472.9300000000003</v>
      </c>
    </row>
    <row r="451" spans="1:25" x14ac:dyDescent="0.2">
      <c r="A451" s="80">
        <f t="shared" si="12"/>
        <v>42414</v>
      </c>
      <c r="B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3329.26</v>
      </c>
      <c r="C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3320.09</v>
      </c>
      <c r="D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3352.51</v>
      </c>
      <c r="E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3373.4900000000002</v>
      </c>
      <c r="F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3388.13</v>
      </c>
      <c r="G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3373.77</v>
      </c>
      <c r="H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3353.1400000000003</v>
      </c>
      <c r="I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3353.79</v>
      </c>
      <c r="J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3292.4500000000003</v>
      </c>
      <c r="K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3599.0600000000004</v>
      </c>
      <c r="L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3505.63</v>
      </c>
      <c r="M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3505.55</v>
      </c>
      <c r="N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3488.52</v>
      </c>
      <c r="O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3522.04</v>
      </c>
      <c r="P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3521.9300000000003</v>
      </c>
      <c r="Q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3488.37</v>
      </c>
      <c r="R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3449.79</v>
      </c>
      <c r="S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3300.84</v>
      </c>
      <c r="T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3354.8900000000003</v>
      </c>
      <c r="U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3356.74</v>
      </c>
      <c r="V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3347.82</v>
      </c>
      <c r="W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3275.4</v>
      </c>
      <c r="X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3351.48</v>
      </c>
      <c r="Y451" s="98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РСО-А'!$N$6</f>
        <v>3456.8100000000004</v>
      </c>
    </row>
    <row r="452" spans="1:25" x14ac:dyDescent="0.2">
      <c r="A452" s="80">
        <f t="shared" si="12"/>
        <v>42415</v>
      </c>
      <c r="B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3315.98</v>
      </c>
      <c r="C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3305.76</v>
      </c>
      <c r="D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3338.98</v>
      </c>
      <c r="E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3357.01</v>
      </c>
      <c r="F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3356.94</v>
      </c>
      <c r="G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3338.96</v>
      </c>
      <c r="H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3300.59</v>
      </c>
      <c r="I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3589.2200000000003</v>
      </c>
      <c r="J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3589.9100000000003</v>
      </c>
      <c r="K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3439.41</v>
      </c>
      <c r="L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3394.6800000000003</v>
      </c>
      <c r="M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3338.73</v>
      </c>
      <c r="N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3353.6000000000004</v>
      </c>
      <c r="O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3369.07</v>
      </c>
      <c r="P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3368.9900000000002</v>
      </c>
      <c r="Q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3369.33</v>
      </c>
      <c r="R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3348.66</v>
      </c>
      <c r="S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3293.1400000000003</v>
      </c>
      <c r="T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3365.16</v>
      </c>
      <c r="U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3375.04</v>
      </c>
      <c r="V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3329.13</v>
      </c>
      <c r="W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3305.75</v>
      </c>
      <c r="X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3573.12</v>
      </c>
      <c r="Y452" s="98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РСО-А'!$N$6</f>
        <v>3424.04</v>
      </c>
    </row>
    <row r="453" spans="1:25" x14ac:dyDescent="0.2">
      <c r="A453" s="80">
        <f t="shared" si="12"/>
        <v>42416</v>
      </c>
      <c r="B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3330.53</v>
      </c>
      <c r="C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3294.29</v>
      </c>
      <c r="D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3315.5600000000004</v>
      </c>
      <c r="E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3326.84</v>
      </c>
      <c r="F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3356.4</v>
      </c>
      <c r="G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3356.87</v>
      </c>
      <c r="H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3301.3100000000004</v>
      </c>
      <c r="I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3507.2000000000003</v>
      </c>
      <c r="J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3498.84</v>
      </c>
      <c r="K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3380.8900000000003</v>
      </c>
      <c r="L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3381.08</v>
      </c>
      <c r="M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3328.9900000000002</v>
      </c>
      <c r="N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3328.7000000000003</v>
      </c>
      <c r="O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3328.65</v>
      </c>
      <c r="P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3353.08</v>
      </c>
      <c r="Q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3368.8900000000003</v>
      </c>
      <c r="R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3348.19</v>
      </c>
      <c r="S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3320.9300000000003</v>
      </c>
      <c r="T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3337.21</v>
      </c>
      <c r="U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3338.9900000000002</v>
      </c>
      <c r="V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3309.3</v>
      </c>
      <c r="W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3292.8900000000003</v>
      </c>
      <c r="X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3561.6400000000003</v>
      </c>
      <c r="Y453" s="98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РСО-А'!$N$6</f>
        <v>3401.3</v>
      </c>
    </row>
    <row r="454" spans="1:25" x14ac:dyDescent="0.2">
      <c r="A454" s="80">
        <f t="shared" si="12"/>
        <v>42417</v>
      </c>
      <c r="B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3374.24</v>
      </c>
      <c r="C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3337.48</v>
      </c>
      <c r="D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3374.34</v>
      </c>
      <c r="E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3374.37</v>
      </c>
      <c r="F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3374.55</v>
      </c>
      <c r="G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3349.7400000000002</v>
      </c>
      <c r="H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3300.59</v>
      </c>
      <c r="I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3506.42</v>
      </c>
      <c r="J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3599.4700000000003</v>
      </c>
      <c r="K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3471.66</v>
      </c>
      <c r="L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3454.6000000000004</v>
      </c>
      <c r="M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3390.04</v>
      </c>
      <c r="N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3437.9</v>
      </c>
      <c r="O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3437.78</v>
      </c>
      <c r="P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3437.65</v>
      </c>
      <c r="Q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3438.08</v>
      </c>
      <c r="R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3438.17</v>
      </c>
      <c r="S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3419.36</v>
      </c>
      <c r="T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3306.53</v>
      </c>
      <c r="U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3308.51</v>
      </c>
      <c r="V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3288.6000000000004</v>
      </c>
      <c r="W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3305.9</v>
      </c>
      <c r="X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3492.6600000000003</v>
      </c>
      <c r="Y454" s="98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РСО-А'!$N$6</f>
        <v>3324.71</v>
      </c>
    </row>
    <row r="455" spans="1:25" x14ac:dyDescent="0.2">
      <c r="A455" s="80">
        <f t="shared" si="12"/>
        <v>42418</v>
      </c>
      <c r="B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3275.28</v>
      </c>
      <c r="C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3327.5</v>
      </c>
      <c r="D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3338.87</v>
      </c>
      <c r="E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3338.92</v>
      </c>
      <c r="F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3338.92</v>
      </c>
      <c r="G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3327.69</v>
      </c>
      <c r="H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3276.09</v>
      </c>
      <c r="I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3472.21</v>
      </c>
      <c r="J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3456.87</v>
      </c>
      <c r="K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3382.1800000000003</v>
      </c>
      <c r="L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3349.42</v>
      </c>
      <c r="M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3306.6800000000003</v>
      </c>
      <c r="N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3329.75</v>
      </c>
      <c r="O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3369.84</v>
      </c>
      <c r="P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3369.75</v>
      </c>
      <c r="Q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3338.84</v>
      </c>
      <c r="R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3329.44</v>
      </c>
      <c r="S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3294.12</v>
      </c>
      <c r="T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3381.1800000000003</v>
      </c>
      <c r="U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3379.02</v>
      </c>
      <c r="V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3363.7400000000002</v>
      </c>
      <c r="W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3331.44</v>
      </c>
      <c r="X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3569.82</v>
      </c>
      <c r="Y455" s="98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РСО-А'!$N$6</f>
        <v>3437.1000000000004</v>
      </c>
    </row>
    <row r="456" spans="1:25" x14ac:dyDescent="0.2">
      <c r="A456" s="80">
        <f t="shared" si="12"/>
        <v>42419</v>
      </c>
      <c r="B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3275.87</v>
      </c>
      <c r="C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3327.81</v>
      </c>
      <c r="D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3357.21</v>
      </c>
      <c r="E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3357.26</v>
      </c>
      <c r="F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3327.91</v>
      </c>
      <c r="G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3327.7200000000003</v>
      </c>
      <c r="H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3301.56</v>
      </c>
      <c r="I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3509.12</v>
      </c>
      <c r="J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3501.8500000000004</v>
      </c>
      <c r="K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3419.23</v>
      </c>
      <c r="L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3419.2700000000004</v>
      </c>
      <c r="M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3355.27</v>
      </c>
      <c r="N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3354.8500000000004</v>
      </c>
      <c r="O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3409.6000000000004</v>
      </c>
      <c r="P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3409.66</v>
      </c>
      <c r="Q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3409.61</v>
      </c>
      <c r="R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3355.21</v>
      </c>
      <c r="S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3323.23</v>
      </c>
      <c r="T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3351.96</v>
      </c>
      <c r="U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3352.45</v>
      </c>
      <c r="V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3354.31</v>
      </c>
      <c r="W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3329.77</v>
      </c>
      <c r="X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3545.0600000000004</v>
      </c>
      <c r="Y456" s="98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РСО-А'!$N$6</f>
        <v>3359.04</v>
      </c>
    </row>
    <row r="457" spans="1:25" x14ac:dyDescent="0.2">
      <c r="A457" s="80">
        <f t="shared" si="12"/>
        <v>42420</v>
      </c>
      <c r="B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3300.67</v>
      </c>
      <c r="C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3357.08</v>
      </c>
      <c r="D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3388.9900000000002</v>
      </c>
      <c r="E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3389.02</v>
      </c>
      <c r="F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3389.06</v>
      </c>
      <c r="G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3375.9300000000003</v>
      </c>
      <c r="H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3301.1600000000003</v>
      </c>
      <c r="I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3494.09</v>
      </c>
      <c r="J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3529.56</v>
      </c>
      <c r="K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3418.84</v>
      </c>
      <c r="L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3418.98</v>
      </c>
      <c r="M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3355.16</v>
      </c>
      <c r="N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3354.77</v>
      </c>
      <c r="O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3409.59</v>
      </c>
      <c r="P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3409.48</v>
      </c>
      <c r="Q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3409.7200000000003</v>
      </c>
      <c r="R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3381.71</v>
      </c>
      <c r="S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3322.05</v>
      </c>
      <c r="T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3352.3</v>
      </c>
      <c r="U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3349.15</v>
      </c>
      <c r="V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3353.67</v>
      </c>
      <c r="W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3330.6000000000004</v>
      </c>
      <c r="X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3506.54</v>
      </c>
      <c r="Y457" s="98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РСО-А'!$N$6</f>
        <v>3330.04</v>
      </c>
    </row>
    <row r="458" spans="1:25" x14ac:dyDescent="0.2">
      <c r="A458" s="80">
        <f t="shared" si="12"/>
        <v>42421</v>
      </c>
      <c r="B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3333.16</v>
      </c>
      <c r="C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3419.55</v>
      </c>
      <c r="D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3427.54</v>
      </c>
      <c r="E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3427.8500000000004</v>
      </c>
      <c r="F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3453.54</v>
      </c>
      <c r="G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3428.41</v>
      </c>
      <c r="H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3353.51</v>
      </c>
      <c r="I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3289.4300000000003</v>
      </c>
      <c r="J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3364.15</v>
      </c>
      <c r="K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3473.26</v>
      </c>
      <c r="L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3429.0200000000004</v>
      </c>
      <c r="M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3443.34</v>
      </c>
      <c r="N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3442.79</v>
      </c>
      <c r="O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3457.25</v>
      </c>
      <c r="P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3457.09</v>
      </c>
      <c r="Q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3457.6000000000004</v>
      </c>
      <c r="R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3450.4300000000003</v>
      </c>
      <c r="S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3353.9700000000003</v>
      </c>
      <c r="T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3357.21</v>
      </c>
      <c r="U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3356.1400000000003</v>
      </c>
      <c r="V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3329.88</v>
      </c>
      <c r="W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3299.84</v>
      </c>
      <c r="X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3382.0200000000004</v>
      </c>
      <c r="Y458" s="98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РСО-А'!$N$6</f>
        <v>3439.75</v>
      </c>
    </row>
    <row r="459" spans="1:25" x14ac:dyDescent="0.2">
      <c r="A459" s="80">
        <f t="shared" si="12"/>
        <v>42422</v>
      </c>
      <c r="B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3333.58</v>
      </c>
      <c r="C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3419.69</v>
      </c>
      <c r="D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3427.62</v>
      </c>
      <c r="E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3427.7400000000002</v>
      </c>
      <c r="F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3453.54</v>
      </c>
      <c r="G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3427.9300000000003</v>
      </c>
      <c r="H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3353.4700000000003</v>
      </c>
      <c r="I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3283.08</v>
      </c>
      <c r="J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3359.33</v>
      </c>
      <c r="K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3473.67</v>
      </c>
      <c r="L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3429.04</v>
      </c>
      <c r="M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3443.09</v>
      </c>
      <c r="N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3442.71</v>
      </c>
      <c r="O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3457.23</v>
      </c>
      <c r="P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3457.16</v>
      </c>
      <c r="Q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3457.29</v>
      </c>
      <c r="R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3450.2400000000002</v>
      </c>
      <c r="S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3354.46</v>
      </c>
      <c r="T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3354.8900000000003</v>
      </c>
      <c r="U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3355.1000000000004</v>
      </c>
      <c r="V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3330.92</v>
      </c>
      <c r="W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3299.46</v>
      </c>
      <c r="X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3381.99</v>
      </c>
      <c r="Y459" s="98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РСО-А'!$N$6</f>
        <v>3426.31</v>
      </c>
    </row>
    <row r="460" spans="1:25" x14ac:dyDescent="0.2">
      <c r="A460" s="80">
        <f t="shared" si="12"/>
        <v>42423</v>
      </c>
      <c r="B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3388.61</v>
      </c>
      <c r="C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3387.94</v>
      </c>
      <c r="D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3452.53</v>
      </c>
      <c r="E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3452.6800000000003</v>
      </c>
      <c r="F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3452.5</v>
      </c>
      <c r="G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3452.67</v>
      </c>
      <c r="H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3427.08</v>
      </c>
      <c r="I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3373.62</v>
      </c>
      <c r="J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3333.63</v>
      </c>
      <c r="K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3712.86</v>
      </c>
      <c r="L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3641.09</v>
      </c>
      <c r="M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3664.37</v>
      </c>
      <c r="N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3687.7200000000003</v>
      </c>
      <c r="O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3687.3900000000003</v>
      </c>
      <c r="P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3687.63</v>
      </c>
      <c r="Q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3687.5600000000004</v>
      </c>
      <c r="R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3629.67</v>
      </c>
      <c r="S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3474.7200000000003</v>
      </c>
      <c r="T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3300.54</v>
      </c>
      <c r="U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3300.32</v>
      </c>
      <c r="V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3309.8900000000003</v>
      </c>
      <c r="W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3382.4300000000003</v>
      </c>
      <c r="X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3449.19</v>
      </c>
      <c r="Y460" s="98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РСО-А'!$N$6</f>
        <v>3319.46</v>
      </c>
    </row>
    <row r="461" spans="1:25" x14ac:dyDescent="0.2">
      <c r="A461" s="80">
        <f t="shared" si="12"/>
        <v>42424</v>
      </c>
      <c r="B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3363.5600000000004</v>
      </c>
      <c r="C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3389.07</v>
      </c>
      <c r="D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3462.1400000000003</v>
      </c>
      <c r="E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3462.19</v>
      </c>
      <c r="F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3462.2400000000002</v>
      </c>
      <c r="G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3446.6600000000003</v>
      </c>
      <c r="H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3357.9500000000003</v>
      </c>
      <c r="I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3590.37</v>
      </c>
      <c r="J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3663</v>
      </c>
      <c r="K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3548.62</v>
      </c>
      <c r="L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3548.53</v>
      </c>
      <c r="M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3439.46</v>
      </c>
      <c r="N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3472.19</v>
      </c>
      <c r="O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3493.23</v>
      </c>
      <c r="P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3507.9</v>
      </c>
      <c r="Q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3507.9300000000003</v>
      </c>
      <c r="R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3472.08</v>
      </c>
      <c r="S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3502.21</v>
      </c>
      <c r="T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3320.74</v>
      </c>
      <c r="U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3320.06</v>
      </c>
      <c r="V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3349.52</v>
      </c>
      <c r="W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3348.8</v>
      </c>
      <c r="X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3435.8500000000004</v>
      </c>
      <c r="Y461" s="98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РСО-А'!$N$6</f>
        <v>3275.66</v>
      </c>
    </row>
    <row r="462" spans="1:25" x14ac:dyDescent="0.2">
      <c r="A462" s="80">
        <f t="shared" si="12"/>
        <v>42425</v>
      </c>
      <c r="B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3285.2200000000003</v>
      </c>
      <c r="C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3310.91</v>
      </c>
      <c r="D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3327.42</v>
      </c>
      <c r="E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3356.9100000000003</v>
      </c>
      <c r="F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3357</v>
      </c>
      <c r="G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3357.3500000000004</v>
      </c>
      <c r="H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3328.6400000000003</v>
      </c>
      <c r="I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3647.36</v>
      </c>
      <c r="J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3731.95</v>
      </c>
      <c r="K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3509.3900000000003</v>
      </c>
      <c r="L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3456.66</v>
      </c>
      <c r="M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3380.32</v>
      </c>
      <c r="N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3380.03</v>
      </c>
      <c r="O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3379.79</v>
      </c>
      <c r="P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3379.9500000000003</v>
      </c>
      <c r="Q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3391.21</v>
      </c>
      <c r="R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3353.94</v>
      </c>
      <c r="S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3351.2700000000004</v>
      </c>
      <c r="T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3332.02</v>
      </c>
      <c r="U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3332.42</v>
      </c>
      <c r="V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3285.54</v>
      </c>
      <c r="W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3285.41</v>
      </c>
      <c r="X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3500.4</v>
      </c>
      <c r="Y462" s="98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3396.59</v>
      </c>
    </row>
    <row r="463" spans="1:25" x14ac:dyDescent="0.2">
      <c r="A463" s="80">
        <f t="shared" si="12"/>
        <v>42426</v>
      </c>
      <c r="B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3285.4300000000003</v>
      </c>
      <c r="C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3339.08</v>
      </c>
      <c r="D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3356.9100000000003</v>
      </c>
      <c r="E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3356.9100000000003</v>
      </c>
      <c r="F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3375.78</v>
      </c>
      <c r="G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3351.23</v>
      </c>
      <c r="H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3301.4300000000003</v>
      </c>
      <c r="I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3508.3500000000004</v>
      </c>
      <c r="J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3499.76</v>
      </c>
      <c r="K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3381.4500000000003</v>
      </c>
      <c r="L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3348.85</v>
      </c>
      <c r="M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3329.34</v>
      </c>
      <c r="N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3353.65</v>
      </c>
      <c r="O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3353.6400000000003</v>
      </c>
      <c r="P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3353.53</v>
      </c>
      <c r="Q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3353.63</v>
      </c>
      <c r="R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3380.15</v>
      </c>
      <c r="S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3418.75</v>
      </c>
      <c r="T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3333.45</v>
      </c>
      <c r="U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3333.75</v>
      </c>
      <c r="V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3287.32</v>
      </c>
      <c r="W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3284.75</v>
      </c>
      <c r="X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3512.26</v>
      </c>
      <c r="Y463" s="98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3395.29</v>
      </c>
    </row>
    <row r="464" spans="1:25" x14ac:dyDescent="0.2">
      <c r="A464" s="80">
        <f t="shared" si="12"/>
        <v>42427</v>
      </c>
      <c r="B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3284.8500000000004</v>
      </c>
      <c r="C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3352.3</v>
      </c>
      <c r="D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3387.75</v>
      </c>
      <c r="E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3387.67</v>
      </c>
      <c r="F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3372.9900000000002</v>
      </c>
      <c r="G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3373.24</v>
      </c>
      <c r="H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3332.92</v>
      </c>
      <c r="I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3308.87</v>
      </c>
      <c r="J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3359.2400000000002</v>
      </c>
      <c r="K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3531.04</v>
      </c>
      <c r="L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3488.48</v>
      </c>
      <c r="M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3505.1400000000003</v>
      </c>
      <c r="N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3598.57</v>
      </c>
      <c r="O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3598</v>
      </c>
      <c r="P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3597.8</v>
      </c>
      <c r="Q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3597.36</v>
      </c>
      <c r="R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3488.04</v>
      </c>
      <c r="S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3401.67</v>
      </c>
      <c r="T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3293.2200000000003</v>
      </c>
      <c r="U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3328.44</v>
      </c>
      <c r="V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3275.4900000000002</v>
      </c>
      <c r="W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3318.8</v>
      </c>
      <c r="X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3412.83</v>
      </c>
      <c r="Y464" s="98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3340.67</v>
      </c>
    </row>
    <row r="465" spans="1:25" x14ac:dyDescent="0.2">
      <c r="A465" s="80">
        <f t="shared" si="12"/>
        <v>42428</v>
      </c>
      <c r="B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3290.62</v>
      </c>
      <c r="C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3373.29</v>
      </c>
      <c r="D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3387.7200000000003</v>
      </c>
      <c r="E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3387.63</v>
      </c>
      <c r="F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3387.57</v>
      </c>
      <c r="G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3387.78</v>
      </c>
      <c r="H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3352.71</v>
      </c>
      <c r="I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3374.13</v>
      </c>
      <c r="J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3291.53</v>
      </c>
      <c r="K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3618.5600000000004</v>
      </c>
      <c r="L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3577.73</v>
      </c>
      <c r="M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3577.9100000000003</v>
      </c>
      <c r="N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3664.2</v>
      </c>
      <c r="O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3663.8</v>
      </c>
      <c r="P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3640.59</v>
      </c>
      <c r="Q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3640.42</v>
      </c>
      <c r="R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3487.55</v>
      </c>
      <c r="S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3401.9500000000003</v>
      </c>
      <c r="T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3276.96</v>
      </c>
      <c r="U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3311.8900000000003</v>
      </c>
      <c r="V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3289.65</v>
      </c>
      <c r="W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3318.88</v>
      </c>
      <c r="X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3426.8500000000004</v>
      </c>
      <c r="Y465" s="98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3336.71</v>
      </c>
    </row>
    <row r="466" spans="1:25" x14ac:dyDescent="0.2">
      <c r="A466" s="80">
        <f t="shared" si="12"/>
        <v>42429</v>
      </c>
      <c r="B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3300.59</v>
      </c>
      <c r="C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3356.84</v>
      </c>
      <c r="D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3388.8100000000004</v>
      </c>
      <c r="E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3388.91</v>
      </c>
      <c r="F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3375.6400000000003</v>
      </c>
      <c r="G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3375.92</v>
      </c>
      <c r="H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3328.38</v>
      </c>
      <c r="I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3547.3</v>
      </c>
      <c r="J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3590.7200000000003</v>
      </c>
      <c r="K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3456.34</v>
      </c>
      <c r="L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3456.29</v>
      </c>
      <c r="M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3402.55</v>
      </c>
      <c r="N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3452.1400000000003</v>
      </c>
      <c r="O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3472.23</v>
      </c>
      <c r="P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3479.04</v>
      </c>
      <c r="Q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3472.04</v>
      </c>
      <c r="R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3414.51</v>
      </c>
      <c r="S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3418.9700000000003</v>
      </c>
      <c r="T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3284.73</v>
      </c>
      <c r="U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3285.01</v>
      </c>
      <c r="V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3292.07</v>
      </c>
      <c r="W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3284.88</v>
      </c>
      <c r="X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3471.78</v>
      </c>
      <c r="Y466" s="98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3318.62</v>
      </c>
    </row>
    <row r="467" spans="1:25" x14ac:dyDescent="0.2">
      <c r="A467" s="92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93"/>
    </row>
    <row r="468" spans="1:25" x14ac:dyDescent="0.25">
      <c r="A468" s="88" t="s">
        <v>151</v>
      </c>
      <c r="B468" s="79"/>
      <c r="C468" s="79"/>
      <c r="D468" s="79"/>
    </row>
    <row r="469" spans="1:25" ht="12.75" x14ac:dyDescent="0.2">
      <c r="A469" s="165" t="s">
        <v>48</v>
      </c>
      <c r="B469" s="168" t="s">
        <v>122</v>
      </c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70"/>
    </row>
    <row r="470" spans="1:25" ht="12.75" x14ac:dyDescent="0.2">
      <c r="A470" s="166"/>
      <c r="B470" s="171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  <c r="N470" s="172"/>
      <c r="O470" s="172"/>
      <c r="P470" s="172"/>
      <c r="Q470" s="172"/>
      <c r="R470" s="172"/>
      <c r="S470" s="172"/>
      <c r="T470" s="172"/>
      <c r="U470" s="172"/>
      <c r="V470" s="172"/>
      <c r="W470" s="172"/>
      <c r="X470" s="172"/>
      <c r="Y470" s="173"/>
    </row>
    <row r="471" spans="1:25" ht="12.75" x14ac:dyDescent="0.2">
      <c r="A471" s="166"/>
      <c r="B471" s="174" t="s">
        <v>123</v>
      </c>
      <c r="C471" s="163" t="s">
        <v>124</v>
      </c>
      <c r="D471" s="163" t="s">
        <v>125</v>
      </c>
      <c r="E471" s="163" t="s">
        <v>126</v>
      </c>
      <c r="F471" s="163" t="s">
        <v>127</v>
      </c>
      <c r="G471" s="163" t="s">
        <v>128</v>
      </c>
      <c r="H471" s="163" t="s">
        <v>129</v>
      </c>
      <c r="I471" s="163" t="s">
        <v>130</v>
      </c>
      <c r="J471" s="163" t="s">
        <v>131</v>
      </c>
      <c r="K471" s="163" t="s">
        <v>132</v>
      </c>
      <c r="L471" s="163" t="s">
        <v>133</v>
      </c>
      <c r="M471" s="163" t="s">
        <v>134</v>
      </c>
      <c r="N471" s="176" t="s">
        <v>135</v>
      </c>
      <c r="O471" s="163" t="s">
        <v>136</v>
      </c>
      <c r="P471" s="163" t="s">
        <v>137</v>
      </c>
      <c r="Q471" s="163" t="s">
        <v>138</v>
      </c>
      <c r="R471" s="163" t="s">
        <v>139</v>
      </c>
      <c r="S471" s="163" t="s">
        <v>140</v>
      </c>
      <c r="T471" s="163" t="s">
        <v>141</v>
      </c>
      <c r="U471" s="163" t="s">
        <v>142</v>
      </c>
      <c r="V471" s="163" t="s">
        <v>143</v>
      </c>
      <c r="W471" s="163" t="s">
        <v>144</v>
      </c>
      <c r="X471" s="163" t="s">
        <v>145</v>
      </c>
      <c r="Y471" s="163" t="s">
        <v>146</v>
      </c>
    </row>
    <row r="472" spans="1:25" ht="12.75" x14ac:dyDescent="0.2">
      <c r="A472" s="167"/>
      <c r="B472" s="175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  <c r="M472" s="164"/>
      <c r="N472" s="177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</row>
    <row r="473" spans="1:25" x14ac:dyDescent="0.2">
      <c r="A473" s="80">
        <f>A438</f>
        <v>42401</v>
      </c>
      <c r="B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3489.73</v>
      </c>
      <c r="C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3408.76</v>
      </c>
      <c r="D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3385.6800000000003</v>
      </c>
      <c r="E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3385.52</v>
      </c>
      <c r="F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3385.8900000000003</v>
      </c>
      <c r="G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3401.84</v>
      </c>
      <c r="H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3492.62</v>
      </c>
      <c r="I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3308.99</v>
      </c>
      <c r="J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3312.2400000000002</v>
      </c>
      <c r="K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3450.6400000000003</v>
      </c>
      <c r="L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3539.4</v>
      </c>
      <c r="M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3515.7400000000002</v>
      </c>
      <c r="N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3477.7200000000003</v>
      </c>
      <c r="O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3450.82</v>
      </c>
      <c r="P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3441.9</v>
      </c>
      <c r="Q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3440.92</v>
      </c>
      <c r="R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3440.75</v>
      </c>
      <c r="S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3588.77</v>
      </c>
      <c r="T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3621.19</v>
      </c>
      <c r="U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3637.62</v>
      </c>
      <c r="V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3591.9</v>
      </c>
      <c r="W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3515.4700000000003</v>
      </c>
      <c r="X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3760.11</v>
      </c>
      <c r="Y473" s="98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РСО-А'!$N$6</f>
        <v>3634.02</v>
      </c>
    </row>
    <row r="474" spans="1:25" x14ac:dyDescent="0.2">
      <c r="A474" s="80">
        <f>A473+1</f>
        <v>42402</v>
      </c>
      <c r="B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3489.32</v>
      </c>
      <c r="C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3404.79</v>
      </c>
      <c r="D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3360.37</v>
      </c>
      <c r="E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3345.38</v>
      </c>
      <c r="F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3346.02</v>
      </c>
      <c r="G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3383.82</v>
      </c>
      <c r="H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3432.66</v>
      </c>
      <c r="I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3352.4700000000003</v>
      </c>
      <c r="J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3324.73</v>
      </c>
      <c r="K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3334.8</v>
      </c>
      <c r="L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3402.94</v>
      </c>
      <c r="M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3374.82</v>
      </c>
      <c r="N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3375.36</v>
      </c>
      <c r="O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3359.57</v>
      </c>
      <c r="P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3359.7</v>
      </c>
      <c r="Q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3374.61</v>
      </c>
      <c r="R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3411.36</v>
      </c>
      <c r="S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3523.87</v>
      </c>
      <c r="T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3581.27</v>
      </c>
      <c r="U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3562.21</v>
      </c>
      <c r="V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3525.38</v>
      </c>
      <c r="W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3471.63</v>
      </c>
      <c r="X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3707.94</v>
      </c>
      <c r="Y474" s="98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РСО-А'!$N$6</f>
        <v>3586.11</v>
      </c>
    </row>
    <row r="475" spans="1:25" x14ac:dyDescent="0.2">
      <c r="A475" s="80">
        <f t="shared" ref="A475:A501" si="13">A474+1</f>
        <v>42403</v>
      </c>
      <c r="B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3385.07</v>
      </c>
      <c r="C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3305.3500000000004</v>
      </c>
      <c r="D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3295.4500000000003</v>
      </c>
      <c r="E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3295.37</v>
      </c>
      <c r="F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3295.3900000000003</v>
      </c>
      <c r="G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3295.55</v>
      </c>
      <c r="H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3313.44</v>
      </c>
      <c r="I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3465.3500000000004</v>
      </c>
      <c r="J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3449.92</v>
      </c>
      <c r="K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3313.42</v>
      </c>
      <c r="L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3270.4300000000003</v>
      </c>
      <c r="M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3287.25</v>
      </c>
      <c r="N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3279.02</v>
      </c>
      <c r="O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3300.56</v>
      </c>
      <c r="P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3279.26</v>
      </c>
      <c r="Q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3286.06</v>
      </c>
      <c r="R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3317.7200000000003</v>
      </c>
      <c r="S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3410.86</v>
      </c>
      <c r="T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3502</v>
      </c>
      <c r="U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3472.2400000000002</v>
      </c>
      <c r="V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3436.38</v>
      </c>
      <c r="W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3404.9900000000002</v>
      </c>
      <c r="X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3642.05</v>
      </c>
      <c r="Y475" s="98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РСО-А'!$N$6</f>
        <v>3511.44</v>
      </c>
    </row>
    <row r="476" spans="1:25" x14ac:dyDescent="0.2">
      <c r="A476" s="80">
        <f t="shared" si="13"/>
        <v>42404</v>
      </c>
      <c r="B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3322.67</v>
      </c>
      <c r="C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3280.02</v>
      </c>
      <c r="D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3311.11</v>
      </c>
      <c r="E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3311.25</v>
      </c>
      <c r="F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3311.13</v>
      </c>
      <c r="G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3311.52</v>
      </c>
      <c r="H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3304.3100000000004</v>
      </c>
      <c r="I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3486.7400000000002</v>
      </c>
      <c r="J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3467.03</v>
      </c>
      <c r="K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3325.6000000000004</v>
      </c>
      <c r="L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3313.98</v>
      </c>
      <c r="M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3279.86</v>
      </c>
      <c r="N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3300.9</v>
      </c>
      <c r="O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3314.44</v>
      </c>
      <c r="P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3301.01</v>
      </c>
      <c r="Q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3279.54</v>
      </c>
      <c r="R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3283.4</v>
      </c>
      <c r="S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3348.1800000000003</v>
      </c>
      <c r="T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3473.52</v>
      </c>
      <c r="U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3444.88</v>
      </c>
      <c r="V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3374.94</v>
      </c>
      <c r="W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3341.53</v>
      </c>
      <c r="X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3617.28</v>
      </c>
      <c r="Y476" s="98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РСО-А'!$N$6</f>
        <v>3482.51</v>
      </c>
    </row>
    <row r="477" spans="1:25" x14ac:dyDescent="0.2">
      <c r="A477" s="80">
        <f t="shared" si="13"/>
        <v>42405</v>
      </c>
      <c r="B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3305.37</v>
      </c>
      <c r="C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3305.15</v>
      </c>
      <c r="D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3280.02</v>
      </c>
      <c r="E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3295.2400000000002</v>
      </c>
      <c r="F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3295.26</v>
      </c>
      <c r="G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3295.29</v>
      </c>
      <c r="H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3305.1000000000004</v>
      </c>
      <c r="I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3486.01</v>
      </c>
      <c r="J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3466.21</v>
      </c>
      <c r="K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3325.27</v>
      </c>
      <c r="L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3286.53</v>
      </c>
      <c r="M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3271.57</v>
      </c>
      <c r="N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3300.7</v>
      </c>
      <c r="O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3314.13</v>
      </c>
      <c r="P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3333.1400000000003</v>
      </c>
      <c r="Q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3342.9</v>
      </c>
      <c r="R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3323.83</v>
      </c>
      <c r="S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3295.73</v>
      </c>
      <c r="T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3441.2400000000002</v>
      </c>
      <c r="U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3419.66</v>
      </c>
      <c r="V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3392.06</v>
      </c>
      <c r="W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3363.96</v>
      </c>
      <c r="X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3626.94</v>
      </c>
      <c r="Y477" s="98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РСО-А'!$N$6</f>
        <v>3489.6800000000003</v>
      </c>
    </row>
    <row r="478" spans="1:25" x14ac:dyDescent="0.2">
      <c r="A478" s="80">
        <f t="shared" si="13"/>
        <v>42406</v>
      </c>
      <c r="B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3350.95</v>
      </c>
      <c r="C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3286.45</v>
      </c>
      <c r="D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3284.53</v>
      </c>
      <c r="E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3301.71</v>
      </c>
      <c r="F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3301.8</v>
      </c>
      <c r="G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3290.1400000000003</v>
      </c>
      <c r="H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3305.77</v>
      </c>
      <c r="I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3376.61</v>
      </c>
      <c r="J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3393.98</v>
      </c>
      <c r="K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3480.2400000000002</v>
      </c>
      <c r="L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3406.71</v>
      </c>
      <c r="M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3420.5</v>
      </c>
      <c r="N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3419.87</v>
      </c>
      <c r="O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3479.46</v>
      </c>
      <c r="P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3479.3500000000004</v>
      </c>
      <c r="Q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3479.23</v>
      </c>
      <c r="R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3480.61</v>
      </c>
      <c r="S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3304.86</v>
      </c>
      <c r="T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3393.7</v>
      </c>
      <c r="U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3395.96</v>
      </c>
      <c r="V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3344.6800000000003</v>
      </c>
      <c r="W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3346.9700000000003</v>
      </c>
      <c r="X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3292.17</v>
      </c>
      <c r="Y478" s="98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РСО-А'!$N$6</f>
        <v>3485.11</v>
      </c>
    </row>
    <row r="479" spans="1:25" x14ac:dyDescent="0.2">
      <c r="A479" s="80">
        <f t="shared" si="13"/>
        <v>42407</v>
      </c>
      <c r="B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3392.1000000000004</v>
      </c>
      <c r="C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3322.67</v>
      </c>
      <c r="D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3279.06</v>
      </c>
      <c r="E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3284.7200000000003</v>
      </c>
      <c r="F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3290.33</v>
      </c>
      <c r="G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3279.19</v>
      </c>
      <c r="H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3285.65</v>
      </c>
      <c r="I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3302.99</v>
      </c>
      <c r="J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3391.1400000000003</v>
      </c>
      <c r="K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3465.19</v>
      </c>
      <c r="L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3407.63</v>
      </c>
      <c r="M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3394.4900000000002</v>
      </c>
      <c r="N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3394.0600000000004</v>
      </c>
      <c r="O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3393.9</v>
      </c>
      <c r="P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3421.03</v>
      </c>
      <c r="Q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3428.11</v>
      </c>
      <c r="R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3382.91</v>
      </c>
      <c r="S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3321.57</v>
      </c>
      <c r="T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3453.52</v>
      </c>
      <c r="U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3456.98</v>
      </c>
      <c r="V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3405.55</v>
      </c>
      <c r="W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3343.34</v>
      </c>
      <c r="X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3292.61</v>
      </c>
      <c r="Y479" s="98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РСО-А'!$N$6</f>
        <v>3514.4300000000003</v>
      </c>
    </row>
    <row r="480" spans="1:25" x14ac:dyDescent="0.2">
      <c r="A480" s="80">
        <f t="shared" si="13"/>
        <v>42408</v>
      </c>
      <c r="B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3364.79</v>
      </c>
      <c r="C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3298.21</v>
      </c>
      <c r="D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3279.57</v>
      </c>
      <c r="E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3289.71</v>
      </c>
      <c r="F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3289.66</v>
      </c>
      <c r="G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3289.87</v>
      </c>
      <c r="H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3270.57</v>
      </c>
      <c r="I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3471.59</v>
      </c>
      <c r="J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3466.44</v>
      </c>
      <c r="K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3325.25</v>
      </c>
      <c r="L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3271.7000000000003</v>
      </c>
      <c r="M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3325.16</v>
      </c>
      <c r="N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3326.41</v>
      </c>
      <c r="O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3286.4</v>
      </c>
      <c r="P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3271.01</v>
      </c>
      <c r="Q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3271.07</v>
      </c>
      <c r="R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3284.3500000000004</v>
      </c>
      <c r="S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3322.01</v>
      </c>
      <c r="T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3499.77</v>
      </c>
      <c r="U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3462.1800000000003</v>
      </c>
      <c r="V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3394.01</v>
      </c>
      <c r="W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3365.77</v>
      </c>
      <c r="X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3628.9500000000003</v>
      </c>
      <c r="Y480" s="98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РСО-А'!$N$6</f>
        <v>3493.1600000000003</v>
      </c>
    </row>
    <row r="481" spans="1:25" x14ac:dyDescent="0.2">
      <c r="A481" s="80">
        <f t="shared" si="13"/>
        <v>42409</v>
      </c>
      <c r="B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3314.76</v>
      </c>
      <c r="C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3270.1800000000003</v>
      </c>
      <c r="D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3295.0600000000004</v>
      </c>
      <c r="E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3321.92</v>
      </c>
      <c r="F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3322</v>
      </c>
      <c r="G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3322.42</v>
      </c>
      <c r="H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3296.1800000000003</v>
      </c>
      <c r="I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3501.38</v>
      </c>
      <c r="J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3542.08</v>
      </c>
      <c r="K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3391.15</v>
      </c>
      <c r="L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3345.12</v>
      </c>
      <c r="M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3302.38</v>
      </c>
      <c r="N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3301.94</v>
      </c>
      <c r="O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3301.6000000000004</v>
      </c>
      <c r="P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3324.51</v>
      </c>
      <c r="Q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3324.58</v>
      </c>
      <c r="R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3325.06</v>
      </c>
      <c r="S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3274.6800000000003</v>
      </c>
      <c r="T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3455.06</v>
      </c>
      <c r="U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3388.98</v>
      </c>
      <c r="V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3354.34</v>
      </c>
      <c r="W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3323.83</v>
      </c>
      <c r="X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3594.05</v>
      </c>
      <c r="Y481" s="98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РСО-А'!$N$6</f>
        <v>3433.4900000000002</v>
      </c>
    </row>
    <row r="482" spans="1:25" x14ac:dyDescent="0.2">
      <c r="A482" s="80">
        <f t="shared" si="13"/>
        <v>42410</v>
      </c>
      <c r="B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3313.45</v>
      </c>
      <c r="C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3280.05</v>
      </c>
      <c r="D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3295.07</v>
      </c>
      <c r="E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3311.13</v>
      </c>
      <c r="F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3322.09</v>
      </c>
      <c r="G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3300.76</v>
      </c>
      <c r="H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3303.94</v>
      </c>
      <c r="I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3420.65</v>
      </c>
      <c r="J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3434.94</v>
      </c>
      <c r="K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3314.67</v>
      </c>
      <c r="L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3314.73</v>
      </c>
      <c r="M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3280.34</v>
      </c>
      <c r="N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3279.9900000000002</v>
      </c>
      <c r="O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3279.86</v>
      </c>
      <c r="P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3279.82</v>
      </c>
      <c r="Q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3279.82</v>
      </c>
      <c r="R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3297.4500000000003</v>
      </c>
      <c r="S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3361.63</v>
      </c>
      <c r="T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3456.05</v>
      </c>
      <c r="U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3457.6800000000003</v>
      </c>
      <c r="V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3417.5600000000004</v>
      </c>
      <c r="W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3362.3900000000003</v>
      </c>
      <c r="X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3617.15</v>
      </c>
      <c r="Y482" s="98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РСО-А'!$N$6</f>
        <v>3465.58</v>
      </c>
    </row>
    <row r="483" spans="1:25" x14ac:dyDescent="0.2">
      <c r="A483" s="80">
        <f t="shared" si="13"/>
        <v>42411</v>
      </c>
      <c r="B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3313.56</v>
      </c>
      <c r="C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3280.48</v>
      </c>
      <c r="D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3311.38</v>
      </c>
      <c r="E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3311.58</v>
      </c>
      <c r="F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3311.63</v>
      </c>
      <c r="G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3296.11</v>
      </c>
      <c r="H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3299.62</v>
      </c>
      <c r="I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3421.01</v>
      </c>
      <c r="J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3412.34</v>
      </c>
      <c r="K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3314.63</v>
      </c>
      <c r="L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3303.44</v>
      </c>
      <c r="M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3301.71</v>
      </c>
      <c r="N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3324.37</v>
      </c>
      <c r="O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3324.1400000000003</v>
      </c>
      <c r="P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3279.86</v>
      </c>
      <c r="Q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3280.11</v>
      </c>
      <c r="R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3296.29</v>
      </c>
      <c r="S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3328.99</v>
      </c>
      <c r="T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3414.63</v>
      </c>
      <c r="U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3372.65</v>
      </c>
      <c r="V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3345.4700000000003</v>
      </c>
      <c r="W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3324.06</v>
      </c>
      <c r="X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3593.6800000000003</v>
      </c>
      <c r="Y483" s="98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РСО-А'!$N$6</f>
        <v>3417.16</v>
      </c>
    </row>
    <row r="484" spans="1:25" x14ac:dyDescent="0.2">
      <c r="A484" s="80">
        <f t="shared" si="13"/>
        <v>42412</v>
      </c>
      <c r="B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3321.67</v>
      </c>
      <c r="C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3270.15</v>
      </c>
      <c r="D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3294.92</v>
      </c>
      <c r="E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3295.12</v>
      </c>
      <c r="F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3295.11</v>
      </c>
      <c r="G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3280.15</v>
      </c>
      <c r="H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3306.3500000000004</v>
      </c>
      <c r="I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3408.25</v>
      </c>
      <c r="J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3389.4900000000002</v>
      </c>
      <c r="K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3302.71</v>
      </c>
      <c r="L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3286.6000000000004</v>
      </c>
      <c r="M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3279.87</v>
      </c>
      <c r="N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3288.09</v>
      </c>
      <c r="O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3314.46</v>
      </c>
      <c r="P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3301.04</v>
      </c>
      <c r="Q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3301.1000000000004</v>
      </c>
      <c r="R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3280.06</v>
      </c>
      <c r="S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3321.65</v>
      </c>
      <c r="T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3421.1400000000003</v>
      </c>
      <c r="U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3445.6</v>
      </c>
      <c r="V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3419.62</v>
      </c>
      <c r="W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3362.73</v>
      </c>
      <c r="X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3625.4700000000003</v>
      </c>
      <c r="Y484" s="98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РСО-А'!$N$6</f>
        <v>3489.2400000000002</v>
      </c>
    </row>
    <row r="485" spans="1:25" x14ac:dyDescent="0.2">
      <c r="A485" s="80">
        <f t="shared" si="13"/>
        <v>42413</v>
      </c>
      <c r="B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3326.96</v>
      </c>
      <c r="C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3302.37</v>
      </c>
      <c r="D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3346.54</v>
      </c>
      <c r="E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3346.7700000000004</v>
      </c>
      <c r="F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3367.3</v>
      </c>
      <c r="G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3346.76</v>
      </c>
      <c r="H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3315.16</v>
      </c>
      <c r="I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3280.6000000000004</v>
      </c>
      <c r="J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3328.8900000000003</v>
      </c>
      <c r="K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3481.53</v>
      </c>
      <c r="L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3421.75</v>
      </c>
      <c r="M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3435.8900000000003</v>
      </c>
      <c r="N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3450.41</v>
      </c>
      <c r="O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3497.61</v>
      </c>
      <c r="P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3497.4900000000002</v>
      </c>
      <c r="Q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3481.44</v>
      </c>
      <c r="R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3443.87</v>
      </c>
      <c r="S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3295.63</v>
      </c>
      <c r="T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3347.92</v>
      </c>
      <c r="U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3355.8</v>
      </c>
      <c r="V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3341.34</v>
      </c>
      <c r="W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3270.2200000000003</v>
      </c>
      <c r="X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3345.25</v>
      </c>
      <c r="Y485" s="98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РСО-А'!$N$6</f>
        <v>3465.5</v>
      </c>
    </row>
    <row r="486" spans="1:25" x14ac:dyDescent="0.2">
      <c r="A486" s="80">
        <f t="shared" si="13"/>
        <v>42414</v>
      </c>
      <c r="B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3323.16</v>
      </c>
      <c r="C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3314.07</v>
      </c>
      <c r="D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3346.2</v>
      </c>
      <c r="E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3366.98</v>
      </c>
      <c r="F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3381.4900000000002</v>
      </c>
      <c r="G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3367.26</v>
      </c>
      <c r="H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3346.8100000000004</v>
      </c>
      <c r="I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3347.46</v>
      </c>
      <c r="J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3286.69</v>
      </c>
      <c r="K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3590.46</v>
      </c>
      <c r="L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3497.8900000000003</v>
      </c>
      <c r="M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3497.8100000000004</v>
      </c>
      <c r="N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3480.95</v>
      </c>
      <c r="O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3514.15</v>
      </c>
      <c r="P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3514.04</v>
      </c>
      <c r="Q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3480.79</v>
      </c>
      <c r="R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3442.57</v>
      </c>
      <c r="S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3295</v>
      </c>
      <c r="T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3348.55</v>
      </c>
      <c r="U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3350.38</v>
      </c>
      <c r="V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3341.54</v>
      </c>
      <c r="W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3269.8</v>
      </c>
      <c r="X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3345.17</v>
      </c>
      <c r="Y486" s="98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РСО-А'!$N$6</f>
        <v>3449.53</v>
      </c>
    </row>
    <row r="487" spans="1:25" x14ac:dyDescent="0.2">
      <c r="A487" s="80">
        <f t="shared" si="13"/>
        <v>42415</v>
      </c>
      <c r="B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3310</v>
      </c>
      <c r="C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3299.88</v>
      </c>
      <c r="D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3332.79</v>
      </c>
      <c r="E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3350.65</v>
      </c>
      <c r="F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3350.58</v>
      </c>
      <c r="G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3332.76</v>
      </c>
      <c r="H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3294.76</v>
      </c>
      <c r="I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3580.71</v>
      </c>
      <c r="J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3581.3900000000003</v>
      </c>
      <c r="K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3432.29</v>
      </c>
      <c r="L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3387.9700000000003</v>
      </c>
      <c r="M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3332.54</v>
      </c>
      <c r="N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3347.27</v>
      </c>
      <c r="O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3362.59</v>
      </c>
      <c r="P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3362.52</v>
      </c>
      <c r="Q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3362.8500000000004</v>
      </c>
      <c r="R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3342.38</v>
      </c>
      <c r="S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3287.37</v>
      </c>
      <c r="T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3358.7200000000003</v>
      </c>
      <c r="U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3368.51</v>
      </c>
      <c r="V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3323.03</v>
      </c>
      <c r="W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3299.87</v>
      </c>
      <c r="X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3564.76</v>
      </c>
      <c r="Y487" s="98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РСО-А'!$N$6</f>
        <v>3417.06</v>
      </c>
    </row>
    <row r="488" spans="1:25" x14ac:dyDescent="0.2">
      <c r="A488" s="80">
        <f t="shared" si="13"/>
        <v>42416</v>
      </c>
      <c r="B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3324.42</v>
      </c>
      <c r="C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3288.51</v>
      </c>
      <c r="D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3309.59</v>
      </c>
      <c r="E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3320.76</v>
      </c>
      <c r="F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3350.04</v>
      </c>
      <c r="G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3350.51</v>
      </c>
      <c r="H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3295.4700000000003</v>
      </c>
      <c r="I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3499.4500000000003</v>
      </c>
      <c r="J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3491.17</v>
      </c>
      <c r="K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3374.3100000000004</v>
      </c>
      <c r="L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3374.5</v>
      </c>
      <c r="M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3322.8900000000003</v>
      </c>
      <c r="N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3322.61</v>
      </c>
      <c r="O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3322.55</v>
      </c>
      <c r="P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3346.76</v>
      </c>
      <c r="Q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3362.42</v>
      </c>
      <c r="R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3341.91</v>
      </c>
      <c r="S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3314.9</v>
      </c>
      <c r="T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3331.03</v>
      </c>
      <c r="U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3332.8</v>
      </c>
      <c r="V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3303.38</v>
      </c>
      <c r="W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3287.13</v>
      </c>
      <c r="X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3553.38</v>
      </c>
      <c r="Y488" s="98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РСО-А'!$N$6</f>
        <v>3394.53</v>
      </c>
    </row>
    <row r="489" spans="1:25" x14ac:dyDescent="0.2">
      <c r="A489" s="80">
        <f t="shared" si="13"/>
        <v>42417</v>
      </c>
      <c r="B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3367.7200000000003</v>
      </c>
      <c r="C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3331.3</v>
      </c>
      <c r="D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3367.82</v>
      </c>
      <c r="E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3367.85</v>
      </c>
      <c r="F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3368.03</v>
      </c>
      <c r="G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3343.4500000000003</v>
      </c>
      <c r="H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3294.76</v>
      </c>
      <c r="I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3498.67</v>
      </c>
      <c r="J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3590.86</v>
      </c>
      <c r="K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3464.23</v>
      </c>
      <c r="L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3447.33</v>
      </c>
      <c r="M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3383.38</v>
      </c>
      <c r="N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3430.79</v>
      </c>
      <c r="O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3430.67</v>
      </c>
      <c r="P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3430.54</v>
      </c>
      <c r="Q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3430.9700000000003</v>
      </c>
      <c r="R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3431.06</v>
      </c>
      <c r="S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3412.42</v>
      </c>
      <c r="T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3300.6400000000003</v>
      </c>
      <c r="U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3302.6000000000004</v>
      </c>
      <c r="V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3282.88</v>
      </c>
      <c r="W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3300.01</v>
      </c>
      <c r="X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3485.04</v>
      </c>
      <c r="Y489" s="98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РСО-А'!$N$6</f>
        <v>3318.65</v>
      </c>
    </row>
    <row r="490" spans="1:25" x14ac:dyDescent="0.2">
      <c r="A490" s="80">
        <f t="shared" si="13"/>
        <v>42418</v>
      </c>
      <c r="B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3269.6800000000003</v>
      </c>
      <c r="C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3321.41</v>
      </c>
      <c r="D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3332.67</v>
      </c>
      <c r="E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3332.73</v>
      </c>
      <c r="F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3332.73</v>
      </c>
      <c r="G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3321.6000000000004</v>
      </c>
      <c r="H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3270.48</v>
      </c>
      <c r="I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3464.78</v>
      </c>
      <c r="J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3449.58</v>
      </c>
      <c r="K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3375.59</v>
      </c>
      <c r="L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3343.13</v>
      </c>
      <c r="M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3300.78</v>
      </c>
      <c r="N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3323.65</v>
      </c>
      <c r="O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3363.37</v>
      </c>
      <c r="P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3363.28</v>
      </c>
      <c r="Q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3332.65</v>
      </c>
      <c r="R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3323.33</v>
      </c>
      <c r="S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3288.3500000000004</v>
      </c>
      <c r="T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3374.6000000000004</v>
      </c>
      <c r="U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3372.46</v>
      </c>
      <c r="V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3357.3100000000004</v>
      </c>
      <c r="W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3325.31</v>
      </c>
      <c r="X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3561.49</v>
      </c>
      <c r="Y490" s="98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РСО-А'!$N$6</f>
        <v>3430</v>
      </c>
    </row>
    <row r="491" spans="1:25" x14ac:dyDescent="0.2">
      <c r="A491" s="80">
        <f t="shared" si="13"/>
        <v>42419</v>
      </c>
      <c r="B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3270.26</v>
      </c>
      <c r="C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3321.7200000000003</v>
      </c>
      <c r="D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3350.8500000000004</v>
      </c>
      <c r="E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3350.8900000000003</v>
      </c>
      <c r="F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3321.82</v>
      </c>
      <c r="G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3321.63</v>
      </c>
      <c r="H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3295.7200000000003</v>
      </c>
      <c r="I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3501.3500000000004</v>
      </c>
      <c r="J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3494.1400000000003</v>
      </c>
      <c r="K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3412.29</v>
      </c>
      <c r="L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3412.34</v>
      </c>
      <c r="M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3348.9300000000003</v>
      </c>
      <c r="N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3348.51</v>
      </c>
      <c r="O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3402.75</v>
      </c>
      <c r="P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3402.82</v>
      </c>
      <c r="Q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3402.76</v>
      </c>
      <c r="R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3348.87</v>
      </c>
      <c r="S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3317.1800000000003</v>
      </c>
      <c r="T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3345.65</v>
      </c>
      <c r="U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3346.13</v>
      </c>
      <c r="V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3347.98</v>
      </c>
      <c r="W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3323.66</v>
      </c>
      <c r="X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3536.96</v>
      </c>
      <c r="Y491" s="98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РСО-А'!$N$6</f>
        <v>3352.66</v>
      </c>
    </row>
    <row r="492" spans="1:25" x14ac:dyDescent="0.2">
      <c r="A492" s="80">
        <f t="shared" si="13"/>
        <v>42420</v>
      </c>
      <c r="B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3294.83</v>
      </c>
      <c r="C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3350.7200000000003</v>
      </c>
      <c r="D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3382.34</v>
      </c>
      <c r="E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3382.36</v>
      </c>
      <c r="F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3382.4</v>
      </c>
      <c r="G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3369.3900000000003</v>
      </c>
      <c r="H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3295.32</v>
      </c>
      <c r="I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3486.46</v>
      </c>
      <c r="J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3521.6000000000004</v>
      </c>
      <c r="K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3411.91</v>
      </c>
      <c r="L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3412.04</v>
      </c>
      <c r="M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3348.81</v>
      </c>
      <c r="N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3348.4300000000003</v>
      </c>
      <c r="O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3402.7400000000002</v>
      </c>
      <c r="P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3402.6400000000003</v>
      </c>
      <c r="Q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3402.87</v>
      </c>
      <c r="R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3375.12</v>
      </c>
      <c r="S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3316.0200000000004</v>
      </c>
      <c r="T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3345.98</v>
      </c>
      <c r="U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3342.86</v>
      </c>
      <c r="V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3347.34</v>
      </c>
      <c r="W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3324.4900000000002</v>
      </c>
      <c r="X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3498.8</v>
      </c>
      <c r="Y492" s="98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РСО-А'!$N$6</f>
        <v>3323.9300000000003</v>
      </c>
    </row>
    <row r="493" spans="1:25" x14ac:dyDescent="0.2">
      <c r="A493" s="80">
        <f t="shared" si="13"/>
        <v>42421</v>
      </c>
      <c r="B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3327.03</v>
      </c>
      <c r="C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3412.61</v>
      </c>
      <c r="D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3420.52</v>
      </c>
      <c r="E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3420.84</v>
      </c>
      <c r="F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3446.28</v>
      </c>
      <c r="G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3421.38</v>
      </c>
      <c r="H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3347.1800000000003</v>
      </c>
      <c r="I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3283.69</v>
      </c>
      <c r="J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3357.73</v>
      </c>
      <c r="K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3465.82</v>
      </c>
      <c r="L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3421.9900000000002</v>
      </c>
      <c r="M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3436.1800000000003</v>
      </c>
      <c r="N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3435.63</v>
      </c>
      <c r="O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3449.96</v>
      </c>
      <c r="P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3449.8100000000004</v>
      </c>
      <c r="Q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3450.31</v>
      </c>
      <c r="R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3443.21</v>
      </c>
      <c r="S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3347.6400000000003</v>
      </c>
      <c r="T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3350.8500000000004</v>
      </c>
      <c r="U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3349.79</v>
      </c>
      <c r="V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3323.77</v>
      </c>
      <c r="W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3294.01</v>
      </c>
      <c r="X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3375.42</v>
      </c>
      <c r="Y493" s="98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РСО-А'!$N$6</f>
        <v>3432.63</v>
      </c>
    </row>
    <row r="494" spans="1:25" x14ac:dyDescent="0.2">
      <c r="A494" s="80">
        <f t="shared" si="13"/>
        <v>42422</v>
      </c>
      <c r="B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3327.44</v>
      </c>
      <c r="C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3412.75</v>
      </c>
      <c r="D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3420.6000000000004</v>
      </c>
      <c r="E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3420.7200000000003</v>
      </c>
      <c r="F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3446.28</v>
      </c>
      <c r="G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3420.91</v>
      </c>
      <c r="H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3347.15</v>
      </c>
      <c r="I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3277.41</v>
      </c>
      <c r="J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3352.9500000000003</v>
      </c>
      <c r="K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3466.23</v>
      </c>
      <c r="L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3422.01</v>
      </c>
      <c r="M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3435.94</v>
      </c>
      <c r="N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3435.5600000000004</v>
      </c>
      <c r="O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3449.94</v>
      </c>
      <c r="P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3449.87</v>
      </c>
      <c r="Q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3450</v>
      </c>
      <c r="R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3443.02</v>
      </c>
      <c r="S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3348.12</v>
      </c>
      <c r="T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3348.55</v>
      </c>
      <c r="U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3348.76</v>
      </c>
      <c r="V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3324.8</v>
      </c>
      <c r="W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3293.6400000000003</v>
      </c>
      <c r="X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3375.4</v>
      </c>
      <c r="Y494" s="98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РСО-А'!$N$6</f>
        <v>3419.3</v>
      </c>
    </row>
    <row r="495" spans="1:25" x14ac:dyDescent="0.2">
      <c r="A495" s="80">
        <f t="shared" si="13"/>
        <v>42423</v>
      </c>
      <c r="B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3381.96</v>
      </c>
      <c r="C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3381.3</v>
      </c>
      <c r="D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3445.29</v>
      </c>
      <c r="E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3445.4300000000003</v>
      </c>
      <c r="F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3445.25</v>
      </c>
      <c r="G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3445.42</v>
      </c>
      <c r="H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3420.08</v>
      </c>
      <c r="I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3367.1000000000004</v>
      </c>
      <c r="J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3327.48</v>
      </c>
      <c r="K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3703.2</v>
      </c>
      <c r="L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3632.09</v>
      </c>
      <c r="M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3655.16</v>
      </c>
      <c r="N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3678.3</v>
      </c>
      <c r="O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3677.96</v>
      </c>
      <c r="P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3678.21</v>
      </c>
      <c r="Q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3678.13</v>
      </c>
      <c r="R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3620.78</v>
      </c>
      <c r="S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3467.27</v>
      </c>
      <c r="T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3294.7</v>
      </c>
      <c r="U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3294.4900000000002</v>
      </c>
      <c r="V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3303.9700000000003</v>
      </c>
      <c r="W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3375.84</v>
      </c>
      <c r="X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3441.98</v>
      </c>
      <c r="Y495" s="98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РСО-А'!$N$6</f>
        <v>3313.45</v>
      </c>
    </row>
    <row r="496" spans="1:25" x14ac:dyDescent="0.2">
      <c r="A496" s="80">
        <f t="shared" si="13"/>
        <v>42424</v>
      </c>
      <c r="B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3357.1400000000003</v>
      </c>
      <c r="C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3382.4100000000003</v>
      </c>
      <c r="D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3454.81</v>
      </c>
      <c r="E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3454.8500000000004</v>
      </c>
      <c r="F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3454.91</v>
      </c>
      <c r="G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3439.4700000000003</v>
      </c>
      <c r="H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3351.58</v>
      </c>
      <c r="I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3581.8500000000004</v>
      </c>
      <c r="J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3653.8</v>
      </c>
      <c r="K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3540.48</v>
      </c>
      <c r="L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3540.3900000000003</v>
      </c>
      <c r="M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3432.33</v>
      </c>
      <c r="N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3464.76</v>
      </c>
      <c r="O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3485.61</v>
      </c>
      <c r="P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3500.1400000000003</v>
      </c>
      <c r="Q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3500.17</v>
      </c>
      <c r="R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3464.65</v>
      </c>
      <c r="S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3494.5</v>
      </c>
      <c r="T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3314.7200000000003</v>
      </c>
      <c r="U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3314.04</v>
      </c>
      <c r="V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3343.23</v>
      </c>
      <c r="W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3342.52</v>
      </c>
      <c r="X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3428.75</v>
      </c>
      <c r="Y496" s="98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РСО-А'!$N$6</f>
        <v>3270.0600000000004</v>
      </c>
    </row>
    <row r="497" spans="1:25" x14ac:dyDescent="0.2">
      <c r="A497" s="80">
        <f t="shared" si="13"/>
        <v>42425</v>
      </c>
      <c r="B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3279.5200000000004</v>
      </c>
      <c r="C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3304.98</v>
      </c>
      <c r="D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3321.33</v>
      </c>
      <c r="E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3350.55</v>
      </c>
      <c r="F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3350.6400000000003</v>
      </c>
      <c r="G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3350.98</v>
      </c>
      <c r="H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3322.54</v>
      </c>
      <c r="I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3638.3100000000004</v>
      </c>
      <c r="J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3722.11</v>
      </c>
      <c r="K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3501.62</v>
      </c>
      <c r="L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3449.38</v>
      </c>
      <c r="M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3373.75</v>
      </c>
      <c r="N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3373.46</v>
      </c>
      <c r="O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3373.2200000000003</v>
      </c>
      <c r="P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3373.38</v>
      </c>
      <c r="Q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3384.53</v>
      </c>
      <c r="R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3347.61</v>
      </c>
      <c r="S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3344.9700000000003</v>
      </c>
      <c r="T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3325.9</v>
      </c>
      <c r="U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3326.29</v>
      </c>
      <c r="V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3279.8500000000004</v>
      </c>
      <c r="W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3279.71</v>
      </c>
      <c r="X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3492.71</v>
      </c>
      <c r="Y497" s="98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РСО-А'!$N$6</f>
        <v>3389.86</v>
      </c>
    </row>
    <row r="498" spans="1:25" x14ac:dyDescent="0.2">
      <c r="A498" s="80">
        <f t="shared" si="13"/>
        <v>42426</v>
      </c>
      <c r="B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3279.73</v>
      </c>
      <c r="C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3332.8900000000003</v>
      </c>
      <c r="D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3350.55</v>
      </c>
      <c r="E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3350.55</v>
      </c>
      <c r="F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3369.25</v>
      </c>
      <c r="G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3344.92</v>
      </c>
      <c r="H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3295.58</v>
      </c>
      <c r="I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3500.59</v>
      </c>
      <c r="J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3492.07</v>
      </c>
      <c r="K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3374.86</v>
      </c>
      <c r="L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3342.56</v>
      </c>
      <c r="M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3323.23</v>
      </c>
      <c r="N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3347.33</v>
      </c>
      <c r="O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3347.32</v>
      </c>
      <c r="P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3347.2000000000003</v>
      </c>
      <c r="Q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3347.3</v>
      </c>
      <c r="R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3373.58</v>
      </c>
      <c r="S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3411.82</v>
      </c>
      <c r="T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3327.3</v>
      </c>
      <c r="U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3327.61</v>
      </c>
      <c r="V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3281.6</v>
      </c>
      <c r="W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3279.06</v>
      </c>
      <c r="X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3504.46</v>
      </c>
      <c r="Y498" s="98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РСО-А'!$N$6</f>
        <v>3388.58</v>
      </c>
    </row>
    <row r="499" spans="1:25" x14ac:dyDescent="0.2">
      <c r="A499" s="80">
        <f t="shared" si="13"/>
        <v>42427</v>
      </c>
      <c r="B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3279.16</v>
      </c>
      <c r="C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3345.98</v>
      </c>
      <c r="D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3381.11</v>
      </c>
      <c r="E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3381.03</v>
      </c>
      <c r="F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3366.4900000000002</v>
      </c>
      <c r="G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3366.73</v>
      </c>
      <c r="H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3326.78</v>
      </c>
      <c r="I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3302.95</v>
      </c>
      <c r="J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3352.86</v>
      </c>
      <c r="K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3523.07</v>
      </c>
      <c r="L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3480.9</v>
      </c>
      <c r="M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3497.41</v>
      </c>
      <c r="N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3589.9700000000003</v>
      </c>
      <c r="O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3589.41</v>
      </c>
      <c r="P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3589.21</v>
      </c>
      <c r="Q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3588.77</v>
      </c>
      <c r="R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3480.46</v>
      </c>
      <c r="S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3394.9</v>
      </c>
      <c r="T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3287.45</v>
      </c>
      <c r="U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3322.3500000000004</v>
      </c>
      <c r="V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3269.8900000000003</v>
      </c>
      <c r="W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3312.8</v>
      </c>
      <c r="X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3405.9500000000003</v>
      </c>
      <c r="Y499" s="98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3334.46</v>
      </c>
    </row>
    <row r="500" spans="1:25" x14ac:dyDescent="0.2">
      <c r="A500" s="80">
        <f t="shared" si="13"/>
        <v>42428</v>
      </c>
      <c r="B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3284.88</v>
      </c>
      <c r="C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3366.78</v>
      </c>
      <c r="D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3381.07</v>
      </c>
      <c r="E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3380.98</v>
      </c>
      <c r="F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3380.9300000000003</v>
      </c>
      <c r="G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3381.1400000000003</v>
      </c>
      <c r="H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3346.3900000000003</v>
      </c>
      <c r="I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3367.62</v>
      </c>
      <c r="J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3285.77</v>
      </c>
      <c r="K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3609.78</v>
      </c>
      <c r="L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3569.32</v>
      </c>
      <c r="M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3569.5</v>
      </c>
      <c r="N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3654.9900000000002</v>
      </c>
      <c r="O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3654.6000000000004</v>
      </c>
      <c r="P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3631.6000000000004</v>
      </c>
      <c r="Q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3631.4300000000003</v>
      </c>
      <c r="R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3479.98</v>
      </c>
      <c r="S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3395.1800000000003</v>
      </c>
      <c r="T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3271.3500000000004</v>
      </c>
      <c r="U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3305.9500000000003</v>
      </c>
      <c r="V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3283.92</v>
      </c>
      <c r="W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3312.88</v>
      </c>
      <c r="X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3419.84</v>
      </c>
      <c r="Y500" s="98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3330.54</v>
      </c>
    </row>
    <row r="501" spans="1:25" x14ac:dyDescent="0.2">
      <c r="A501" s="80">
        <f t="shared" si="13"/>
        <v>42429</v>
      </c>
      <c r="B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3294.76</v>
      </c>
      <c r="C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3350.48</v>
      </c>
      <c r="D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3382.16</v>
      </c>
      <c r="E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3382.26</v>
      </c>
      <c r="F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3369.1000000000004</v>
      </c>
      <c r="G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3369.38</v>
      </c>
      <c r="H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3322.28</v>
      </c>
      <c r="I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3539.1800000000003</v>
      </c>
      <c r="J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3582.19</v>
      </c>
      <c r="K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3449.06</v>
      </c>
      <c r="L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3449.01</v>
      </c>
      <c r="M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3395.77</v>
      </c>
      <c r="N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3444.9</v>
      </c>
      <c r="O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3464.8</v>
      </c>
      <c r="P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3471.55</v>
      </c>
      <c r="Q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3464.61</v>
      </c>
      <c r="R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3407.61</v>
      </c>
      <c r="S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3412.03</v>
      </c>
      <c r="T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3279.04</v>
      </c>
      <c r="U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3279.32</v>
      </c>
      <c r="V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3286.31</v>
      </c>
      <c r="W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3279.19</v>
      </c>
      <c r="X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3464.36</v>
      </c>
      <c r="Y501" s="98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3312.62</v>
      </c>
    </row>
    <row r="502" spans="1:25" x14ac:dyDescent="0.25">
      <c r="A502" s="94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3"/>
    </row>
    <row r="503" spans="1:25" x14ac:dyDescent="0.25">
      <c r="A503" s="88" t="s">
        <v>152</v>
      </c>
      <c r="B503" s="79"/>
      <c r="C503" s="79"/>
      <c r="D503" s="79"/>
    </row>
    <row r="504" spans="1:25" ht="12.75" x14ac:dyDescent="0.2">
      <c r="A504" s="165" t="s">
        <v>48</v>
      </c>
      <c r="B504" s="168" t="s">
        <v>122</v>
      </c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70"/>
    </row>
    <row r="505" spans="1:25" ht="12.75" x14ac:dyDescent="0.2">
      <c r="A505" s="166"/>
      <c r="B505" s="171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  <c r="N505" s="172"/>
      <c r="O505" s="172"/>
      <c r="P505" s="172"/>
      <c r="Q505" s="172"/>
      <c r="R505" s="172"/>
      <c r="S505" s="172"/>
      <c r="T505" s="172"/>
      <c r="U505" s="172"/>
      <c r="V505" s="172"/>
      <c r="W505" s="172"/>
      <c r="X505" s="172"/>
      <c r="Y505" s="173"/>
    </row>
    <row r="506" spans="1:25" ht="12.75" x14ac:dyDescent="0.2">
      <c r="A506" s="166"/>
      <c r="B506" s="174" t="s">
        <v>123</v>
      </c>
      <c r="C506" s="163" t="s">
        <v>124</v>
      </c>
      <c r="D506" s="163" t="s">
        <v>125</v>
      </c>
      <c r="E506" s="163" t="s">
        <v>126</v>
      </c>
      <c r="F506" s="163" t="s">
        <v>127</v>
      </c>
      <c r="G506" s="163" t="s">
        <v>128</v>
      </c>
      <c r="H506" s="163" t="s">
        <v>129</v>
      </c>
      <c r="I506" s="163" t="s">
        <v>130</v>
      </c>
      <c r="J506" s="163" t="s">
        <v>131</v>
      </c>
      <c r="K506" s="163" t="s">
        <v>132</v>
      </c>
      <c r="L506" s="163" t="s">
        <v>133</v>
      </c>
      <c r="M506" s="163" t="s">
        <v>134</v>
      </c>
      <c r="N506" s="176" t="s">
        <v>135</v>
      </c>
      <c r="O506" s="163" t="s">
        <v>136</v>
      </c>
      <c r="P506" s="163" t="s">
        <v>137</v>
      </c>
      <c r="Q506" s="163" t="s">
        <v>138</v>
      </c>
      <c r="R506" s="163" t="s">
        <v>139</v>
      </c>
      <c r="S506" s="163" t="s">
        <v>140</v>
      </c>
      <c r="T506" s="163" t="s">
        <v>141</v>
      </c>
      <c r="U506" s="163" t="s">
        <v>142</v>
      </c>
      <c r="V506" s="163" t="s">
        <v>143</v>
      </c>
      <c r="W506" s="163" t="s">
        <v>144</v>
      </c>
      <c r="X506" s="163" t="s">
        <v>145</v>
      </c>
      <c r="Y506" s="163" t="s">
        <v>146</v>
      </c>
    </row>
    <row r="507" spans="1:25" ht="12.75" x14ac:dyDescent="0.2">
      <c r="A507" s="167"/>
      <c r="B507" s="175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  <c r="M507" s="164"/>
      <c r="N507" s="177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</row>
    <row r="508" spans="1:25" x14ac:dyDescent="0.2">
      <c r="A508" s="80">
        <f>A473</f>
        <v>42401</v>
      </c>
      <c r="B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3462.04</v>
      </c>
      <c r="C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3383.8100000000004</v>
      </c>
      <c r="D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3361.51</v>
      </c>
      <c r="E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3361.36</v>
      </c>
      <c r="F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3361.7200000000003</v>
      </c>
      <c r="G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3377.13</v>
      </c>
      <c r="H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3464.84</v>
      </c>
      <c r="I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3287.42</v>
      </c>
      <c r="J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3290.5600000000004</v>
      </c>
      <c r="K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3424.28</v>
      </c>
      <c r="L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3510.03</v>
      </c>
      <c r="M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3487.1800000000003</v>
      </c>
      <c r="N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3450.44</v>
      </c>
      <c r="O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3424.4500000000003</v>
      </c>
      <c r="P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3415.83</v>
      </c>
      <c r="Q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3414.8900000000003</v>
      </c>
      <c r="R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3414.7200000000003</v>
      </c>
      <c r="S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3557.73</v>
      </c>
      <c r="T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3589.05</v>
      </c>
      <c r="U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3604.9300000000003</v>
      </c>
      <c r="V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3560.76</v>
      </c>
      <c r="W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3486.92</v>
      </c>
      <c r="X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3723.2700000000004</v>
      </c>
      <c r="Y508" s="98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РСО-А'!$N$6</f>
        <v>3601.45</v>
      </c>
    </row>
    <row r="509" spans="1:25" x14ac:dyDescent="0.2">
      <c r="A509" s="80">
        <f>A508+1</f>
        <v>42402</v>
      </c>
      <c r="B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3461.65</v>
      </c>
      <c r="C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3379.9700000000003</v>
      </c>
      <c r="D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3337.0600000000004</v>
      </c>
      <c r="E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3322.58</v>
      </c>
      <c r="F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3323.19</v>
      </c>
      <c r="G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3359.7200000000003</v>
      </c>
      <c r="H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3406.9</v>
      </c>
      <c r="I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3329.4300000000003</v>
      </c>
      <c r="J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3302.63</v>
      </c>
      <c r="K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3312.3500000000004</v>
      </c>
      <c r="L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3378.19</v>
      </c>
      <c r="M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3351.02</v>
      </c>
      <c r="N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3351.54</v>
      </c>
      <c r="O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3336.29</v>
      </c>
      <c r="P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3336.41</v>
      </c>
      <c r="Q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3350.82</v>
      </c>
      <c r="R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3386.33</v>
      </c>
      <c r="S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3495.03</v>
      </c>
      <c r="T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3550.48</v>
      </c>
      <c r="U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3532.07</v>
      </c>
      <c r="V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3496.4900000000002</v>
      </c>
      <c r="W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3444.55</v>
      </c>
      <c r="X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3672.87</v>
      </c>
      <c r="Y509" s="98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РСО-А'!$N$6</f>
        <v>3555.16</v>
      </c>
    </row>
    <row r="510" spans="1:25" x14ac:dyDescent="0.2">
      <c r="A510" s="80">
        <f t="shared" ref="A510:A536" si="14">A509+1</f>
        <v>42403</v>
      </c>
      <c r="B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3360.92</v>
      </c>
      <c r="C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3283.9</v>
      </c>
      <c r="D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3274.34</v>
      </c>
      <c r="E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3274.26</v>
      </c>
      <c r="F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3274.28</v>
      </c>
      <c r="G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3274.4300000000003</v>
      </c>
      <c r="H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3291.71</v>
      </c>
      <c r="I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3438.4900000000002</v>
      </c>
      <c r="J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3423.58</v>
      </c>
      <c r="K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3291.7</v>
      </c>
      <c r="L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3250.1600000000003</v>
      </c>
      <c r="M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3266.41</v>
      </c>
      <c r="N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3258.46</v>
      </c>
      <c r="O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3279.27</v>
      </c>
      <c r="P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3258.7000000000003</v>
      </c>
      <c r="Q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3265.27</v>
      </c>
      <c r="R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3295.8500000000004</v>
      </c>
      <c r="S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3385.84</v>
      </c>
      <c r="T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3473.8900000000003</v>
      </c>
      <c r="U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3445.15</v>
      </c>
      <c r="V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3410.5</v>
      </c>
      <c r="W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3380.17</v>
      </c>
      <c r="X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3609.21</v>
      </c>
      <c r="Y510" s="98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РСО-А'!$N$6</f>
        <v>3483.02</v>
      </c>
    </row>
    <row r="511" spans="1:25" x14ac:dyDescent="0.2">
      <c r="A511" s="80">
        <f t="shared" si="14"/>
        <v>42404</v>
      </c>
      <c r="B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3300.6400000000003</v>
      </c>
      <c r="C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3259.4300000000003</v>
      </c>
      <c r="D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3289.4700000000003</v>
      </c>
      <c r="E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3289.61</v>
      </c>
      <c r="F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3289.4900000000002</v>
      </c>
      <c r="G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3289.87</v>
      </c>
      <c r="H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3282.8900000000003</v>
      </c>
      <c r="I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3459.15</v>
      </c>
      <c r="J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3440.11</v>
      </c>
      <c r="K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3303.4700000000003</v>
      </c>
      <c r="L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3292.2400000000002</v>
      </c>
      <c r="M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3259.27</v>
      </c>
      <c r="N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3279.6</v>
      </c>
      <c r="O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3292.69</v>
      </c>
      <c r="P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3279.71</v>
      </c>
      <c r="Q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3258.9700000000003</v>
      </c>
      <c r="R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3262.7</v>
      </c>
      <c r="S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3325.28</v>
      </c>
      <c r="T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3446.38</v>
      </c>
      <c r="U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3418.71</v>
      </c>
      <c r="V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3351.1400000000003</v>
      </c>
      <c r="W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3318.86</v>
      </c>
      <c r="X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3585.28</v>
      </c>
      <c r="Y511" s="98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РСО-А'!$N$6</f>
        <v>3455.07</v>
      </c>
    </row>
    <row r="512" spans="1:25" x14ac:dyDescent="0.2">
      <c r="A512" s="80">
        <f t="shared" si="14"/>
        <v>42405</v>
      </c>
      <c r="B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3283.92</v>
      </c>
      <c r="C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3283.71</v>
      </c>
      <c r="D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3259.4300000000003</v>
      </c>
      <c r="E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3274.13</v>
      </c>
      <c r="F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3274.15</v>
      </c>
      <c r="G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3274.1800000000003</v>
      </c>
      <c r="H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3283.6600000000003</v>
      </c>
      <c r="I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3458.45</v>
      </c>
      <c r="J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3439.32</v>
      </c>
      <c r="K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3303.15</v>
      </c>
      <c r="L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3265.7200000000003</v>
      </c>
      <c r="M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3251.26</v>
      </c>
      <c r="N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3279.4</v>
      </c>
      <c r="O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3292.38</v>
      </c>
      <c r="P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3310.75</v>
      </c>
      <c r="Q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3320.1800000000003</v>
      </c>
      <c r="R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3301.75</v>
      </c>
      <c r="S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3274.61</v>
      </c>
      <c r="T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3415.19</v>
      </c>
      <c r="U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3394.3500000000004</v>
      </c>
      <c r="V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3367.67</v>
      </c>
      <c r="W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3340.53</v>
      </c>
      <c r="X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3594.61</v>
      </c>
      <c r="Y512" s="98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РСО-А'!$N$6</f>
        <v>3462</v>
      </c>
    </row>
    <row r="513" spans="1:25" x14ac:dyDescent="0.2">
      <c r="A513" s="80">
        <f t="shared" si="14"/>
        <v>42406</v>
      </c>
      <c r="B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3327.96</v>
      </c>
      <c r="C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3265.6400000000003</v>
      </c>
      <c r="D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3263.79</v>
      </c>
      <c r="E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3280.3900000000003</v>
      </c>
      <c r="F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3280.4700000000003</v>
      </c>
      <c r="G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3269.2000000000003</v>
      </c>
      <c r="H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3284.31</v>
      </c>
      <c r="I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3352.75</v>
      </c>
      <c r="J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3369.53</v>
      </c>
      <c r="K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3452.88</v>
      </c>
      <c r="L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3381.83</v>
      </c>
      <c r="M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3395.16</v>
      </c>
      <c r="N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3394.55</v>
      </c>
      <c r="O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3452.12</v>
      </c>
      <c r="P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3452.01</v>
      </c>
      <c r="Q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3451.9</v>
      </c>
      <c r="R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3453.23</v>
      </c>
      <c r="S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3283.42</v>
      </c>
      <c r="T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3369.26</v>
      </c>
      <c r="U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3371.45</v>
      </c>
      <c r="V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3321.9</v>
      </c>
      <c r="W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3324.11</v>
      </c>
      <c r="X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3271.17</v>
      </c>
      <c r="Y513" s="98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РСО-А'!$N$6</f>
        <v>3457.58</v>
      </c>
    </row>
    <row r="514" spans="1:25" x14ac:dyDescent="0.2">
      <c r="A514" s="80">
        <f t="shared" si="14"/>
        <v>42407</v>
      </c>
      <c r="B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3367.7200000000003</v>
      </c>
      <c r="C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3300.6400000000003</v>
      </c>
      <c r="D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3258.5</v>
      </c>
      <c r="E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3263.9700000000003</v>
      </c>
      <c r="F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3269.3900000000003</v>
      </c>
      <c r="G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3258.62</v>
      </c>
      <c r="H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3264.87</v>
      </c>
      <c r="I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3281.62</v>
      </c>
      <c r="J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3366.79</v>
      </c>
      <c r="K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3438.33</v>
      </c>
      <c r="L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3382.7200000000003</v>
      </c>
      <c r="M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3370.03</v>
      </c>
      <c r="N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3369.61</v>
      </c>
      <c r="O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3369.46</v>
      </c>
      <c r="P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3395.6600000000003</v>
      </c>
      <c r="Q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3402.5</v>
      </c>
      <c r="R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3358.83</v>
      </c>
      <c r="S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3299.57</v>
      </c>
      <c r="T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3427.06</v>
      </c>
      <c r="U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3430.4</v>
      </c>
      <c r="V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3380.71</v>
      </c>
      <c r="W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3320.61</v>
      </c>
      <c r="X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3271.59</v>
      </c>
      <c r="Y514" s="98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РСО-А'!$N$6</f>
        <v>3485.91</v>
      </c>
    </row>
    <row r="515" spans="1:25" x14ac:dyDescent="0.2">
      <c r="A515" s="80">
        <f t="shared" si="14"/>
        <v>42408</v>
      </c>
      <c r="B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3341.33</v>
      </c>
      <c r="C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3277</v>
      </c>
      <c r="D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3258.9900000000002</v>
      </c>
      <c r="E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3268.79</v>
      </c>
      <c r="F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3268.7400000000002</v>
      </c>
      <c r="G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3268.94</v>
      </c>
      <c r="H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3250.3</v>
      </c>
      <c r="I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3444.52</v>
      </c>
      <c r="J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3439.54</v>
      </c>
      <c r="K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3303.13</v>
      </c>
      <c r="L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3251.3900000000003</v>
      </c>
      <c r="M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3303.04</v>
      </c>
      <c r="N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3304.25</v>
      </c>
      <c r="O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3265.59</v>
      </c>
      <c r="P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3250.7200000000003</v>
      </c>
      <c r="Q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3250.78</v>
      </c>
      <c r="R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3263.62</v>
      </c>
      <c r="S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3300</v>
      </c>
      <c r="T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3471.7400000000002</v>
      </c>
      <c r="U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3435.42</v>
      </c>
      <c r="V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3369.57</v>
      </c>
      <c r="W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3342.28</v>
      </c>
      <c r="X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3596.55</v>
      </c>
      <c r="Y515" s="98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РСО-А'!$N$6</f>
        <v>3465.36</v>
      </c>
    </row>
    <row r="516" spans="1:25" x14ac:dyDescent="0.2">
      <c r="A516" s="80">
        <f t="shared" si="14"/>
        <v>42409</v>
      </c>
      <c r="B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3292.9900000000002</v>
      </c>
      <c r="C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3249.92</v>
      </c>
      <c r="D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3273.96</v>
      </c>
      <c r="E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3299.92</v>
      </c>
      <c r="F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3299.99</v>
      </c>
      <c r="G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3300.3900000000003</v>
      </c>
      <c r="H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3275.04</v>
      </c>
      <c r="I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3473.3</v>
      </c>
      <c r="J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3512.63</v>
      </c>
      <c r="K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3366.8</v>
      </c>
      <c r="L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3322.33</v>
      </c>
      <c r="M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3281.04</v>
      </c>
      <c r="N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3280.6000000000004</v>
      </c>
      <c r="O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3280.28</v>
      </c>
      <c r="P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3302.41</v>
      </c>
      <c r="Q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3302.48</v>
      </c>
      <c r="R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3302.94</v>
      </c>
      <c r="S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3254.27</v>
      </c>
      <c r="T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3428.55</v>
      </c>
      <c r="U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3364.7</v>
      </c>
      <c r="V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3331.23</v>
      </c>
      <c r="W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3301.75</v>
      </c>
      <c r="X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3562.83</v>
      </c>
      <c r="Y516" s="98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РСО-А'!$N$6</f>
        <v>3407.7000000000003</v>
      </c>
    </row>
    <row r="517" spans="1:25" x14ac:dyDescent="0.2">
      <c r="A517" s="80">
        <f t="shared" si="14"/>
        <v>42410</v>
      </c>
      <c r="B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3291.7200000000003</v>
      </c>
      <c r="C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3259.45</v>
      </c>
      <c r="D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3273.9700000000003</v>
      </c>
      <c r="E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3289.4900000000002</v>
      </c>
      <c r="F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3300.08</v>
      </c>
      <c r="G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3279.4700000000003</v>
      </c>
      <c r="H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3282.54</v>
      </c>
      <c r="I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3395.3</v>
      </c>
      <c r="J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3409.11</v>
      </c>
      <c r="K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3292.9</v>
      </c>
      <c r="L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3292.9700000000003</v>
      </c>
      <c r="M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3259.74</v>
      </c>
      <c r="N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3259.4</v>
      </c>
      <c r="O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3259.27</v>
      </c>
      <c r="P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3259.2400000000002</v>
      </c>
      <c r="Q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3259.2400000000002</v>
      </c>
      <c r="R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3276.27</v>
      </c>
      <c r="S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3338.28</v>
      </c>
      <c r="T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3429.5</v>
      </c>
      <c r="U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3431.08</v>
      </c>
      <c r="V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3392.3100000000004</v>
      </c>
      <c r="W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3339.01</v>
      </c>
      <c r="X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3585.15</v>
      </c>
      <c r="Y517" s="98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РСО-А'!$N$6</f>
        <v>3438.71</v>
      </c>
    </row>
    <row r="518" spans="1:25" x14ac:dyDescent="0.2">
      <c r="A518" s="80">
        <f t="shared" si="14"/>
        <v>42411</v>
      </c>
      <c r="B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3291.83</v>
      </c>
      <c r="C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3259.88</v>
      </c>
      <c r="D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3289.7200000000003</v>
      </c>
      <c r="E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3289.92</v>
      </c>
      <c r="F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3289.9700000000003</v>
      </c>
      <c r="G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3274.9700000000003</v>
      </c>
      <c r="H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3278.37</v>
      </c>
      <c r="I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3395.65</v>
      </c>
      <c r="J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3387.2700000000004</v>
      </c>
      <c r="K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3292.87</v>
      </c>
      <c r="L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3282.05</v>
      </c>
      <c r="M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3280.3900000000003</v>
      </c>
      <c r="N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3302.28</v>
      </c>
      <c r="O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3302.0600000000004</v>
      </c>
      <c r="P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3259.27</v>
      </c>
      <c r="Q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3259.52</v>
      </c>
      <c r="R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3275.15</v>
      </c>
      <c r="S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3306.75</v>
      </c>
      <c r="T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3389.48</v>
      </c>
      <c r="U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3348.92</v>
      </c>
      <c r="V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3322.66</v>
      </c>
      <c r="W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3301.98</v>
      </c>
      <c r="X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3562.48</v>
      </c>
      <c r="Y518" s="98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РСО-А'!$N$6</f>
        <v>3391.92</v>
      </c>
    </row>
    <row r="519" spans="1:25" x14ac:dyDescent="0.2">
      <c r="A519" s="80">
        <f t="shared" si="14"/>
        <v>42412</v>
      </c>
      <c r="B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3299.67</v>
      </c>
      <c r="C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3249.8900000000003</v>
      </c>
      <c r="D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3273.83</v>
      </c>
      <c r="E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3274.02</v>
      </c>
      <c r="F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3274.01</v>
      </c>
      <c r="G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3259.55</v>
      </c>
      <c r="H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3284.87</v>
      </c>
      <c r="I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3383.32</v>
      </c>
      <c r="J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3365.2</v>
      </c>
      <c r="K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3281.35</v>
      </c>
      <c r="L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3265.79</v>
      </c>
      <c r="M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3259.28</v>
      </c>
      <c r="N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3267.2200000000003</v>
      </c>
      <c r="O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3292.71</v>
      </c>
      <c r="P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3279.7400000000002</v>
      </c>
      <c r="Q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3279.79</v>
      </c>
      <c r="R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3259.4700000000003</v>
      </c>
      <c r="S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3299.65</v>
      </c>
      <c r="T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3395.77</v>
      </c>
      <c r="U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3419.41</v>
      </c>
      <c r="V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3394.3</v>
      </c>
      <c r="W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3339.34</v>
      </c>
      <c r="X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3593.19</v>
      </c>
      <c r="Y519" s="98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РСО-А'!$N$6</f>
        <v>3461.57</v>
      </c>
    </row>
    <row r="520" spans="1:25" x14ac:dyDescent="0.2">
      <c r="A520" s="80">
        <f t="shared" si="14"/>
        <v>42413</v>
      </c>
      <c r="B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3304.78</v>
      </c>
      <c r="C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3281.03</v>
      </c>
      <c r="D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3323.7000000000003</v>
      </c>
      <c r="E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3323.92</v>
      </c>
      <c r="F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3343.76</v>
      </c>
      <c r="G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3323.91</v>
      </c>
      <c r="H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3293.38</v>
      </c>
      <c r="I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3259.98</v>
      </c>
      <c r="J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3306.65</v>
      </c>
      <c r="K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3454.12</v>
      </c>
      <c r="L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3396.37</v>
      </c>
      <c r="M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3410.03</v>
      </c>
      <c r="N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3424.05</v>
      </c>
      <c r="O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3469.66</v>
      </c>
      <c r="P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3469.54</v>
      </c>
      <c r="Q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3454.03</v>
      </c>
      <c r="R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3417.73</v>
      </c>
      <c r="S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3274.51</v>
      </c>
      <c r="T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3325.03</v>
      </c>
      <c r="U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3332.65</v>
      </c>
      <c r="V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3318.6800000000003</v>
      </c>
      <c r="W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3249.96</v>
      </c>
      <c r="X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3322.4500000000003</v>
      </c>
      <c r="Y520" s="98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РСО-А'!$N$6</f>
        <v>3438.63</v>
      </c>
    </row>
    <row r="521" spans="1:25" x14ac:dyDescent="0.2">
      <c r="A521" s="80">
        <f t="shared" si="14"/>
        <v>42414</v>
      </c>
      <c r="B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3301.1000000000004</v>
      </c>
      <c r="C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3292.33</v>
      </c>
      <c r="D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3323.37</v>
      </c>
      <c r="E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3343.45</v>
      </c>
      <c r="F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3357.46</v>
      </c>
      <c r="G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3343.7200000000003</v>
      </c>
      <c r="H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3323.96</v>
      </c>
      <c r="I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3324.59</v>
      </c>
      <c r="J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3265.87</v>
      </c>
      <c r="K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3559.37</v>
      </c>
      <c r="L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3469.9300000000003</v>
      </c>
      <c r="M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3469.8500000000004</v>
      </c>
      <c r="N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3453.56</v>
      </c>
      <c r="O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3485.6400000000003</v>
      </c>
      <c r="P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3485.53</v>
      </c>
      <c r="Q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3453.4</v>
      </c>
      <c r="R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3416.48</v>
      </c>
      <c r="S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3273.9</v>
      </c>
      <c r="T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3325.6400000000003</v>
      </c>
      <c r="U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3327.41</v>
      </c>
      <c r="V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3318.87</v>
      </c>
      <c r="W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3249.56</v>
      </c>
      <c r="X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3322.37</v>
      </c>
      <c r="Y521" s="98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РСО-А'!$N$6</f>
        <v>3423.2000000000003</v>
      </c>
    </row>
    <row r="522" spans="1:25" x14ac:dyDescent="0.2">
      <c r="A522" s="80">
        <f t="shared" si="14"/>
        <v>42415</v>
      </c>
      <c r="B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3288.4</v>
      </c>
      <c r="C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3278.62</v>
      </c>
      <c r="D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3310.4100000000003</v>
      </c>
      <c r="E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3327.67</v>
      </c>
      <c r="F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3327.6000000000004</v>
      </c>
      <c r="G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3310.3900000000003</v>
      </c>
      <c r="H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3273.67</v>
      </c>
      <c r="I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3549.94</v>
      </c>
      <c r="J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3550.6000000000004</v>
      </c>
      <c r="K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3406.55</v>
      </c>
      <c r="L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3363.73</v>
      </c>
      <c r="M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3310.17</v>
      </c>
      <c r="N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3324.4</v>
      </c>
      <c r="O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3339.21</v>
      </c>
      <c r="P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3339.13</v>
      </c>
      <c r="Q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3339.46</v>
      </c>
      <c r="R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3319.6800000000003</v>
      </c>
      <c r="S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3266.53</v>
      </c>
      <c r="T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3335.4700000000003</v>
      </c>
      <c r="U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3344.9300000000003</v>
      </c>
      <c r="V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3300.9900000000002</v>
      </c>
      <c r="W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3278.6000000000004</v>
      </c>
      <c r="X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3534.53</v>
      </c>
      <c r="Y522" s="98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РСО-А'!$N$6</f>
        <v>3391.83</v>
      </c>
    </row>
    <row r="523" spans="1:25" x14ac:dyDescent="0.2">
      <c r="A523" s="80">
        <f t="shared" si="14"/>
        <v>42416</v>
      </c>
      <c r="B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3302.33</v>
      </c>
      <c r="C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3267.6400000000003</v>
      </c>
      <c r="D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3288</v>
      </c>
      <c r="E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3298.79</v>
      </c>
      <c r="F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3327.08</v>
      </c>
      <c r="G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3327.54</v>
      </c>
      <c r="H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3274.36</v>
      </c>
      <c r="I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3471.4300000000003</v>
      </c>
      <c r="J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3463.4300000000003</v>
      </c>
      <c r="K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3350.5200000000004</v>
      </c>
      <c r="L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3350.71</v>
      </c>
      <c r="M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3300.84</v>
      </c>
      <c r="N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3300.57</v>
      </c>
      <c r="O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3300.52</v>
      </c>
      <c r="P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3323.91</v>
      </c>
      <c r="Q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3339.04</v>
      </c>
      <c r="R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3319.23</v>
      </c>
      <c r="S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3293.13</v>
      </c>
      <c r="T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3308.71</v>
      </c>
      <c r="U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3310.42</v>
      </c>
      <c r="V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3282</v>
      </c>
      <c r="W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3266.3</v>
      </c>
      <c r="X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3523.54</v>
      </c>
      <c r="Y523" s="98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РСО-А'!$N$6</f>
        <v>3370.06</v>
      </c>
    </row>
    <row r="524" spans="1:25" x14ac:dyDescent="0.2">
      <c r="A524" s="80">
        <f t="shared" si="14"/>
        <v>42417</v>
      </c>
      <c r="B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3344.16</v>
      </c>
      <c r="C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3308.9700000000003</v>
      </c>
      <c r="D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3344.26</v>
      </c>
      <c r="E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3344.29</v>
      </c>
      <c r="F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3344.46</v>
      </c>
      <c r="G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3320.71</v>
      </c>
      <c r="H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3273.67</v>
      </c>
      <c r="I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3470.6800000000003</v>
      </c>
      <c r="J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3559.75</v>
      </c>
      <c r="K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3437.41</v>
      </c>
      <c r="L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3421.08</v>
      </c>
      <c r="M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3359.29</v>
      </c>
      <c r="N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3405.1000000000004</v>
      </c>
      <c r="O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3404.98</v>
      </c>
      <c r="P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3404.86</v>
      </c>
      <c r="Q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3405.27</v>
      </c>
      <c r="R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3405.36</v>
      </c>
      <c r="S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3387.3500000000004</v>
      </c>
      <c r="T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3279.3500000000004</v>
      </c>
      <c r="U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3281.2400000000002</v>
      </c>
      <c r="V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3262.19</v>
      </c>
      <c r="W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3278.7400000000002</v>
      </c>
      <c r="X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3457.51</v>
      </c>
      <c r="Y524" s="98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РСО-А'!$N$6</f>
        <v>3296.75</v>
      </c>
    </row>
    <row r="525" spans="1:25" x14ac:dyDescent="0.2">
      <c r="A525" s="80">
        <f t="shared" si="14"/>
        <v>42418</v>
      </c>
      <c r="B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3249.44</v>
      </c>
      <c r="C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3299.42</v>
      </c>
      <c r="D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3310.3</v>
      </c>
      <c r="E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3310.3500000000004</v>
      </c>
      <c r="F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3310.3500000000004</v>
      </c>
      <c r="G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3299.6000000000004</v>
      </c>
      <c r="H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3250.21</v>
      </c>
      <c r="I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3437.94</v>
      </c>
      <c r="J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3423.25</v>
      </c>
      <c r="K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3351.77</v>
      </c>
      <c r="L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3320.4100000000003</v>
      </c>
      <c r="M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3279.4900000000002</v>
      </c>
      <c r="N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3301.58</v>
      </c>
      <c r="O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3339.95</v>
      </c>
      <c r="P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3339.87</v>
      </c>
      <c r="Q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3310.28</v>
      </c>
      <c r="R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3301.28</v>
      </c>
      <c r="S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3267.4700000000003</v>
      </c>
      <c r="T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3350.8</v>
      </c>
      <c r="U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3348.7400000000002</v>
      </c>
      <c r="V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3334.11</v>
      </c>
      <c r="W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3303.19</v>
      </c>
      <c r="X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3531.38</v>
      </c>
      <c r="Y525" s="98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РСО-А'!$N$6</f>
        <v>3404.33</v>
      </c>
    </row>
    <row r="526" spans="1:25" x14ac:dyDescent="0.2">
      <c r="A526" s="80">
        <f t="shared" si="14"/>
        <v>42419</v>
      </c>
      <c r="B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3250</v>
      </c>
      <c r="C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3299.7200000000003</v>
      </c>
      <c r="D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3327.86</v>
      </c>
      <c r="E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3327.91</v>
      </c>
      <c r="F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3299.82</v>
      </c>
      <c r="G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3299.63</v>
      </c>
      <c r="H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3274.6</v>
      </c>
      <c r="I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3473.27</v>
      </c>
      <c r="J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3466.3100000000004</v>
      </c>
      <c r="K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3387.2200000000003</v>
      </c>
      <c r="L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3387.2700000000004</v>
      </c>
      <c r="M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3326</v>
      </c>
      <c r="N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3325.6000000000004</v>
      </c>
      <c r="O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3378.01</v>
      </c>
      <c r="P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3378.07</v>
      </c>
      <c r="Q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3378.02</v>
      </c>
      <c r="R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3325.9500000000003</v>
      </c>
      <c r="S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3295.33</v>
      </c>
      <c r="T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3322.84</v>
      </c>
      <c r="U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3323.3</v>
      </c>
      <c r="V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3325.08</v>
      </c>
      <c r="W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3301.59</v>
      </c>
      <c r="X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3507.6800000000003</v>
      </c>
      <c r="Y526" s="98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РСО-А'!$N$6</f>
        <v>3329.61</v>
      </c>
    </row>
    <row r="527" spans="1:25" x14ac:dyDescent="0.2">
      <c r="A527" s="80">
        <f t="shared" si="14"/>
        <v>42420</v>
      </c>
      <c r="B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3273.7400000000002</v>
      </c>
      <c r="C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3327.73</v>
      </c>
      <c r="D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3358.28</v>
      </c>
      <c r="E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3358.3</v>
      </c>
      <c r="F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3358.35</v>
      </c>
      <c r="G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3345.78</v>
      </c>
      <c r="H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3274.21</v>
      </c>
      <c r="I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3458.88</v>
      </c>
      <c r="J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3492.84</v>
      </c>
      <c r="K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3386.86</v>
      </c>
      <c r="L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3386.99</v>
      </c>
      <c r="M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3325.9</v>
      </c>
      <c r="N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3325.53</v>
      </c>
      <c r="O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3377.9900000000002</v>
      </c>
      <c r="P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3377.9</v>
      </c>
      <c r="Q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3378.12</v>
      </c>
      <c r="R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3351.31</v>
      </c>
      <c r="S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3294.21</v>
      </c>
      <c r="T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3323.16</v>
      </c>
      <c r="U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3320.15</v>
      </c>
      <c r="V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3324.4700000000003</v>
      </c>
      <c r="W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3302.3900000000003</v>
      </c>
      <c r="X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3470.8</v>
      </c>
      <c r="Y527" s="98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РСО-А'!$N$6</f>
        <v>3301.8500000000004</v>
      </c>
    </row>
    <row r="528" spans="1:25" x14ac:dyDescent="0.2">
      <c r="A528" s="80">
        <f t="shared" si="14"/>
        <v>42421</v>
      </c>
      <c r="B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3304.84</v>
      </c>
      <c r="C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3387.54</v>
      </c>
      <c r="D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3395.1800000000003</v>
      </c>
      <c r="E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3395.48</v>
      </c>
      <c r="F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3420.07</v>
      </c>
      <c r="G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3396.01</v>
      </c>
      <c r="H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3324.32</v>
      </c>
      <c r="I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3262.98</v>
      </c>
      <c r="J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3334.51</v>
      </c>
      <c r="K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3438.95</v>
      </c>
      <c r="L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3396.59</v>
      </c>
      <c r="M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3410.31</v>
      </c>
      <c r="N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3409.78</v>
      </c>
      <c r="O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3423.62</v>
      </c>
      <c r="P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3423.4700000000003</v>
      </c>
      <c r="Q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3423.96</v>
      </c>
      <c r="R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3417.09</v>
      </c>
      <c r="S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3324.76</v>
      </c>
      <c r="T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3327.86</v>
      </c>
      <c r="U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3326.84</v>
      </c>
      <c r="V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3301.7</v>
      </c>
      <c r="W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3272.94</v>
      </c>
      <c r="X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3351.6000000000004</v>
      </c>
      <c r="Y528" s="98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РСО-А'!$N$6</f>
        <v>3406.87</v>
      </c>
    </row>
    <row r="529" spans="1:25" x14ac:dyDescent="0.2">
      <c r="A529" s="80">
        <f t="shared" si="14"/>
        <v>42422</v>
      </c>
      <c r="B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3305.2400000000002</v>
      </c>
      <c r="C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3387.67</v>
      </c>
      <c r="D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3395.25</v>
      </c>
      <c r="E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3395.37</v>
      </c>
      <c r="F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3420.07</v>
      </c>
      <c r="G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3395.5600000000004</v>
      </c>
      <c r="H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3324.28</v>
      </c>
      <c r="I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3256.9</v>
      </c>
      <c r="J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3329.8900000000003</v>
      </c>
      <c r="K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3439.33</v>
      </c>
      <c r="L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3396.61</v>
      </c>
      <c r="M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3410.07</v>
      </c>
      <c r="N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3409.7000000000003</v>
      </c>
      <c r="O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3423.6</v>
      </c>
      <c r="P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3423.53</v>
      </c>
      <c r="Q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3423.65</v>
      </c>
      <c r="R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3416.91</v>
      </c>
      <c r="S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3325.23</v>
      </c>
      <c r="T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3325.6400000000003</v>
      </c>
      <c r="U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3325.84</v>
      </c>
      <c r="V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3302.69</v>
      </c>
      <c r="W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3272.59</v>
      </c>
      <c r="X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3351.58</v>
      </c>
      <c r="Y529" s="98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РСО-А'!$N$6</f>
        <v>3394</v>
      </c>
    </row>
    <row r="530" spans="1:25" x14ac:dyDescent="0.2">
      <c r="A530" s="80">
        <f t="shared" si="14"/>
        <v>42423</v>
      </c>
      <c r="B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3357.92</v>
      </c>
      <c r="C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3357.28</v>
      </c>
      <c r="D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3419.1000000000004</v>
      </c>
      <c r="E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3419.2400000000002</v>
      </c>
      <c r="F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3419.07</v>
      </c>
      <c r="G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3419.23</v>
      </c>
      <c r="H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3394.75</v>
      </c>
      <c r="I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3343.56</v>
      </c>
      <c r="J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3305.29</v>
      </c>
      <c r="K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3668.29</v>
      </c>
      <c r="L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3599.59</v>
      </c>
      <c r="M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3621.87</v>
      </c>
      <c r="N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3644.23</v>
      </c>
      <c r="O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3643.91</v>
      </c>
      <c r="P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3644.15</v>
      </c>
      <c r="Q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3644.07</v>
      </c>
      <c r="R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3588.66</v>
      </c>
      <c r="S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3440.34</v>
      </c>
      <c r="T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3273.61</v>
      </c>
      <c r="U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3273.4100000000003</v>
      </c>
      <c r="V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3282.57</v>
      </c>
      <c r="W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3352</v>
      </c>
      <c r="X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3415.9100000000003</v>
      </c>
      <c r="Y530" s="98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РСО-А'!$N$6</f>
        <v>3291.7200000000003</v>
      </c>
    </row>
    <row r="531" spans="1:25" x14ac:dyDescent="0.2">
      <c r="A531" s="80">
        <f t="shared" si="14"/>
        <v>42424</v>
      </c>
      <c r="B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3333.94</v>
      </c>
      <c r="C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3358.36</v>
      </c>
      <c r="D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3428.3</v>
      </c>
      <c r="E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3428.34</v>
      </c>
      <c r="F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3428.4</v>
      </c>
      <c r="G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3413.48</v>
      </c>
      <c r="H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3328.5600000000004</v>
      </c>
      <c r="I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3551.04</v>
      </c>
      <c r="J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3620.5600000000004</v>
      </c>
      <c r="K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3511.08</v>
      </c>
      <c r="L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3510.99</v>
      </c>
      <c r="M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3406.59</v>
      </c>
      <c r="N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3437.92</v>
      </c>
      <c r="O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3458.0600000000004</v>
      </c>
      <c r="P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3472.1000000000004</v>
      </c>
      <c r="Q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3472.13</v>
      </c>
      <c r="R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3437.8100000000004</v>
      </c>
      <c r="S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3466.65</v>
      </c>
      <c r="T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3292.96</v>
      </c>
      <c r="U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3292.3</v>
      </c>
      <c r="V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3320.5</v>
      </c>
      <c r="W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3319.81</v>
      </c>
      <c r="X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3403.13</v>
      </c>
      <c r="Y531" s="98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РСО-А'!$N$6</f>
        <v>3249.8</v>
      </c>
    </row>
    <row r="532" spans="1:25" x14ac:dyDescent="0.2">
      <c r="A532" s="80">
        <f t="shared" si="14"/>
        <v>42425</v>
      </c>
      <c r="B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3258.9500000000003</v>
      </c>
      <c r="C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3283.54</v>
      </c>
      <c r="D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3299.34</v>
      </c>
      <c r="E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3327.57</v>
      </c>
      <c r="F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3327.66</v>
      </c>
      <c r="G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3327.9900000000002</v>
      </c>
      <c r="H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3300.51</v>
      </c>
      <c r="I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3605.6000000000004</v>
      </c>
      <c r="J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3686.56</v>
      </c>
      <c r="K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3473.53</v>
      </c>
      <c r="L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3423.06</v>
      </c>
      <c r="M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3349.98</v>
      </c>
      <c r="N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3349.7</v>
      </c>
      <c r="O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3349.48</v>
      </c>
      <c r="P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3349.63</v>
      </c>
      <c r="Q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3360.4</v>
      </c>
      <c r="R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3324.73</v>
      </c>
      <c r="S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3322.1800000000003</v>
      </c>
      <c r="T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3303.75</v>
      </c>
      <c r="U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3304.13</v>
      </c>
      <c r="V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3259.26</v>
      </c>
      <c r="W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3259.13</v>
      </c>
      <c r="X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3464.92</v>
      </c>
      <c r="Y532" s="98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РСО-А'!$N$6</f>
        <v>3365.5600000000004</v>
      </c>
    </row>
    <row r="533" spans="1:25" x14ac:dyDescent="0.2">
      <c r="A533" s="80">
        <f t="shared" si="14"/>
        <v>42426</v>
      </c>
      <c r="B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3259.15</v>
      </c>
      <c r="C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3310.51</v>
      </c>
      <c r="D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3327.57</v>
      </c>
      <c r="E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3327.57</v>
      </c>
      <c r="F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3345.6400000000003</v>
      </c>
      <c r="G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3322.13</v>
      </c>
      <c r="H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3274.4700000000003</v>
      </c>
      <c r="I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3472.53</v>
      </c>
      <c r="J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3464.3100000000004</v>
      </c>
      <c r="K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3351.0600000000004</v>
      </c>
      <c r="L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3319.85</v>
      </c>
      <c r="M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3301.1800000000003</v>
      </c>
      <c r="N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3324.46</v>
      </c>
      <c r="O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3324.45</v>
      </c>
      <c r="P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3324.34</v>
      </c>
      <c r="Q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3324.44</v>
      </c>
      <c r="R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3349.82</v>
      </c>
      <c r="S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3386.77</v>
      </c>
      <c r="T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3305.11</v>
      </c>
      <c r="U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3305.4100000000003</v>
      </c>
      <c r="V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3260.96</v>
      </c>
      <c r="W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3258.5</v>
      </c>
      <c r="X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3476.27</v>
      </c>
      <c r="Y533" s="98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РСО-А'!$N$6</f>
        <v>3364.3100000000004</v>
      </c>
    </row>
    <row r="534" spans="1:25" x14ac:dyDescent="0.2">
      <c r="A534" s="80">
        <f t="shared" si="14"/>
        <v>42427</v>
      </c>
      <c r="B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3258.6000000000004</v>
      </c>
      <c r="C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3323.16</v>
      </c>
      <c r="D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3357.09</v>
      </c>
      <c r="E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3357.0200000000004</v>
      </c>
      <c r="F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3342.9700000000003</v>
      </c>
      <c r="G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3343.21</v>
      </c>
      <c r="H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3304.61</v>
      </c>
      <c r="I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3281.59</v>
      </c>
      <c r="J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3329.81</v>
      </c>
      <c r="K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3494.25</v>
      </c>
      <c r="L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3453.51</v>
      </c>
      <c r="M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3469.46</v>
      </c>
      <c r="N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3558.8900000000003</v>
      </c>
      <c r="O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3558.3500000000004</v>
      </c>
      <c r="P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3558.1600000000003</v>
      </c>
      <c r="Q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3557.73</v>
      </c>
      <c r="R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3453.09</v>
      </c>
      <c r="S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3370.42</v>
      </c>
      <c r="T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3266.61</v>
      </c>
      <c r="U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3300.33</v>
      </c>
      <c r="V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3249.6400000000003</v>
      </c>
      <c r="W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3291.1000000000004</v>
      </c>
      <c r="X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3381.1000000000004</v>
      </c>
      <c r="Y534" s="98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РСО-А'!$N$6</f>
        <v>3312.03</v>
      </c>
    </row>
    <row r="535" spans="1:25" x14ac:dyDescent="0.2">
      <c r="A535" s="80">
        <f t="shared" si="14"/>
        <v>42428</v>
      </c>
      <c r="B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3264.12</v>
      </c>
      <c r="C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3343.25</v>
      </c>
      <c r="D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3357.0600000000004</v>
      </c>
      <c r="E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3356.98</v>
      </c>
      <c r="F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3356.92</v>
      </c>
      <c r="G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3357.13</v>
      </c>
      <c r="H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3323.55</v>
      </c>
      <c r="I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3344.0600000000004</v>
      </c>
      <c r="J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3264.9900000000002</v>
      </c>
      <c r="K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3578.03</v>
      </c>
      <c r="L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3538.94</v>
      </c>
      <c r="M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3539.11</v>
      </c>
      <c r="N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3621.71</v>
      </c>
      <c r="O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3621.33</v>
      </c>
      <c r="P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3599.11</v>
      </c>
      <c r="Q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3598.9500000000003</v>
      </c>
      <c r="R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3452.63</v>
      </c>
      <c r="S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3370.69</v>
      </c>
      <c r="T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3251.05</v>
      </c>
      <c r="U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3284.48</v>
      </c>
      <c r="V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3263.19</v>
      </c>
      <c r="W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3291.17</v>
      </c>
      <c r="X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3394.52</v>
      </c>
      <c r="Y535" s="98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РСО-А'!$N$6</f>
        <v>3308.24</v>
      </c>
    </row>
    <row r="536" spans="1:25" x14ac:dyDescent="0.2">
      <c r="A536" s="80">
        <f t="shared" si="14"/>
        <v>42429</v>
      </c>
      <c r="B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3273.67</v>
      </c>
      <c r="C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3327.51</v>
      </c>
      <c r="D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3358.11</v>
      </c>
      <c r="E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3358.21</v>
      </c>
      <c r="F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3345.5</v>
      </c>
      <c r="G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3345.77</v>
      </c>
      <c r="H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3300.26</v>
      </c>
      <c r="I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3509.82</v>
      </c>
      <c r="J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3551.38</v>
      </c>
      <c r="K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3422.75</v>
      </c>
      <c r="L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3422.7000000000003</v>
      </c>
      <c r="M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3371.26</v>
      </c>
      <c r="N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3418.73</v>
      </c>
      <c r="O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3437.96</v>
      </c>
      <c r="P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3444.48</v>
      </c>
      <c r="Q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3437.78</v>
      </c>
      <c r="R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3382.71</v>
      </c>
      <c r="S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3386.98</v>
      </c>
      <c r="T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3258.48</v>
      </c>
      <c r="U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3258.75</v>
      </c>
      <c r="V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3265.51</v>
      </c>
      <c r="W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3258.62</v>
      </c>
      <c r="X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3437.53</v>
      </c>
      <c r="Y536" s="98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3290.92</v>
      </c>
    </row>
    <row r="537" spans="1:25" x14ac:dyDescent="0.25">
      <c r="A537" s="95"/>
      <c r="B537" s="79"/>
      <c r="C537" s="79"/>
      <c r="D537" s="79"/>
    </row>
    <row r="538" spans="1:25" x14ac:dyDescent="0.25">
      <c r="A538" s="88" t="s">
        <v>153</v>
      </c>
      <c r="B538" s="79"/>
      <c r="C538" s="79"/>
      <c r="D538" s="79"/>
    </row>
    <row r="539" spans="1:25" ht="12.75" x14ac:dyDescent="0.2">
      <c r="A539" s="165" t="s">
        <v>48</v>
      </c>
      <c r="B539" s="168" t="s">
        <v>122</v>
      </c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70"/>
    </row>
    <row r="540" spans="1:25" ht="12.75" x14ac:dyDescent="0.2">
      <c r="A540" s="166"/>
      <c r="B540" s="171"/>
      <c r="C540" s="172"/>
      <c r="D540" s="172"/>
      <c r="E540" s="172"/>
      <c r="F540" s="172"/>
      <c r="G540" s="172"/>
      <c r="H540" s="172"/>
      <c r="I540" s="172"/>
      <c r="J540" s="172"/>
      <c r="K540" s="172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3"/>
    </row>
    <row r="541" spans="1:25" ht="12.75" x14ac:dyDescent="0.2">
      <c r="A541" s="166"/>
      <c r="B541" s="174" t="s">
        <v>123</v>
      </c>
      <c r="C541" s="163" t="s">
        <v>124</v>
      </c>
      <c r="D541" s="163" t="s">
        <v>125</v>
      </c>
      <c r="E541" s="163" t="s">
        <v>126</v>
      </c>
      <c r="F541" s="163" t="s">
        <v>127</v>
      </c>
      <c r="G541" s="163" t="s">
        <v>128</v>
      </c>
      <c r="H541" s="163" t="s">
        <v>129</v>
      </c>
      <c r="I541" s="163" t="s">
        <v>130</v>
      </c>
      <c r="J541" s="163" t="s">
        <v>131</v>
      </c>
      <c r="K541" s="163" t="s">
        <v>132</v>
      </c>
      <c r="L541" s="163" t="s">
        <v>133</v>
      </c>
      <c r="M541" s="163" t="s">
        <v>134</v>
      </c>
      <c r="N541" s="176" t="s">
        <v>135</v>
      </c>
      <c r="O541" s="163" t="s">
        <v>136</v>
      </c>
      <c r="P541" s="163" t="s">
        <v>137</v>
      </c>
      <c r="Q541" s="163" t="s">
        <v>138</v>
      </c>
      <c r="R541" s="163" t="s">
        <v>139</v>
      </c>
      <c r="S541" s="163" t="s">
        <v>140</v>
      </c>
      <c r="T541" s="163" t="s">
        <v>141</v>
      </c>
      <c r="U541" s="163" t="s">
        <v>142</v>
      </c>
      <c r="V541" s="163" t="s">
        <v>143</v>
      </c>
      <c r="W541" s="163" t="s">
        <v>144</v>
      </c>
      <c r="X541" s="163" t="s">
        <v>145</v>
      </c>
      <c r="Y541" s="163" t="s">
        <v>146</v>
      </c>
    </row>
    <row r="542" spans="1:25" ht="12.75" x14ac:dyDescent="0.2">
      <c r="A542" s="167"/>
      <c r="B542" s="175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77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</row>
    <row r="543" spans="1:25" x14ac:dyDescent="0.2">
      <c r="A543" s="80">
        <f>A508</f>
        <v>42401</v>
      </c>
      <c r="B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3437.56</v>
      </c>
      <c r="C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3361.75</v>
      </c>
      <c r="D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3340.1400000000003</v>
      </c>
      <c r="E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3340</v>
      </c>
      <c r="F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3340.34</v>
      </c>
      <c r="G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3355.28</v>
      </c>
      <c r="H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3440.27</v>
      </c>
      <c r="I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3268.35</v>
      </c>
      <c r="J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3271.38</v>
      </c>
      <c r="K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3400.9700000000003</v>
      </c>
      <c r="L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3484.06</v>
      </c>
      <c r="M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3461.92</v>
      </c>
      <c r="N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3426.32</v>
      </c>
      <c r="O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3401.13</v>
      </c>
      <c r="P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3392.78</v>
      </c>
      <c r="Q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3391.87</v>
      </c>
      <c r="R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3391.7000000000003</v>
      </c>
      <c r="S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3530.29</v>
      </c>
      <c r="T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3560.6400000000003</v>
      </c>
      <c r="U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3576.02</v>
      </c>
      <c r="V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3533.2200000000003</v>
      </c>
      <c r="W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3461.66</v>
      </c>
      <c r="X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3690.7000000000003</v>
      </c>
      <c r="Y543" s="98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РСО-А'!$N$6</f>
        <v>3572.65</v>
      </c>
    </row>
    <row r="544" spans="1:25" x14ac:dyDescent="0.2">
      <c r="A544" s="80">
        <f>A543+1</f>
        <v>42402</v>
      </c>
      <c r="B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3437.1800000000003</v>
      </c>
      <c r="C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3358.03</v>
      </c>
      <c r="D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3316.4500000000003</v>
      </c>
      <c r="E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3302.4100000000003</v>
      </c>
      <c r="F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3303.01</v>
      </c>
      <c r="G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3338.4100000000003</v>
      </c>
      <c r="H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3384.13</v>
      </c>
      <c r="I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3309.05</v>
      </c>
      <c r="J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3283.08</v>
      </c>
      <c r="K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3292.51</v>
      </c>
      <c r="L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3356.3</v>
      </c>
      <c r="M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3329.98</v>
      </c>
      <c r="N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3330.48</v>
      </c>
      <c r="O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3315.7</v>
      </c>
      <c r="P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3315.82</v>
      </c>
      <c r="Q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3329.78</v>
      </c>
      <c r="R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3364.19</v>
      </c>
      <c r="S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3469.53</v>
      </c>
      <c r="T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3523.26</v>
      </c>
      <c r="U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3505.42</v>
      </c>
      <c r="V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3470.94</v>
      </c>
      <c r="W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3420.61</v>
      </c>
      <c r="X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3641.86</v>
      </c>
      <c r="Y544" s="98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РСО-А'!$N$6</f>
        <v>3527.8</v>
      </c>
    </row>
    <row r="545" spans="1:25" x14ac:dyDescent="0.2">
      <c r="A545" s="80">
        <f t="shared" ref="A545:A571" si="15">A544+1</f>
        <v>42403</v>
      </c>
      <c r="B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3339.57</v>
      </c>
      <c r="C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3264.9300000000003</v>
      </c>
      <c r="D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3255.67</v>
      </c>
      <c r="E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3255.59</v>
      </c>
      <c r="F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3255.61</v>
      </c>
      <c r="G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3255.76</v>
      </c>
      <c r="H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3272.5</v>
      </c>
      <c r="I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3414.7400000000002</v>
      </c>
      <c r="J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3400.29</v>
      </c>
      <c r="K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3272.4900000000002</v>
      </c>
      <c r="L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3232.2400000000002</v>
      </c>
      <c r="M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3247.9900000000002</v>
      </c>
      <c r="N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3240.28</v>
      </c>
      <c r="O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3260.45</v>
      </c>
      <c r="P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3240.51</v>
      </c>
      <c r="Q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3246.88</v>
      </c>
      <c r="R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3276.52</v>
      </c>
      <c r="S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3363.7200000000003</v>
      </c>
      <c r="T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3449.04</v>
      </c>
      <c r="U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3421.19</v>
      </c>
      <c r="V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3387.62</v>
      </c>
      <c r="W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3358.2200000000003</v>
      </c>
      <c r="X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3580.17</v>
      </c>
      <c r="Y545" s="98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РСО-А'!$N$6</f>
        <v>3457.88</v>
      </c>
    </row>
    <row r="546" spans="1:25" x14ac:dyDescent="0.2">
      <c r="A546" s="80">
        <f t="shared" si="15"/>
        <v>42404</v>
      </c>
      <c r="B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3281.15</v>
      </c>
      <c r="C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3241.2200000000003</v>
      </c>
      <c r="D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3270.33</v>
      </c>
      <c r="E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3270.46</v>
      </c>
      <c r="F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3270.3500000000004</v>
      </c>
      <c r="G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3270.71</v>
      </c>
      <c r="H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3263.96</v>
      </c>
      <c r="I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3434.76</v>
      </c>
      <c r="J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3416.3100000000004</v>
      </c>
      <c r="K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3283.9</v>
      </c>
      <c r="L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3273.02</v>
      </c>
      <c r="M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3241.07</v>
      </c>
      <c r="N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3260.77</v>
      </c>
      <c r="O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3273.45</v>
      </c>
      <c r="P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3260.87</v>
      </c>
      <c r="Q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3240.77</v>
      </c>
      <c r="R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3244.3900000000003</v>
      </c>
      <c r="S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3305.03</v>
      </c>
      <c r="T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3422.38</v>
      </c>
      <c r="U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3395.57</v>
      </c>
      <c r="V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3330.09</v>
      </c>
      <c r="W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3298.81</v>
      </c>
      <c r="X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3556.98</v>
      </c>
      <c r="Y546" s="98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РСО-А'!$N$6</f>
        <v>3430.8</v>
      </c>
    </row>
    <row r="547" spans="1:25" x14ac:dyDescent="0.2">
      <c r="A547" s="80">
        <f t="shared" si="15"/>
        <v>42405</v>
      </c>
      <c r="B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3264.95</v>
      </c>
      <c r="C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3264.7400000000002</v>
      </c>
      <c r="D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3241.2200000000003</v>
      </c>
      <c r="E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3255.4700000000003</v>
      </c>
      <c r="F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3255.4900000000002</v>
      </c>
      <c r="G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3255.52</v>
      </c>
      <c r="H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3264.7000000000003</v>
      </c>
      <c r="I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3434.08</v>
      </c>
      <c r="J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3415.54</v>
      </c>
      <c r="K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3283.58</v>
      </c>
      <c r="L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3247.32</v>
      </c>
      <c r="M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3233.3100000000004</v>
      </c>
      <c r="N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3260.58</v>
      </c>
      <c r="O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3273.15</v>
      </c>
      <c r="P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3290.96</v>
      </c>
      <c r="Q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3300.09</v>
      </c>
      <c r="R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3282.23</v>
      </c>
      <c r="S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3255.9300000000003</v>
      </c>
      <c r="T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3392.16</v>
      </c>
      <c r="U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3371.96</v>
      </c>
      <c r="V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3346.11</v>
      </c>
      <c r="W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3319.8100000000004</v>
      </c>
      <c r="X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3566.02</v>
      </c>
      <c r="Y547" s="98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РСО-А'!$N$6</f>
        <v>3437.52</v>
      </c>
    </row>
    <row r="548" spans="1:25" x14ac:dyDescent="0.2">
      <c r="A548" s="80">
        <f t="shared" si="15"/>
        <v>42406</v>
      </c>
      <c r="B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3307.63</v>
      </c>
      <c r="C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3247.2400000000002</v>
      </c>
      <c r="D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3245.44</v>
      </c>
      <c r="E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3261.53</v>
      </c>
      <c r="F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3261.61</v>
      </c>
      <c r="G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3250.69</v>
      </c>
      <c r="H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3265.33</v>
      </c>
      <c r="I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3331.65</v>
      </c>
      <c r="J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3347.92</v>
      </c>
      <c r="K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3428.6800000000003</v>
      </c>
      <c r="L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3359.83</v>
      </c>
      <c r="M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3372.7400000000002</v>
      </c>
      <c r="N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3372.16</v>
      </c>
      <c r="O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3427.94</v>
      </c>
      <c r="P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3427.84</v>
      </c>
      <c r="Q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3427.73</v>
      </c>
      <c r="R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3429.02</v>
      </c>
      <c r="S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3264.4700000000003</v>
      </c>
      <c r="T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3347.65</v>
      </c>
      <c r="U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3349.77</v>
      </c>
      <c r="V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3301.75</v>
      </c>
      <c r="W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3303.9</v>
      </c>
      <c r="X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3252.6000000000004</v>
      </c>
      <c r="Y548" s="98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РСО-А'!$N$6</f>
        <v>3433.23</v>
      </c>
    </row>
    <row r="549" spans="1:25" x14ac:dyDescent="0.2">
      <c r="A549" s="80">
        <f t="shared" si="15"/>
        <v>42407</v>
      </c>
      <c r="B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3346.16</v>
      </c>
      <c r="C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3281.15</v>
      </c>
      <c r="D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3240.32</v>
      </c>
      <c r="E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3245.62</v>
      </c>
      <c r="F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3250.87</v>
      </c>
      <c r="G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3240.44</v>
      </c>
      <c r="H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3246.49</v>
      </c>
      <c r="I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3262.7200000000003</v>
      </c>
      <c r="J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3345.26</v>
      </c>
      <c r="K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3414.58</v>
      </c>
      <c r="L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3360.69</v>
      </c>
      <c r="M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3348.4</v>
      </c>
      <c r="N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3347.9900000000002</v>
      </c>
      <c r="O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3347.84</v>
      </c>
      <c r="P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3373.2400000000002</v>
      </c>
      <c r="Q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3379.87</v>
      </c>
      <c r="R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3337.55</v>
      </c>
      <c r="S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3280.12</v>
      </c>
      <c r="T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3403.66</v>
      </c>
      <c r="U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3406.8900000000003</v>
      </c>
      <c r="V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3358.7400000000002</v>
      </c>
      <c r="W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3300.51</v>
      </c>
      <c r="X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3253.01</v>
      </c>
      <c r="Y549" s="98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РСО-А'!$N$6</f>
        <v>3460.69</v>
      </c>
    </row>
    <row r="550" spans="1:25" x14ac:dyDescent="0.2">
      <c r="A550" s="80">
        <f t="shared" si="15"/>
        <v>42408</v>
      </c>
      <c r="B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3320.58</v>
      </c>
      <c r="C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3258.25</v>
      </c>
      <c r="D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3240.79</v>
      </c>
      <c r="E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3250.29</v>
      </c>
      <c r="F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3250.2400000000002</v>
      </c>
      <c r="G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3250.44</v>
      </c>
      <c r="H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3232.38</v>
      </c>
      <c r="I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3420.58</v>
      </c>
      <c r="J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3415.75</v>
      </c>
      <c r="K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3283.5600000000004</v>
      </c>
      <c r="L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3233.4300000000003</v>
      </c>
      <c r="M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3283.48</v>
      </c>
      <c r="N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3284.65</v>
      </c>
      <c r="O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3247.19</v>
      </c>
      <c r="P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3232.78</v>
      </c>
      <c r="Q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3232.84</v>
      </c>
      <c r="R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3245.28</v>
      </c>
      <c r="S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3280.54</v>
      </c>
      <c r="T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3446.96</v>
      </c>
      <c r="U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3411.76</v>
      </c>
      <c r="V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3347.95</v>
      </c>
      <c r="W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3321.5</v>
      </c>
      <c r="X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3567.9</v>
      </c>
      <c r="Y550" s="98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РСО-А'!$N$6</f>
        <v>3440.7700000000004</v>
      </c>
    </row>
    <row r="551" spans="1:25" x14ac:dyDescent="0.2">
      <c r="A551" s="80">
        <f t="shared" si="15"/>
        <v>42409</v>
      </c>
      <c r="B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3273.7400000000002</v>
      </c>
      <c r="C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3232.01</v>
      </c>
      <c r="D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3255.3</v>
      </c>
      <c r="E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3280.4500000000003</v>
      </c>
      <c r="F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3280.53</v>
      </c>
      <c r="G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3280.91</v>
      </c>
      <c r="H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3256.3500000000004</v>
      </c>
      <c r="I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3448.4700000000003</v>
      </c>
      <c r="J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3486.58</v>
      </c>
      <c r="K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3345.27</v>
      </c>
      <c r="L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3302.17</v>
      </c>
      <c r="M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3262.16</v>
      </c>
      <c r="N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3261.7400000000002</v>
      </c>
      <c r="O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3261.4300000000003</v>
      </c>
      <c r="P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3282.87</v>
      </c>
      <c r="Q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3282.94</v>
      </c>
      <c r="R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3283.3900000000003</v>
      </c>
      <c r="S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3236.2200000000003</v>
      </c>
      <c r="T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3405.1000000000004</v>
      </c>
      <c r="U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3343.23</v>
      </c>
      <c r="V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3310.8</v>
      </c>
      <c r="W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3282.23</v>
      </c>
      <c r="X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3535.23</v>
      </c>
      <c r="Y551" s="98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РСО-А'!$N$6</f>
        <v>3384.9</v>
      </c>
    </row>
    <row r="552" spans="1:25" x14ac:dyDescent="0.2">
      <c r="A552" s="80">
        <f t="shared" si="15"/>
        <v>42410</v>
      </c>
      <c r="B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3272.52</v>
      </c>
      <c r="C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3241.25</v>
      </c>
      <c r="D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3255.3100000000004</v>
      </c>
      <c r="E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3270.3500000000004</v>
      </c>
      <c r="F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3280.61</v>
      </c>
      <c r="G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3260.6400000000003</v>
      </c>
      <c r="H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3263.61</v>
      </c>
      <c r="I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3372.88</v>
      </c>
      <c r="J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3386.26</v>
      </c>
      <c r="K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3273.66</v>
      </c>
      <c r="L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3273.7200000000003</v>
      </c>
      <c r="M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3241.52</v>
      </c>
      <c r="N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3241.19</v>
      </c>
      <c r="O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3241.07</v>
      </c>
      <c r="P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3241.04</v>
      </c>
      <c r="Q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3241.04</v>
      </c>
      <c r="R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3257.54</v>
      </c>
      <c r="S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3317.63</v>
      </c>
      <c r="T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3406.03</v>
      </c>
      <c r="U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3407.55</v>
      </c>
      <c r="V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3369.9900000000002</v>
      </c>
      <c r="W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3318.34</v>
      </c>
      <c r="X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3556.86</v>
      </c>
      <c r="Y552" s="98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РСО-А'!$N$6</f>
        <v>3414.95</v>
      </c>
    </row>
    <row r="553" spans="1:25" x14ac:dyDescent="0.2">
      <c r="A553" s="80">
        <f t="shared" si="15"/>
        <v>42411</v>
      </c>
      <c r="B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3272.62</v>
      </c>
      <c r="C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3241.65</v>
      </c>
      <c r="D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3270.58</v>
      </c>
      <c r="E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3270.77</v>
      </c>
      <c r="F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3270.82</v>
      </c>
      <c r="G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3256.28</v>
      </c>
      <c r="H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3259.57</v>
      </c>
      <c r="I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3373.23</v>
      </c>
      <c r="J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3365.1000000000004</v>
      </c>
      <c r="K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3273.63</v>
      </c>
      <c r="L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3263.1400000000003</v>
      </c>
      <c r="M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3261.53</v>
      </c>
      <c r="N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3282.75</v>
      </c>
      <c r="O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3282.53</v>
      </c>
      <c r="P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3241.07</v>
      </c>
      <c r="Q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3241.3100000000004</v>
      </c>
      <c r="R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3256.4500000000003</v>
      </c>
      <c r="S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3287.07</v>
      </c>
      <c r="T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3367.25</v>
      </c>
      <c r="U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3327.94</v>
      </c>
      <c r="V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3302.5</v>
      </c>
      <c r="W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3282.45</v>
      </c>
      <c r="X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3534.8900000000003</v>
      </c>
      <c r="Y553" s="98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РСО-А'!$N$6</f>
        <v>3369.61</v>
      </c>
    </row>
    <row r="554" spans="1:25" x14ac:dyDescent="0.2">
      <c r="A554" s="80">
        <f t="shared" si="15"/>
        <v>42412</v>
      </c>
      <c r="B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3280.21</v>
      </c>
      <c r="C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3231.98</v>
      </c>
      <c r="D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3255.17</v>
      </c>
      <c r="E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3255.36</v>
      </c>
      <c r="F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3255.3500000000004</v>
      </c>
      <c r="G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3241.34</v>
      </c>
      <c r="H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3265.88</v>
      </c>
      <c r="I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3361.28</v>
      </c>
      <c r="J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3343.7200000000003</v>
      </c>
      <c r="K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3262.46</v>
      </c>
      <c r="L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3247.38</v>
      </c>
      <c r="M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3241.08</v>
      </c>
      <c r="N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3248.77</v>
      </c>
      <c r="O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3273.4700000000003</v>
      </c>
      <c r="P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3260.9</v>
      </c>
      <c r="Q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3260.9500000000003</v>
      </c>
      <c r="R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3241.26</v>
      </c>
      <c r="S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3280.19</v>
      </c>
      <c r="T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3373.34</v>
      </c>
      <c r="U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3396.24</v>
      </c>
      <c r="V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3371.92</v>
      </c>
      <c r="W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3318.6600000000003</v>
      </c>
      <c r="X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3564.65</v>
      </c>
      <c r="Y554" s="98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РСО-А'!$N$6</f>
        <v>3437.11</v>
      </c>
    </row>
    <row r="555" spans="1:25" x14ac:dyDescent="0.2">
      <c r="A555" s="80">
        <f t="shared" si="15"/>
        <v>42413</v>
      </c>
      <c r="B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3285.17</v>
      </c>
      <c r="C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3262.15</v>
      </c>
      <c r="D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3303.5</v>
      </c>
      <c r="E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3303.71</v>
      </c>
      <c r="F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3322.94</v>
      </c>
      <c r="G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3303.7</v>
      </c>
      <c r="H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3274.12</v>
      </c>
      <c r="I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3241.76</v>
      </c>
      <c r="J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3286.98</v>
      </c>
      <c r="K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3429.88</v>
      </c>
      <c r="L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3373.92</v>
      </c>
      <c r="M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3387.15</v>
      </c>
      <c r="N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3400.75</v>
      </c>
      <c r="O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3444.94</v>
      </c>
      <c r="P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3444.82</v>
      </c>
      <c r="Q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3429.8</v>
      </c>
      <c r="R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3394.62</v>
      </c>
      <c r="S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3255.83</v>
      </c>
      <c r="T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3304.79</v>
      </c>
      <c r="U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3312.17</v>
      </c>
      <c r="V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3298.63</v>
      </c>
      <c r="W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3232.04</v>
      </c>
      <c r="X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3302.29</v>
      </c>
      <c r="Y555" s="98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РСО-А'!$N$6</f>
        <v>3414.87</v>
      </c>
    </row>
    <row r="556" spans="1:25" x14ac:dyDescent="0.2">
      <c r="A556" s="80">
        <f t="shared" si="15"/>
        <v>42414</v>
      </c>
      <c r="B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3281.61</v>
      </c>
      <c r="C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3273.1000000000004</v>
      </c>
      <c r="D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3303.1800000000003</v>
      </c>
      <c r="E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3322.6400000000003</v>
      </c>
      <c r="F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3336.2200000000003</v>
      </c>
      <c r="G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3322.9</v>
      </c>
      <c r="H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3303.75</v>
      </c>
      <c r="I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3304.36</v>
      </c>
      <c r="J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3247.4700000000003</v>
      </c>
      <c r="K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3531.87</v>
      </c>
      <c r="L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3445.2</v>
      </c>
      <c r="M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3445.13</v>
      </c>
      <c r="N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3429.34</v>
      </c>
      <c r="O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3460.4300000000003</v>
      </c>
      <c r="P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3460.32</v>
      </c>
      <c r="Q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3429.19</v>
      </c>
      <c r="R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3393.41</v>
      </c>
      <c r="S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3255.25</v>
      </c>
      <c r="T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3305.38</v>
      </c>
      <c r="U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3307.09</v>
      </c>
      <c r="V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3298.82</v>
      </c>
      <c r="W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3231.65</v>
      </c>
      <c r="X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3302.21</v>
      </c>
      <c r="Y556" s="98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РСО-А'!$N$6</f>
        <v>3399.92</v>
      </c>
    </row>
    <row r="557" spans="1:25" x14ac:dyDescent="0.2">
      <c r="A557" s="80">
        <f t="shared" si="15"/>
        <v>42415</v>
      </c>
      <c r="B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3269.29</v>
      </c>
      <c r="C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3259.81</v>
      </c>
      <c r="D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3290.62</v>
      </c>
      <c r="E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3307.35</v>
      </c>
      <c r="F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3307.28</v>
      </c>
      <c r="G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3290.6</v>
      </c>
      <c r="H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3255.0200000000004</v>
      </c>
      <c r="I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3522.7400000000002</v>
      </c>
      <c r="J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3523.38</v>
      </c>
      <c r="K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3383.78</v>
      </c>
      <c r="L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3342.29</v>
      </c>
      <c r="M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3290.3900000000003</v>
      </c>
      <c r="N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3304.1800000000003</v>
      </c>
      <c r="O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3318.53</v>
      </c>
      <c r="P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3318.46</v>
      </c>
      <c r="Q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3318.7700000000004</v>
      </c>
      <c r="R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3299.61</v>
      </c>
      <c r="S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3248.1000000000004</v>
      </c>
      <c r="T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3314.91</v>
      </c>
      <c r="U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3324.07</v>
      </c>
      <c r="V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3281.4900000000002</v>
      </c>
      <c r="W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3259.8</v>
      </c>
      <c r="X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3507.8</v>
      </c>
      <c r="Y557" s="98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РСО-А'!$N$6</f>
        <v>3369.52</v>
      </c>
    </row>
    <row r="558" spans="1:25" x14ac:dyDescent="0.2">
      <c r="A558" s="80">
        <f t="shared" si="15"/>
        <v>42416</v>
      </c>
      <c r="B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3282.79</v>
      </c>
      <c r="C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3249.17</v>
      </c>
      <c r="D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3268.9</v>
      </c>
      <c r="E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3279.36</v>
      </c>
      <c r="F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3306.78</v>
      </c>
      <c r="G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3307.2200000000003</v>
      </c>
      <c r="H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3255.69</v>
      </c>
      <c r="I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3446.6600000000003</v>
      </c>
      <c r="J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3438.91</v>
      </c>
      <c r="K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3329.4900000000002</v>
      </c>
      <c r="L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3329.67</v>
      </c>
      <c r="M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3281.3500000000004</v>
      </c>
      <c r="N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3281.09</v>
      </c>
      <c r="O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3281.04</v>
      </c>
      <c r="P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3303.7</v>
      </c>
      <c r="Q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3318.36</v>
      </c>
      <c r="R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3299.17</v>
      </c>
      <c r="S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3273.88</v>
      </c>
      <c r="T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3288.98</v>
      </c>
      <c r="U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3290.63</v>
      </c>
      <c r="V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3263.09</v>
      </c>
      <c r="W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3247.87</v>
      </c>
      <c r="X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3497.15</v>
      </c>
      <c r="Y558" s="98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РСО-А'!$N$6</f>
        <v>3348.4300000000003</v>
      </c>
    </row>
    <row r="559" spans="1:25" x14ac:dyDescent="0.2">
      <c r="A559" s="80">
        <f t="shared" si="15"/>
        <v>42417</v>
      </c>
      <c r="B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3323.33</v>
      </c>
      <c r="C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3289.23</v>
      </c>
      <c r="D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3323.42</v>
      </c>
      <c r="E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3323.45</v>
      </c>
      <c r="F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3323.62</v>
      </c>
      <c r="G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3300.6000000000004</v>
      </c>
      <c r="H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3255.0200000000004</v>
      </c>
      <c r="I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3445.9300000000003</v>
      </c>
      <c r="J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3532.25</v>
      </c>
      <c r="K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3413.69</v>
      </c>
      <c r="L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3397.87</v>
      </c>
      <c r="M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3337.99</v>
      </c>
      <c r="N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3382.38</v>
      </c>
      <c r="O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3382.26</v>
      </c>
      <c r="P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3382.15</v>
      </c>
      <c r="Q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3382.55</v>
      </c>
      <c r="R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3382.63</v>
      </c>
      <c r="S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3365.1800000000003</v>
      </c>
      <c r="T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3260.52</v>
      </c>
      <c r="U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3262.36</v>
      </c>
      <c r="V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3243.8900000000003</v>
      </c>
      <c r="W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3259.94</v>
      </c>
      <c r="X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3433.17</v>
      </c>
      <c r="Y559" s="98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РСО-А'!$N$6</f>
        <v>3277.38</v>
      </c>
    </row>
    <row r="560" spans="1:25" x14ac:dyDescent="0.2">
      <c r="A560" s="80">
        <f t="shared" si="15"/>
        <v>42418</v>
      </c>
      <c r="B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3231.54</v>
      </c>
      <c r="C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3279.9700000000003</v>
      </c>
      <c r="D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3290.52</v>
      </c>
      <c r="E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3290.57</v>
      </c>
      <c r="F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3290.57</v>
      </c>
      <c r="G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3280.15</v>
      </c>
      <c r="H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3232.29</v>
      </c>
      <c r="I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3414.2000000000003</v>
      </c>
      <c r="J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3399.9700000000003</v>
      </c>
      <c r="K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3330.7000000000003</v>
      </c>
      <c r="L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3300.3100000000004</v>
      </c>
      <c r="M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3260.6600000000003</v>
      </c>
      <c r="N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3282.07</v>
      </c>
      <c r="O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3319.25</v>
      </c>
      <c r="P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3319.17</v>
      </c>
      <c r="Q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3290.5</v>
      </c>
      <c r="R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3281.77</v>
      </c>
      <c r="S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3249.02</v>
      </c>
      <c r="T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3329.7700000000004</v>
      </c>
      <c r="U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3327.77</v>
      </c>
      <c r="V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3313.59</v>
      </c>
      <c r="W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3283.63</v>
      </c>
      <c r="X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3504.75</v>
      </c>
      <c r="Y560" s="98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РСО-А'!$N$6</f>
        <v>3381.6400000000003</v>
      </c>
    </row>
    <row r="561" spans="1:25" x14ac:dyDescent="0.2">
      <c r="A561" s="80">
        <f t="shared" si="15"/>
        <v>42419</v>
      </c>
      <c r="B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3232.08</v>
      </c>
      <c r="C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3280.26</v>
      </c>
      <c r="D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3307.53</v>
      </c>
      <c r="E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3307.58</v>
      </c>
      <c r="F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3280.36</v>
      </c>
      <c r="G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3280.1800000000003</v>
      </c>
      <c r="H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3255.92</v>
      </c>
      <c r="I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3448.44</v>
      </c>
      <c r="J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3441.69</v>
      </c>
      <c r="K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3365.06</v>
      </c>
      <c r="L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3365.1000000000004</v>
      </c>
      <c r="M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3305.73</v>
      </c>
      <c r="N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3305.3500000000004</v>
      </c>
      <c r="O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3356.13</v>
      </c>
      <c r="P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3356.19</v>
      </c>
      <c r="Q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3356.1400000000003</v>
      </c>
      <c r="R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3305.6800000000003</v>
      </c>
      <c r="S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3276.01</v>
      </c>
      <c r="T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3302.6600000000003</v>
      </c>
      <c r="U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3303.11</v>
      </c>
      <c r="V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3304.84</v>
      </c>
      <c r="W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3282.08</v>
      </c>
      <c r="X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3481.78</v>
      </c>
      <c r="Y561" s="98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РСО-А'!$N$6</f>
        <v>3309.23</v>
      </c>
    </row>
    <row r="562" spans="1:25" x14ac:dyDescent="0.2">
      <c r="A562" s="80">
        <f t="shared" si="15"/>
        <v>42420</v>
      </c>
      <c r="B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3255.09</v>
      </c>
      <c r="C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3307.41</v>
      </c>
      <c r="D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3337.01</v>
      </c>
      <c r="E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3337.03</v>
      </c>
      <c r="F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3337.08</v>
      </c>
      <c r="G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3324.9</v>
      </c>
      <c r="H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3255.54</v>
      </c>
      <c r="I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3434.5</v>
      </c>
      <c r="J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3467.4</v>
      </c>
      <c r="K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3364.7</v>
      </c>
      <c r="L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3364.83</v>
      </c>
      <c r="M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3305.63</v>
      </c>
      <c r="N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3305.27</v>
      </c>
      <c r="O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3356.11</v>
      </c>
      <c r="P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3356.02</v>
      </c>
      <c r="Q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3356.2400000000002</v>
      </c>
      <c r="R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3330.26</v>
      </c>
      <c r="S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3274.92</v>
      </c>
      <c r="T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3302.98</v>
      </c>
      <c r="U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3300.0600000000004</v>
      </c>
      <c r="V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3304.25</v>
      </c>
      <c r="W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3282.8500000000004</v>
      </c>
      <c r="X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3446.05</v>
      </c>
      <c r="Y562" s="98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РСО-А'!$N$6</f>
        <v>3282.33</v>
      </c>
    </row>
    <row r="563" spans="1:25" x14ac:dyDescent="0.2">
      <c r="A563" s="80">
        <f t="shared" si="15"/>
        <v>42421</v>
      </c>
      <c r="B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3285.23</v>
      </c>
      <c r="C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3365.36</v>
      </c>
      <c r="D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3372.77</v>
      </c>
      <c r="E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3373.06</v>
      </c>
      <c r="F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3396.88</v>
      </c>
      <c r="G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3373.57</v>
      </c>
      <c r="H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3304.1000000000004</v>
      </c>
      <c r="I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3244.66</v>
      </c>
      <c r="J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3313.9700000000003</v>
      </c>
      <c r="K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3415.1800000000003</v>
      </c>
      <c r="L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3374.1400000000003</v>
      </c>
      <c r="M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3387.4300000000003</v>
      </c>
      <c r="N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3386.91</v>
      </c>
      <c r="O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3400.33</v>
      </c>
      <c r="P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3400.1800000000003</v>
      </c>
      <c r="Q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3400.65</v>
      </c>
      <c r="R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3394</v>
      </c>
      <c r="S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3304.53</v>
      </c>
      <c r="T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3307.53</v>
      </c>
      <c r="U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3306.54</v>
      </c>
      <c r="V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3282.1800000000003</v>
      </c>
      <c r="W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3254.31</v>
      </c>
      <c r="X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3330.54</v>
      </c>
      <c r="Y563" s="98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РСО-А'!$N$6</f>
        <v>3384.1000000000004</v>
      </c>
    </row>
    <row r="564" spans="1:25" x14ac:dyDescent="0.2">
      <c r="A564" s="80">
        <f t="shared" si="15"/>
        <v>42422</v>
      </c>
      <c r="B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3285.62</v>
      </c>
      <c r="C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3365.49</v>
      </c>
      <c r="D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3372.84</v>
      </c>
      <c r="E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3372.9500000000003</v>
      </c>
      <c r="F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3396.88</v>
      </c>
      <c r="G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3373.13</v>
      </c>
      <c r="H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3304.07</v>
      </c>
      <c r="I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3238.77</v>
      </c>
      <c r="J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3309.5</v>
      </c>
      <c r="K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3415.55</v>
      </c>
      <c r="L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3374.1600000000003</v>
      </c>
      <c r="M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3387.2</v>
      </c>
      <c r="N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3386.84</v>
      </c>
      <c r="O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3400.31</v>
      </c>
      <c r="P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3400.2400000000002</v>
      </c>
      <c r="Q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3400.36</v>
      </c>
      <c r="R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3393.83</v>
      </c>
      <c r="S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3304.98</v>
      </c>
      <c r="T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3305.38</v>
      </c>
      <c r="U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3305.58</v>
      </c>
      <c r="V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3283.1400000000003</v>
      </c>
      <c r="W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3253.9700000000003</v>
      </c>
      <c r="X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3330.52</v>
      </c>
      <c r="Y564" s="98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РСО-А'!$N$6</f>
        <v>3371.62</v>
      </c>
    </row>
    <row r="565" spans="1:25" x14ac:dyDescent="0.2">
      <c r="A565" s="80">
        <f t="shared" si="15"/>
        <v>42423</v>
      </c>
      <c r="B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3336.66</v>
      </c>
      <c r="C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3336.04</v>
      </c>
      <c r="D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3395.95</v>
      </c>
      <c r="E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3396.09</v>
      </c>
      <c r="F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3395.92</v>
      </c>
      <c r="G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3396.08</v>
      </c>
      <c r="H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3372.3500000000004</v>
      </c>
      <c r="I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3322.75</v>
      </c>
      <c r="J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3285.6600000000003</v>
      </c>
      <c r="K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3637.42</v>
      </c>
      <c r="L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3570.8500000000004</v>
      </c>
      <c r="M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3592.44</v>
      </c>
      <c r="N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3614.11</v>
      </c>
      <c r="O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3613.79</v>
      </c>
      <c r="P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3614.02</v>
      </c>
      <c r="Q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3613.9500000000003</v>
      </c>
      <c r="R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3560.26</v>
      </c>
      <c r="S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3416.53</v>
      </c>
      <c r="T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3254.96</v>
      </c>
      <c r="U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3254.76</v>
      </c>
      <c r="V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3263.65</v>
      </c>
      <c r="W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3330.9300000000003</v>
      </c>
      <c r="X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3392.8500000000004</v>
      </c>
      <c r="Y565" s="98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РСО-А'!$N$6</f>
        <v>3272.52</v>
      </c>
    </row>
    <row r="566" spans="1:25" x14ac:dyDescent="0.2">
      <c r="A566" s="80">
        <f t="shared" si="15"/>
        <v>42424</v>
      </c>
      <c r="B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3313.42</v>
      </c>
      <c r="C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3337.09</v>
      </c>
      <c r="D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3404.86</v>
      </c>
      <c r="E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3404.9</v>
      </c>
      <c r="F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3404.96</v>
      </c>
      <c r="G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3390.51</v>
      </c>
      <c r="H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3308.21</v>
      </c>
      <c r="I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3523.8100000000004</v>
      </c>
      <c r="J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3591.17</v>
      </c>
      <c r="K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3485.08</v>
      </c>
      <c r="L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3485</v>
      </c>
      <c r="M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3383.82</v>
      </c>
      <c r="N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3414.1800000000003</v>
      </c>
      <c r="O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3433.7000000000003</v>
      </c>
      <c r="P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3447.3100000000004</v>
      </c>
      <c r="Q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3447.34</v>
      </c>
      <c r="R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3414.08</v>
      </c>
      <c r="S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3442.03</v>
      </c>
      <c r="T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3273.71</v>
      </c>
      <c r="U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3273.07</v>
      </c>
      <c r="V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3300.4</v>
      </c>
      <c r="W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3299.73</v>
      </c>
      <c r="X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3380.4700000000003</v>
      </c>
      <c r="Y566" s="98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РСО-А'!$N$6</f>
        <v>3231.8900000000003</v>
      </c>
    </row>
    <row r="567" spans="1:25" x14ac:dyDescent="0.2">
      <c r="A567" s="80">
        <f t="shared" si="15"/>
        <v>42425</v>
      </c>
      <c r="B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3240.75</v>
      </c>
      <c r="C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3264.59</v>
      </c>
      <c r="D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3279.9</v>
      </c>
      <c r="E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3307.25</v>
      </c>
      <c r="F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3307.34</v>
      </c>
      <c r="G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3307.6600000000003</v>
      </c>
      <c r="H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3281.03</v>
      </c>
      <c r="I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3576.67</v>
      </c>
      <c r="J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3655.13</v>
      </c>
      <c r="K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3448.69</v>
      </c>
      <c r="L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3399.78</v>
      </c>
      <c r="M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3328.9700000000003</v>
      </c>
      <c r="N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3328.7</v>
      </c>
      <c r="O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3328.48</v>
      </c>
      <c r="P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3328.63</v>
      </c>
      <c r="Q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3339.07</v>
      </c>
      <c r="R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3304.5</v>
      </c>
      <c r="S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3302.03</v>
      </c>
      <c r="T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3284.17</v>
      </c>
      <c r="U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3284.54</v>
      </c>
      <c r="V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3241.0600000000004</v>
      </c>
      <c r="W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3240.9300000000003</v>
      </c>
      <c r="X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3440.35</v>
      </c>
      <c r="Y567" s="98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РСО-А'!$N$6</f>
        <v>3344.0600000000004</v>
      </c>
    </row>
    <row r="568" spans="1:25" x14ac:dyDescent="0.2">
      <c r="A568" s="80">
        <f t="shared" si="15"/>
        <v>42426</v>
      </c>
      <c r="B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3240.95</v>
      </c>
      <c r="C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3290.7200000000003</v>
      </c>
      <c r="D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3307.25</v>
      </c>
      <c r="E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3307.25</v>
      </c>
      <c r="F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3324.76</v>
      </c>
      <c r="G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3301.98</v>
      </c>
      <c r="H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3255.79</v>
      </c>
      <c r="I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3447.73</v>
      </c>
      <c r="J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3439.76</v>
      </c>
      <c r="K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3330.0200000000004</v>
      </c>
      <c r="L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3299.77</v>
      </c>
      <c r="M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3281.6800000000003</v>
      </c>
      <c r="N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3304.2400000000002</v>
      </c>
      <c r="O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3304.23</v>
      </c>
      <c r="P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3304.12</v>
      </c>
      <c r="Q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3304.21</v>
      </c>
      <c r="R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3328.81</v>
      </c>
      <c r="S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3364.62</v>
      </c>
      <c r="T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3285.4900000000002</v>
      </c>
      <c r="U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3285.7700000000004</v>
      </c>
      <c r="V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3242.7</v>
      </c>
      <c r="W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3240.32</v>
      </c>
      <c r="X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3451.35</v>
      </c>
      <c r="Y568" s="98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РСО-А'!$N$6</f>
        <v>3342.86</v>
      </c>
    </row>
    <row r="569" spans="1:25" x14ac:dyDescent="0.2">
      <c r="A569" s="80">
        <f t="shared" si="15"/>
        <v>42427</v>
      </c>
      <c r="B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3240.42</v>
      </c>
      <c r="C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3302.98</v>
      </c>
      <c r="D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3335.86</v>
      </c>
      <c r="E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3335.79</v>
      </c>
      <c r="F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3322.17</v>
      </c>
      <c r="G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3322.4</v>
      </c>
      <c r="H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3285</v>
      </c>
      <c r="I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3262.69</v>
      </c>
      <c r="J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3309.42</v>
      </c>
      <c r="K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3468.7700000000004</v>
      </c>
      <c r="L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3429.29</v>
      </c>
      <c r="M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3444.75</v>
      </c>
      <c r="N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3531.41</v>
      </c>
      <c r="O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3530.8900000000003</v>
      </c>
      <c r="P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3530.7000000000003</v>
      </c>
      <c r="Q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3530.29</v>
      </c>
      <c r="R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3428.8900000000003</v>
      </c>
      <c r="S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3348.77</v>
      </c>
      <c r="T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3248.1800000000003</v>
      </c>
      <c r="U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3280.8500000000004</v>
      </c>
      <c r="V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3231.7400000000002</v>
      </c>
      <c r="W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3271.9100000000003</v>
      </c>
      <c r="X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3359.12</v>
      </c>
      <c r="Y569" s="98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РСО-А'!$N$6</f>
        <v>3292.19</v>
      </c>
    </row>
    <row r="570" spans="1:25" x14ac:dyDescent="0.2">
      <c r="A570" s="80">
        <f t="shared" si="15"/>
        <v>42428</v>
      </c>
      <c r="B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3245.77</v>
      </c>
      <c r="C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3322.4500000000003</v>
      </c>
      <c r="D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3335.83</v>
      </c>
      <c r="E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3335.75</v>
      </c>
      <c r="F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3335.69</v>
      </c>
      <c r="G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3335.8900000000003</v>
      </c>
      <c r="H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3303.36</v>
      </c>
      <c r="I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3323.23</v>
      </c>
      <c r="J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3246.61</v>
      </c>
      <c r="K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3549.96</v>
      </c>
      <c r="L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3512.08</v>
      </c>
      <c r="M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3512.2400000000002</v>
      </c>
      <c r="N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3592.28</v>
      </c>
      <c r="O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3591.92</v>
      </c>
      <c r="P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3570.3900000000003</v>
      </c>
      <c r="Q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3570.23</v>
      </c>
      <c r="R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3428.44</v>
      </c>
      <c r="S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3349.04</v>
      </c>
      <c r="T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3233.1000000000004</v>
      </c>
      <c r="U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3265.5</v>
      </c>
      <c r="V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3244.87</v>
      </c>
      <c r="W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3271.98</v>
      </c>
      <c r="X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3372.13</v>
      </c>
      <c r="Y570" s="98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РСО-А'!$N$6</f>
        <v>3288.52</v>
      </c>
    </row>
    <row r="571" spans="1:25" x14ac:dyDescent="0.2">
      <c r="A571" s="80">
        <f t="shared" si="15"/>
        <v>42429</v>
      </c>
      <c r="B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3255.0200000000004</v>
      </c>
      <c r="C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3307.19</v>
      </c>
      <c r="D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3336.8500000000004</v>
      </c>
      <c r="E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3336.94</v>
      </c>
      <c r="F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3324.62</v>
      </c>
      <c r="G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3324.8900000000003</v>
      </c>
      <c r="H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3280.79</v>
      </c>
      <c r="I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3483.8500000000004</v>
      </c>
      <c r="J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3524.13</v>
      </c>
      <c r="K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3399.48</v>
      </c>
      <c r="L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3399.44</v>
      </c>
      <c r="M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3349.59</v>
      </c>
      <c r="N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3395.58</v>
      </c>
      <c r="O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3414.2200000000003</v>
      </c>
      <c r="P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3420.54</v>
      </c>
      <c r="Q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3414.05</v>
      </c>
      <c r="R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3360.6800000000003</v>
      </c>
      <c r="S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3364.82</v>
      </c>
      <c r="T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3240.3</v>
      </c>
      <c r="U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3240.56</v>
      </c>
      <c r="V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3247.11</v>
      </c>
      <c r="W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3240.44</v>
      </c>
      <c r="X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3413.8100000000004</v>
      </c>
      <c r="Y571" s="98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РСО-А'!$N$6</f>
        <v>3271.7400000000002</v>
      </c>
    </row>
    <row r="573" spans="1:25" x14ac:dyDescent="0.2">
      <c r="A573" s="188" t="s">
        <v>159</v>
      </c>
      <c r="B573" s="188"/>
      <c r="C573" s="188"/>
      <c r="D573" s="188"/>
      <c r="E573" s="188"/>
      <c r="F573" s="188"/>
      <c r="G573" s="188"/>
      <c r="H573" s="188"/>
      <c r="I573" s="188"/>
      <c r="J573" s="188"/>
      <c r="K573" s="188"/>
      <c r="L573" s="188"/>
      <c r="M573" s="188"/>
      <c r="N573" s="189" t="s">
        <v>5</v>
      </c>
      <c r="O573" s="189"/>
      <c r="P573" s="189" t="s">
        <v>156</v>
      </c>
      <c r="Q573" s="189"/>
      <c r="R573" s="189" t="s">
        <v>157</v>
      </c>
      <c r="S573" s="189"/>
      <c r="T573" s="189" t="s">
        <v>158</v>
      </c>
      <c r="U573" s="189"/>
      <c r="V573" s="89"/>
      <c r="W573" s="89"/>
      <c r="X573" s="89"/>
      <c r="Y573" s="89"/>
    </row>
    <row r="574" spans="1:25" ht="54" customHeight="1" x14ac:dyDescent="0.25">
      <c r="A574" s="188"/>
      <c r="B574" s="188"/>
      <c r="C574" s="188"/>
      <c r="D574" s="188"/>
      <c r="E574" s="188"/>
      <c r="F574" s="188"/>
      <c r="G574" s="188"/>
      <c r="H574" s="188"/>
      <c r="I574" s="188"/>
      <c r="J574" s="188"/>
      <c r="K574" s="188"/>
      <c r="L574" s="188"/>
      <c r="M574" s="188"/>
      <c r="N574" s="189"/>
      <c r="O574" s="189"/>
      <c r="P574" s="189"/>
      <c r="Q574" s="189"/>
      <c r="R574" s="189"/>
      <c r="S574" s="189"/>
      <c r="T574" s="189"/>
      <c r="U574" s="189"/>
    </row>
    <row r="575" spans="1:25" x14ac:dyDescent="0.25">
      <c r="A575" s="188"/>
      <c r="B575" s="188"/>
      <c r="C575" s="188"/>
      <c r="D575" s="188"/>
      <c r="E575" s="188"/>
      <c r="F575" s="188"/>
      <c r="G575" s="188"/>
      <c r="H575" s="188"/>
      <c r="I575" s="188"/>
      <c r="J575" s="188"/>
      <c r="K575" s="188"/>
      <c r="L575" s="188"/>
      <c r="M575" s="188"/>
      <c r="N575" s="186">
        <f>'Расчет сбытовых надбавок'!D3034+АТС!$B$24</f>
        <v>399590.79000000004</v>
      </c>
      <c r="O575" s="187"/>
      <c r="P575" s="186">
        <f>'Расчет сбытовых надбавок'!E3034+АТС!$B$24</f>
        <v>395884.39</v>
      </c>
      <c r="Q575" s="187"/>
      <c r="R575" s="186">
        <f>'Расчет сбытовых надбавок'!F3034+АТС!$B$24</f>
        <v>382490.79000000004</v>
      </c>
      <c r="S575" s="187"/>
      <c r="T575" s="186">
        <f>'Расчет сбытовых надбавок'!G3034+АТС!$B$24</f>
        <v>370647.15</v>
      </c>
      <c r="U575" s="187"/>
    </row>
    <row r="576" spans="1:25" x14ac:dyDescent="0.25">
      <c r="A576" s="181"/>
      <c r="B576" s="181"/>
      <c r="C576" s="181"/>
      <c r="D576" s="181"/>
      <c r="E576" s="181"/>
      <c r="F576" s="179"/>
      <c r="G576" s="179"/>
      <c r="H576" s="179"/>
      <c r="I576" s="179"/>
      <c r="J576" s="179"/>
      <c r="K576" s="179"/>
      <c r="L576" s="179"/>
      <c r="M576" s="179"/>
    </row>
    <row r="577" spans="1:13" x14ac:dyDescent="0.25">
      <c r="A577" s="178"/>
      <c r="B577" s="178"/>
      <c r="C577" s="178"/>
      <c r="D577" s="178"/>
      <c r="E577" s="178"/>
      <c r="F577" s="180"/>
      <c r="G577" s="180"/>
      <c r="H577" s="180"/>
      <c r="I577" s="180"/>
      <c r="J577" s="180"/>
      <c r="K577" s="180"/>
      <c r="L577" s="180"/>
      <c r="M577" s="180"/>
    </row>
  </sheetData>
  <mergeCells count="439">
    <mergeCell ref="E13:E14"/>
    <mergeCell ref="N575:O575"/>
    <mergeCell ref="P575:Q575"/>
    <mergeCell ref="R575:S575"/>
    <mergeCell ref="T575:U575"/>
    <mergeCell ref="A573:M575"/>
    <mergeCell ref="N573:O574"/>
    <mergeCell ref="P573:Q574"/>
    <mergeCell ref="R573:S574"/>
    <mergeCell ref="T573:U574"/>
    <mergeCell ref="K13:K14"/>
    <mergeCell ref="F48:F49"/>
    <mergeCell ref="U13:U14"/>
    <mergeCell ref="A434:A437"/>
    <mergeCell ref="B436:B437"/>
    <mergeCell ref="C436:C437"/>
    <mergeCell ref="D436:D437"/>
    <mergeCell ref="E436:E437"/>
    <mergeCell ref="F436:F437"/>
    <mergeCell ref="G436:G437"/>
    <mergeCell ref="H436:H437"/>
    <mergeCell ref="N436:N437"/>
    <mergeCell ref="O436:O437"/>
    <mergeCell ref="P436:P437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576:K576"/>
    <mergeCell ref="L576:M576"/>
    <mergeCell ref="H577:I577"/>
    <mergeCell ref="J577:K577"/>
    <mergeCell ref="L577:M577"/>
    <mergeCell ref="I436:I437"/>
    <mergeCell ref="J436:J437"/>
    <mergeCell ref="K436:K437"/>
    <mergeCell ref="L436:L437"/>
    <mergeCell ref="M436:M437"/>
    <mergeCell ref="T48:T49"/>
    <mergeCell ref="U48:U49"/>
    <mergeCell ref="V48:V49"/>
    <mergeCell ref="W48:W49"/>
    <mergeCell ref="V83:V84"/>
    <mergeCell ref="W83:W84"/>
    <mergeCell ref="R118:R119"/>
    <mergeCell ref="S118:S119"/>
    <mergeCell ref="T118:T119"/>
    <mergeCell ref="U118:U119"/>
    <mergeCell ref="B434:Y435"/>
    <mergeCell ref="A577:E577"/>
    <mergeCell ref="F576:G576"/>
    <mergeCell ref="F577:G577"/>
    <mergeCell ref="A576:E576"/>
    <mergeCell ref="H576:I576"/>
    <mergeCell ref="A46:A49"/>
    <mergeCell ref="B46:Y47"/>
    <mergeCell ref="B48:B49"/>
    <mergeCell ref="C48:C49"/>
    <mergeCell ref="D48:D49"/>
    <mergeCell ref="E48:E49"/>
    <mergeCell ref="G48:G49"/>
    <mergeCell ref="H48:H49"/>
    <mergeCell ref="I48:I49"/>
    <mergeCell ref="J48:J49"/>
    <mergeCell ref="K48:K49"/>
    <mergeCell ref="L48:L49"/>
    <mergeCell ref="M48:M49"/>
    <mergeCell ref="N48:N49"/>
    <mergeCell ref="O48:O49"/>
    <mergeCell ref="P48:P49"/>
    <mergeCell ref="Q48:Q49"/>
    <mergeCell ref="R48:R49"/>
    <mergeCell ref="S48:S49"/>
    <mergeCell ref="X48:X49"/>
    <mergeCell ref="Y48:Y49"/>
    <mergeCell ref="A81:A84"/>
    <mergeCell ref="B81:Y82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O83:O84"/>
    <mergeCell ref="P83:P84"/>
    <mergeCell ref="Q83:Q84"/>
    <mergeCell ref="R83:R84"/>
    <mergeCell ref="S83:S84"/>
    <mergeCell ref="T83:T84"/>
    <mergeCell ref="U83:U84"/>
    <mergeCell ref="X83:X84"/>
    <mergeCell ref="Y83:Y84"/>
    <mergeCell ref="A116:A119"/>
    <mergeCell ref="B116:Y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O118:O119"/>
    <mergeCell ref="V118:V119"/>
    <mergeCell ref="W118:W119"/>
    <mergeCell ref="X118:X119"/>
    <mergeCell ref="Y118:Y119"/>
    <mergeCell ref="P118:P119"/>
    <mergeCell ref="Q118:Q119"/>
    <mergeCell ref="Q436:Q437"/>
    <mergeCell ref="R436:R437"/>
    <mergeCell ref="S436:S437"/>
    <mergeCell ref="T436:T437"/>
    <mergeCell ref="U436:U437"/>
    <mergeCell ref="V436:V437"/>
    <mergeCell ref="W436:W437"/>
    <mergeCell ref="X436:X437"/>
    <mergeCell ref="Y436:Y437"/>
    <mergeCell ref="B469:Y470"/>
    <mergeCell ref="B471:B472"/>
    <mergeCell ref="C471:C472"/>
    <mergeCell ref="D471:D472"/>
    <mergeCell ref="E471:E472"/>
    <mergeCell ref="F471:F472"/>
    <mergeCell ref="G471:G472"/>
    <mergeCell ref="H471:H472"/>
    <mergeCell ref="I471:I472"/>
    <mergeCell ref="J471:J472"/>
    <mergeCell ref="K471:K472"/>
    <mergeCell ref="L471:L472"/>
    <mergeCell ref="M471:M472"/>
    <mergeCell ref="N471:N472"/>
    <mergeCell ref="O471:O472"/>
    <mergeCell ref="P471:P472"/>
    <mergeCell ref="Q471:Q472"/>
    <mergeCell ref="R471:R472"/>
    <mergeCell ref="S471:S472"/>
    <mergeCell ref="T471:T472"/>
    <mergeCell ref="U471:U472"/>
    <mergeCell ref="V471:V472"/>
    <mergeCell ref="W471:W472"/>
    <mergeCell ref="X471:X472"/>
    <mergeCell ref="Y471:Y472"/>
    <mergeCell ref="A504:A507"/>
    <mergeCell ref="B504:Y505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J506:J507"/>
    <mergeCell ref="K506:K507"/>
    <mergeCell ref="L506:L507"/>
    <mergeCell ref="M506:M507"/>
    <mergeCell ref="Y506:Y507"/>
    <mergeCell ref="N506:N507"/>
    <mergeCell ref="O506:O507"/>
    <mergeCell ref="P506:P507"/>
    <mergeCell ref="Q506:Q507"/>
    <mergeCell ref="R506:R507"/>
    <mergeCell ref="S506:S507"/>
    <mergeCell ref="A469:A472"/>
    <mergeCell ref="T506:T507"/>
    <mergeCell ref="U506:U507"/>
    <mergeCell ref="V506:V507"/>
    <mergeCell ref="W506:W507"/>
    <mergeCell ref="X506:X507"/>
    <mergeCell ref="O541:O542"/>
    <mergeCell ref="R541:R542"/>
    <mergeCell ref="S541:S542"/>
    <mergeCell ref="T541:T542"/>
    <mergeCell ref="A539:A542"/>
    <mergeCell ref="B539:Y540"/>
    <mergeCell ref="B541:B542"/>
    <mergeCell ref="C541:C542"/>
    <mergeCell ref="D541:D542"/>
    <mergeCell ref="E541:E542"/>
    <mergeCell ref="F541:F542"/>
    <mergeCell ref="G541:G542"/>
    <mergeCell ref="H541:H542"/>
    <mergeCell ref="Q541:Q542"/>
    <mergeCell ref="U541:U542"/>
    <mergeCell ref="J541:J542"/>
    <mergeCell ref="K541:K542"/>
    <mergeCell ref="L541:L542"/>
    <mergeCell ref="M541:M542"/>
    <mergeCell ref="N541:N542"/>
    <mergeCell ref="V541:V542"/>
    <mergeCell ref="W541:W542"/>
    <mergeCell ref="X541:X542"/>
    <mergeCell ref="Y541:Y542"/>
    <mergeCell ref="P541:P542"/>
    <mergeCell ref="I541:I542"/>
    <mergeCell ref="A152:A155"/>
    <mergeCell ref="B152:Y153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J154:J155"/>
    <mergeCell ref="K154:K155"/>
    <mergeCell ref="L154:L155"/>
    <mergeCell ref="M154:M155"/>
    <mergeCell ref="N154:N155"/>
    <mergeCell ref="O154:O155"/>
    <mergeCell ref="P154:P155"/>
    <mergeCell ref="Q154:Q155"/>
    <mergeCell ref="R154:R155"/>
    <mergeCell ref="S154:S155"/>
    <mergeCell ref="T154:T155"/>
    <mergeCell ref="U154:U155"/>
    <mergeCell ref="V154:V155"/>
    <mergeCell ref="W154:W155"/>
    <mergeCell ref="X154:X155"/>
    <mergeCell ref="Y154:Y155"/>
    <mergeCell ref="A187:A190"/>
    <mergeCell ref="B187:Y188"/>
    <mergeCell ref="B189:B190"/>
    <mergeCell ref="C189:C190"/>
    <mergeCell ref="D189:D190"/>
    <mergeCell ref="E189:E190"/>
    <mergeCell ref="F189:F190"/>
    <mergeCell ref="G189:G190"/>
    <mergeCell ref="H189:H190"/>
    <mergeCell ref="I189:I190"/>
    <mergeCell ref="J189:J190"/>
    <mergeCell ref="K189:K190"/>
    <mergeCell ref="L189:L190"/>
    <mergeCell ref="M189:M190"/>
    <mergeCell ref="N189:N190"/>
    <mergeCell ref="O189:O190"/>
    <mergeCell ref="P189:P190"/>
    <mergeCell ref="Q189:Q190"/>
    <mergeCell ref="R189:R190"/>
    <mergeCell ref="S189:S190"/>
    <mergeCell ref="T189:T190"/>
    <mergeCell ref="U189:U190"/>
    <mergeCell ref="V189:V190"/>
    <mergeCell ref="W189:W190"/>
    <mergeCell ref="X189:X190"/>
    <mergeCell ref="Y189:Y190"/>
    <mergeCell ref="A222:A225"/>
    <mergeCell ref="B222:Y223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24:J225"/>
    <mergeCell ref="K224:K225"/>
    <mergeCell ref="L224:L225"/>
    <mergeCell ref="M224:M225"/>
    <mergeCell ref="N224:N225"/>
    <mergeCell ref="O224:O225"/>
    <mergeCell ref="P224:P225"/>
    <mergeCell ref="Q224:Q225"/>
    <mergeCell ref="R224:R225"/>
    <mergeCell ref="S224:S225"/>
    <mergeCell ref="T224:T225"/>
    <mergeCell ref="U224:U225"/>
    <mergeCell ref="V224:V225"/>
    <mergeCell ref="W224:W225"/>
    <mergeCell ref="X224:X225"/>
    <mergeCell ref="Y224:Y225"/>
    <mergeCell ref="A257:A260"/>
    <mergeCell ref="B257:Y258"/>
    <mergeCell ref="B259:B260"/>
    <mergeCell ref="C259:C260"/>
    <mergeCell ref="D259:D260"/>
    <mergeCell ref="E259:E260"/>
    <mergeCell ref="F259:F260"/>
    <mergeCell ref="G259:G260"/>
    <mergeCell ref="H259:H260"/>
    <mergeCell ref="I259:I260"/>
    <mergeCell ref="J259:J260"/>
    <mergeCell ref="K259:K260"/>
    <mergeCell ref="L259:L260"/>
    <mergeCell ref="M259:M260"/>
    <mergeCell ref="N259:N260"/>
    <mergeCell ref="O259:O260"/>
    <mergeCell ref="P259:P260"/>
    <mergeCell ref="Q259:Q260"/>
    <mergeCell ref="R259:R260"/>
    <mergeCell ref="S259:S260"/>
    <mergeCell ref="T259:T260"/>
    <mergeCell ref="U259:U260"/>
    <mergeCell ref="V259:V260"/>
    <mergeCell ref="W259:W260"/>
    <mergeCell ref="X259:X260"/>
    <mergeCell ref="Y259:Y260"/>
    <mergeCell ref="A293:A296"/>
    <mergeCell ref="B293:Y294"/>
    <mergeCell ref="B295:B296"/>
    <mergeCell ref="C295:C296"/>
    <mergeCell ref="D295:D296"/>
    <mergeCell ref="E295:E296"/>
    <mergeCell ref="F295:F296"/>
    <mergeCell ref="G295:G296"/>
    <mergeCell ref="H295:H296"/>
    <mergeCell ref="I295:I296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R295:R296"/>
    <mergeCell ref="A328:A331"/>
    <mergeCell ref="B328:Y329"/>
    <mergeCell ref="B330:B331"/>
    <mergeCell ref="C330:C331"/>
    <mergeCell ref="D330:D331"/>
    <mergeCell ref="E330:E331"/>
    <mergeCell ref="F330:F331"/>
    <mergeCell ref="G330:G331"/>
    <mergeCell ref="H330:H331"/>
    <mergeCell ref="I330:I331"/>
    <mergeCell ref="J330:J331"/>
    <mergeCell ref="K330:K331"/>
    <mergeCell ref="L330:L331"/>
    <mergeCell ref="M330:M331"/>
    <mergeCell ref="N330:N331"/>
    <mergeCell ref="O330:O331"/>
    <mergeCell ref="P330:P331"/>
    <mergeCell ref="V330:V331"/>
    <mergeCell ref="W330:W331"/>
    <mergeCell ref="X330:X331"/>
    <mergeCell ref="Y330:Y331"/>
    <mergeCell ref="S295:S296"/>
    <mergeCell ref="T295:T296"/>
    <mergeCell ref="U295:U296"/>
    <mergeCell ref="V295:V296"/>
    <mergeCell ref="W295:W296"/>
    <mergeCell ref="X295:X296"/>
    <mergeCell ref="Y295:Y296"/>
    <mergeCell ref="Q365:Q366"/>
    <mergeCell ref="R365:R366"/>
    <mergeCell ref="S365:S366"/>
    <mergeCell ref="T365:T366"/>
    <mergeCell ref="Q330:Q331"/>
    <mergeCell ref="R330:R331"/>
    <mergeCell ref="S330:S331"/>
    <mergeCell ref="T330:T331"/>
    <mergeCell ref="U330:U331"/>
    <mergeCell ref="Q400:Q401"/>
    <mergeCell ref="R400:R401"/>
    <mergeCell ref="Y400:Y401"/>
    <mergeCell ref="S400:S401"/>
    <mergeCell ref="T400:T401"/>
    <mergeCell ref="U400:U401"/>
    <mergeCell ref="V400:V401"/>
    <mergeCell ref="A363:A366"/>
    <mergeCell ref="B363:Y364"/>
    <mergeCell ref="B365:B366"/>
    <mergeCell ref="C365:C366"/>
    <mergeCell ref="D365:D366"/>
    <mergeCell ref="E365:E366"/>
    <mergeCell ref="F365:F366"/>
    <mergeCell ref="G365:G366"/>
    <mergeCell ref="H365:H366"/>
    <mergeCell ref="I365:I366"/>
    <mergeCell ref="J365:J366"/>
    <mergeCell ref="K365:K366"/>
    <mergeCell ref="L365:L366"/>
    <mergeCell ref="M365:M366"/>
    <mergeCell ref="N365:N366"/>
    <mergeCell ref="O365:O366"/>
    <mergeCell ref="P365:P366"/>
    <mergeCell ref="W400:W401"/>
    <mergeCell ref="X400:X401"/>
    <mergeCell ref="U365:U366"/>
    <mergeCell ref="V365:V366"/>
    <mergeCell ref="W365:W366"/>
    <mergeCell ref="X365:X366"/>
    <mergeCell ref="Y365:Y366"/>
    <mergeCell ref="A398:A401"/>
    <mergeCell ref="B398:Y399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J400:J401"/>
    <mergeCell ref="K400:K401"/>
    <mergeCell ref="L400:L401"/>
    <mergeCell ref="M400:M401"/>
    <mergeCell ref="N400:N401"/>
    <mergeCell ref="O400:O401"/>
    <mergeCell ref="P400:P40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79"/>
  <sheetViews>
    <sheetView view="pageBreakPreview" zoomScaleSheetLayoutView="100" workbookViewId="0">
      <pane xSplit="1" ySplit="4" topLeftCell="B509" activePane="bottomRight" state="frozen"/>
      <selection pane="topRight" activeCell="B1" sqref="B1"/>
      <selection pane="bottomLeft" activeCell="A5" sqref="A5"/>
      <selection pane="bottomRight" activeCell="A572" sqref="A572:XFD573"/>
    </sheetView>
  </sheetViews>
  <sheetFormatPr defaultRowHeight="15" x14ac:dyDescent="0.25"/>
  <cols>
    <col min="1" max="1" width="14.25" style="78" customWidth="1"/>
    <col min="2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s="91" customFormat="1" ht="44.25" customHeight="1" x14ac:dyDescent="0.25">
      <c r="A1" s="182" t="s">
        <v>166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2225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8" t="s">
        <v>120</v>
      </c>
    </row>
    <row r="9" spans="1:27" s="91" customFormat="1" x14ac:dyDescent="0.25">
      <c r="A9" s="89" t="s">
        <v>121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150</v>
      </c>
      <c r="B10" s="79"/>
      <c r="C10" s="79"/>
      <c r="D10" s="79"/>
    </row>
    <row r="11" spans="1:27" ht="12.75" x14ac:dyDescent="0.2">
      <c r="A11" s="165" t="s">
        <v>48</v>
      </c>
      <c r="B11" s="168" t="s">
        <v>122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6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0">
        <f>АТС!A41</f>
        <v>42401</v>
      </c>
      <c r="B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866.14534000000003</v>
      </c>
      <c r="C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784.41534000000001</v>
      </c>
      <c r="D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761.12534000000005</v>
      </c>
      <c r="E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760.96534000000008</v>
      </c>
      <c r="F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761.33533999999997</v>
      </c>
      <c r="G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777.43534</v>
      </c>
      <c r="H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869.06534000000011</v>
      </c>
      <c r="I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683.71533999999997</v>
      </c>
      <c r="J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686.99534000000006</v>
      </c>
      <c r="K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826.6953400000001</v>
      </c>
      <c r="L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916.28534000000002</v>
      </c>
      <c r="M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892.40534000000002</v>
      </c>
      <c r="N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854.02534000000003</v>
      </c>
      <c r="O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826.87534000000005</v>
      </c>
      <c r="P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817.86534000000006</v>
      </c>
      <c r="Q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816.88534000000004</v>
      </c>
      <c r="R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816.70534000000009</v>
      </c>
      <c r="S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966.11533999999995</v>
      </c>
      <c r="T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998.83533999999997</v>
      </c>
      <c r="U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1015.41534</v>
      </c>
      <c r="V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969.27534000000003</v>
      </c>
      <c r="W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892.13534000000004</v>
      </c>
      <c r="X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1139.0553400000001</v>
      </c>
      <c r="Y15" s="107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1011.78534</v>
      </c>
      <c r="AA15" s="81"/>
    </row>
    <row r="16" spans="1:27" x14ac:dyDescent="0.2">
      <c r="A16" s="80">
        <f>A15+1</f>
        <v>42402</v>
      </c>
      <c r="B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865.73534000000006</v>
      </c>
      <c r="C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780.40534000000014</v>
      </c>
      <c r="D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735.5753400000001</v>
      </c>
      <c r="E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720.4453400000001</v>
      </c>
      <c r="F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721.08533999999997</v>
      </c>
      <c r="G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759.24534000000006</v>
      </c>
      <c r="H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808.54534000000001</v>
      </c>
      <c r="I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727.60533999999996</v>
      </c>
      <c r="J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699.60534000000007</v>
      </c>
      <c r="K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709.76534000000004</v>
      </c>
      <c r="L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778.54534000000001</v>
      </c>
      <c r="M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750.16534000000001</v>
      </c>
      <c r="N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750.70533999999998</v>
      </c>
      <c r="O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734.77534000000003</v>
      </c>
      <c r="P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734.89534000000003</v>
      </c>
      <c r="Q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749.9453400000001</v>
      </c>
      <c r="R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787.04534000000012</v>
      </c>
      <c r="S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900.61534000000006</v>
      </c>
      <c r="T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958.53534000000013</v>
      </c>
      <c r="U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939.30534</v>
      </c>
      <c r="V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902.13534000000004</v>
      </c>
      <c r="W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847.87534000000005</v>
      </c>
      <c r="X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1086.39534</v>
      </c>
      <c r="Y16" s="107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963.42534000000001</v>
      </c>
    </row>
    <row r="17" spans="1:25" x14ac:dyDescent="0.2">
      <c r="A17" s="80">
        <f t="shared" ref="A17:A43" si="0">A16+1</f>
        <v>42403</v>
      </c>
      <c r="B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760.50533999999993</v>
      </c>
      <c r="C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680.03534000000002</v>
      </c>
      <c r="D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670.04534000000012</v>
      </c>
      <c r="E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669.96534000000008</v>
      </c>
      <c r="F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669.99534000000006</v>
      </c>
      <c r="G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670.14534000000003</v>
      </c>
      <c r="H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688.20533999999998</v>
      </c>
      <c r="I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841.54534000000012</v>
      </c>
      <c r="J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825.96533999999997</v>
      </c>
      <c r="K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688.18534</v>
      </c>
      <c r="L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644.79534000000012</v>
      </c>
      <c r="M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661.77534000000003</v>
      </c>
      <c r="N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653.46534000000008</v>
      </c>
      <c r="O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675.20533999999998</v>
      </c>
      <c r="P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653.71534000000008</v>
      </c>
      <c r="Q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660.57533999999998</v>
      </c>
      <c r="R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692.52534000000003</v>
      </c>
      <c r="S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786.53534000000002</v>
      </c>
      <c r="T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878.52534000000003</v>
      </c>
      <c r="U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848.49534000000006</v>
      </c>
      <c r="V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812.30534000000011</v>
      </c>
      <c r="W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780.60534000000007</v>
      </c>
      <c r="X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1019.88534</v>
      </c>
      <c r="Y17" s="107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888.05534</v>
      </c>
    </row>
    <row r="18" spans="1:25" x14ac:dyDescent="0.2">
      <c r="A18" s="80">
        <f t="shared" si="0"/>
        <v>42404</v>
      </c>
      <c r="B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697.52534000000003</v>
      </c>
      <c r="C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654.47533999999996</v>
      </c>
      <c r="D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685.85534000000007</v>
      </c>
      <c r="E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685.99534000000006</v>
      </c>
      <c r="F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685.87534000000005</v>
      </c>
      <c r="G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686.27534000000003</v>
      </c>
      <c r="H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678.98534000000006</v>
      </c>
      <c r="I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863.12534000000005</v>
      </c>
      <c r="J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843.23534000000006</v>
      </c>
      <c r="K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700.48534000000006</v>
      </c>
      <c r="L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688.75534000000005</v>
      </c>
      <c r="M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654.30534</v>
      </c>
      <c r="N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675.54534000000001</v>
      </c>
      <c r="O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689.21533999999997</v>
      </c>
      <c r="P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675.65534000000002</v>
      </c>
      <c r="Q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653.99534000000006</v>
      </c>
      <c r="R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657.88534000000004</v>
      </c>
      <c r="S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723.26534000000004</v>
      </c>
      <c r="T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849.78534000000002</v>
      </c>
      <c r="U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820.88534000000004</v>
      </c>
      <c r="V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750.28534000000002</v>
      </c>
      <c r="W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716.56533999999999</v>
      </c>
      <c r="X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994.89534000000003</v>
      </c>
      <c r="Y18" s="107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858.86533999999995</v>
      </c>
    </row>
    <row r="19" spans="1:25" x14ac:dyDescent="0.2">
      <c r="A19" s="80">
        <f t="shared" si="0"/>
        <v>42405</v>
      </c>
      <c r="B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680.06533999999999</v>
      </c>
      <c r="C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679.83534000000009</v>
      </c>
      <c r="D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654.47533999999996</v>
      </c>
      <c r="E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669.83534000000009</v>
      </c>
      <c r="F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669.85534000000007</v>
      </c>
      <c r="G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669.88534000000004</v>
      </c>
      <c r="H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679.79534000000012</v>
      </c>
      <c r="I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862.39534000000003</v>
      </c>
      <c r="J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842.41534000000001</v>
      </c>
      <c r="K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700.14534000000003</v>
      </c>
      <c r="L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661.04534000000012</v>
      </c>
      <c r="M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645.9453400000001</v>
      </c>
      <c r="N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675.34534000000008</v>
      </c>
      <c r="O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688.90534000000002</v>
      </c>
      <c r="P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708.09534000000008</v>
      </c>
      <c r="Q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717.93534</v>
      </c>
      <c r="R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698.68534</v>
      </c>
      <c r="S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670.3253400000001</v>
      </c>
      <c r="T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817.20533999999998</v>
      </c>
      <c r="U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795.42534000000001</v>
      </c>
      <c r="V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767.55534</v>
      </c>
      <c r="W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739.1953400000001</v>
      </c>
      <c r="X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1004.63534</v>
      </c>
      <c r="Y19" s="107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866.09534000000008</v>
      </c>
    </row>
    <row r="20" spans="1:25" x14ac:dyDescent="0.2">
      <c r="A20" s="80">
        <f t="shared" si="0"/>
        <v>42406</v>
      </c>
      <c r="B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726.06533999999999</v>
      </c>
      <c r="C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660.95533999999998</v>
      </c>
      <c r="D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659.02534000000003</v>
      </c>
      <c r="E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676.36534000000006</v>
      </c>
      <c r="F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676.45534000000009</v>
      </c>
      <c r="G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664.68534000000011</v>
      </c>
      <c r="H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680.46533999999997</v>
      </c>
      <c r="I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751.96534000000008</v>
      </c>
      <c r="J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769.50534000000005</v>
      </c>
      <c r="K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856.56533999999999</v>
      </c>
      <c r="L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782.34533999999996</v>
      </c>
      <c r="M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796.26534000000004</v>
      </c>
      <c r="N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795.63534000000004</v>
      </c>
      <c r="O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855.77534000000014</v>
      </c>
      <c r="P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855.66534000000001</v>
      </c>
      <c r="Q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855.55534</v>
      </c>
      <c r="R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856.9453400000001</v>
      </c>
      <c r="S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679.54534000000012</v>
      </c>
      <c r="T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769.21533999999997</v>
      </c>
      <c r="U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771.49533999999994</v>
      </c>
      <c r="V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719.73534000000006</v>
      </c>
      <c r="W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722.04534000000001</v>
      </c>
      <c r="X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666.73534000000006</v>
      </c>
      <c r="Y20" s="107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861.47534000000007</v>
      </c>
    </row>
    <row r="21" spans="1:25" x14ac:dyDescent="0.2">
      <c r="A21" s="80">
        <f t="shared" si="0"/>
        <v>42407</v>
      </c>
      <c r="B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767.60534000000007</v>
      </c>
      <c r="C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697.52534000000003</v>
      </c>
      <c r="D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653.50534000000005</v>
      </c>
      <c r="E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659.21534000000008</v>
      </c>
      <c r="F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664.87534000000005</v>
      </c>
      <c r="G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653.63534000000004</v>
      </c>
      <c r="H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660.15534000000002</v>
      </c>
      <c r="I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677.65534000000002</v>
      </c>
      <c r="J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766.63534000000004</v>
      </c>
      <c r="K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841.37534000000005</v>
      </c>
      <c r="L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783.27534000000003</v>
      </c>
      <c r="M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770.01534000000004</v>
      </c>
      <c r="N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769.5753400000001</v>
      </c>
      <c r="O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769.42534000000012</v>
      </c>
      <c r="P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796.79534000000012</v>
      </c>
      <c r="Q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803.94533999999999</v>
      </c>
      <c r="R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758.3253400000001</v>
      </c>
      <c r="S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696.40534000000002</v>
      </c>
      <c r="T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829.59534000000008</v>
      </c>
      <c r="U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833.08534000000009</v>
      </c>
      <c r="V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781.17534000000001</v>
      </c>
      <c r="W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718.39534000000003</v>
      </c>
      <c r="X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667.17534000000001</v>
      </c>
      <c r="Y21" s="107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891.08534000000009</v>
      </c>
    </row>
    <row r="22" spans="1:25" x14ac:dyDescent="0.2">
      <c r="A22" s="80">
        <f t="shared" si="0"/>
        <v>42408</v>
      </c>
      <c r="B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740.03534000000002</v>
      </c>
      <c r="C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672.83533999999997</v>
      </c>
      <c r="D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654.01534000000004</v>
      </c>
      <c r="E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664.25533999999993</v>
      </c>
      <c r="F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664.19533999999999</v>
      </c>
      <c r="G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664.41534000000013</v>
      </c>
      <c r="H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644.93534000000011</v>
      </c>
      <c r="I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847.84533999999996</v>
      </c>
      <c r="J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842.63534000000004</v>
      </c>
      <c r="K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700.12534000000005</v>
      </c>
      <c r="L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646.0753400000001</v>
      </c>
      <c r="M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700.03534000000002</v>
      </c>
      <c r="N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701.29534000000001</v>
      </c>
      <c r="O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660.91534000000001</v>
      </c>
      <c r="P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645.37534000000005</v>
      </c>
      <c r="Q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645.43534</v>
      </c>
      <c r="R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658.84534000000008</v>
      </c>
      <c r="S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696.86534000000006</v>
      </c>
      <c r="T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876.28534000000002</v>
      </c>
      <c r="U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838.33534000000009</v>
      </c>
      <c r="V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769.53534000000002</v>
      </c>
      <c r="W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741.02534000000003</v>
      </c>
      <c r="X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1006.66534</v>
      </c>
      <c r="Y22" s="107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869.60534000000007</v>
      </c>
    </row>
    <row r="23" spans="1:25" x14ac:dyDescent="0.2">
      <c r="A23" s="80">
        <f t="shared" si="0"/>
        <v>42409</v>
      </c>
      <c r="B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689.53534000000013</v>
      </c>
      <c r="C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644.54534000000012</v>
      </c>
      <c r="D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669.65534000000002</v>
      </c>
      <c r="E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696.77534000000003</v>
      </c>
      <c r="F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696.84533999999996</v>
      </c>
      <c r="G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697.26534000000004</v>
      </c>
      <c r="H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670.78534000000013</v>
      </c>
      <c r="I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877.90534000000002</v>
      </c>
      <c r="J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918.99534000000006</v>
      </c>
      <c r="K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766.64534000000003</v>
      </c>
      <c r="L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720.18534000000011</v>
      </c>
      <c r="M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677.04534000000001</v>
      </c>
      <c r="N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676.59534000000008</v>
      </c>
      <c r="O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676.25534000000016</v>
      </c>
      <c r="P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699.37534000000005</v>
      </c>
      <c r="Q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699.4453400000001</v>
      </c>
      <c r="R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699.93534</v>
      </c>
      <c r="S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649.08534000000009</v>
      </c>
      <c r="T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831.15534000000002</v>
      </c>
      <c r="U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764.45533999999998</v>
      </c>
      <c r="V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729.48534000000006</v>
      </c>
      <c r="W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698.68534</v>
      </c>
      <c r="X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971.44533999999999</v>
      </c>
      <c r="Y23" s="107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809.37534000000005</v>
      </c>
    </row>
    <row r="24" spans="1:25" x14ac:dyDescent="0.2">
      <c r="A24" s="80">
        <f t="shared" si="0"/>
        <v>42410</v>
      </c>
      <c r="B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688.21533999999997</v>
      </c>
      <c r="C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654.50534000000005</v>
      </c>
      <c r="D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669.66534000000001</v>
      </c>
      <c r="E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685.87534000000005</v>
      </c>
      <c r="F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696.93534</v>
      </c>
      <c r="G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675.40534000000014</v>
      </c>
      <c r="H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678.61534000000006</v>
      </c>
      <c r="I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796.41534000000001</v>
      </c>
      <c r="J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810.84534000000008</v>
      </c>
      <c r="K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689.44533999999999</v>
      </c>
      <c r="L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689.51534000000004</v>
      </c>
      <c r="M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654.79534000000001</v>
      </c>
      <c r="N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654.44533999999999</v>
      </c>
      <c r="O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654.30534</v>
      </c>
      <c r="P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654.27534000000003</v>
      </c>
      <c r="Q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654.27534000000003</v>
      </c>
      <c r="R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672.06534000000011</v>
      </c>
      <c r="S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736.84534000000008</v>
      </c>
      <c r="T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832.14534000000003</v>
      </c>
      <c r="U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833.79534000000012</v>
      </c>
      <c r="V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793.29534000000001</v>
      </c>
      <c r="W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737.61534000000006</v>
      </c>
      <c r="X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994.75533999999993</v>
      </c>
      <c r="Y24" s="107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841.76534000000004</v>
      </c>
    </row>
    <row r="25" spans="1:25" x14ac:dyDescent="0.2">
      <c r="A25" s="80">
        <f t="shared" si="0"/>
        <v>42411</v>
      </c>
      <c r="B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688.3253400000001</v>
      </c>
      <c r="C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654.94533999999999</v>
      </c>
      <c r="D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686.12534000000005</v>
      </c>
      <c r="E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686.3253400000001</v>
      </c>
      <c r="F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686.38534000000004</v>
      </c>
      <c r="G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670.71533999999997</v>
      </c>
      <c r="H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674.25534000000005</v>
      </c>
      <c r="I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796.78534000000013</v>
      </c>
      <c r="J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788.02534000000014</v>
      </c>
      <c r="K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689.40534000000002</v>
      </c>
      <c r="L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678.10534000000007</v>
      </c>
      <c r="M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676.36534000000006</v>
      </c>
      <c r="N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699.24533999999994</v>
      </c>
      <c r="O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699.00534000000005</v>
      </c>
      <c r="P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654.30534</v>
      </c>
      <c r="Q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654.56534000000011</v>
      </c>
      <c r="R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670.89534000000003</v>
      </c>
      <c r="S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703.90534000000002</v>
      </c>
      <c r="T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790.34534000000008</v>
      </c>
      <c r="U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747.97534000000007</v>
      </c>
      <c r="V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720.53534000000002</v>
      </c>
      <c r="W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698.92534000000001</v>
      </c>
      <c r="X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971.0753400000001</v>
      </c>
      <c r="Y25" s="107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792.89534000000003</v>
      </c>
    </row>
    <row r="26" spans="1:25" x14ac:dyDescent="0.2">
      <c r="A26" s="80">
        <f t="shared" si="0"/>
        <v>42412</v>
      </c>
      <c r="B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696.51534000000004</v>
      </c>
      <c r="C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644.50534000000005</v>
      </c>
      <c r="D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669.51534000000004</v>
      </c>
      <c r="E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669.71533999999997</v>
      </c>
      <c r="F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669.70533999999998</v>
      </c>
      <c r="G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654.60534000000007</v>
      </c>
      <c r="H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681.05534000000011</v>
      </c>
      <c r="I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783.90534000000002</v>
      </c>
      <c r="J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764.97533999999996</v>
      </c>
      <c r="K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677.37534000000005</v>
      </c>
      <c r="L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661.11534000000006</v>
      </c>
      <c r="M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654.3253400000001</v>
      </c>
      <c r="N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662.61534000000006</v>
      </c>
      <c r="O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689.23534000000006</v>
      </c>
      <c r="P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675.6953400000001</v>
      </c>
      <c r="Q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675.74534000000006</v>
      </c>
      <c r="R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654.51534000000004</v>
      </c>
      <c r="S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696.48534000000006</v>
      </c>
      <c r="T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796.91534000000001</v>
      </c>
      <c r="U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821.60533999999996</v>
      </c>
      <c r="V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795.37534000000005</v>
      </c>
      <c r="W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737.95534000000009</v>
      </c>
      <c r="X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1003.15534</v>
      </c>
      <c r="Y26" s="107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865.65534000000002</v>
      </c>
    </row>
    <row r="27" spans="1:25" x14ac:dyDescent="0.2">
      <c r="A27" s="80">
        <f t="shared" si="0"/>
        <v>42413</v>
      </c>
      <c r="B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701.85534000000007</v>
      </c>
      <c r="C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677.03534000000002</v>
      </c>
      <c r="D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721.61534000000006</v>
      </c>
      <c r="E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721.84534000000008</v>
      </c>
      <c r="F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742.57533999999998</v>
      </c>
      <c r="G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721.83533999999997</v>
      </c>
      <c r="H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689.93534</v>
      </c>
      <c r="I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655.05534</v>
      </c>
      <c r="J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703.80534000000011</v>
      </c>
      <c r="K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857.86534000000006</v>
      </c>
      <c r="L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797.53534000000002</v>
      </c>
      <c r="M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811.80534</v>
      </c>
      <c r="N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826.45534000000009</v>
      </c>
      <c r="O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874.10533999999996</v>
      </c>
      <c r="P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873.97534000000007</v>
      </c>
      <c r="Q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857.77534000000003</v>
      </c>
      <c r="R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819.85534000000007</v>
      </c>
      <c r="S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670.22534000000007</v>
      </c>
      <c r="T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723.00534000000005</v>
      </c>
      <c r="U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730.96533999999997</v>
      </c>
      <c r="V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716.36534000000006</v>
      </c>
      <c r="W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644.5753400000001</v>
      </c>
      <c r="X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720.30534000000011</v>
      </c>
      <c r="Y27" s="107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841.68534000000011</v>
      </c>
    </row>
    <row r="28" spans="1:25" x14ac:dyDescent="0.2">
      <c r="A28" s="80">
        <f t="shared" si="0"/>
        <v>42414</v>
      </c>
      <c r="B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698.01534000000004</v>
      </c>
      <c r="C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688.84534000000008</v>
      </c>
      <c r="D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721.26533999999992</v>
      </c>
      <c r="E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742.24534000000006</v>
      </c>
      <c r="F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756.88534000000004</v>
      </c>
      <c r="G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742.52534000000003</v>
      </c>
      <c r="H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721.89534000000003</v>
      </c>
      <c r="I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722.54534000000012</v>
      </c>
      <c r="J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661.20534000000009</v>
      </c>
      <c r="K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967.81534000000011</v>
      </c>
      <c r="L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874.38534000000004</v>
      </c>
      <c r="M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874.30534000000011</v>
      </c>
      <c r="N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857.27534000000003</v>
      </c>
      <c r="O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890.79534000000012</v>
      </c>
      <c r="P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890.68534</v>
      </c>
      <c r="Q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857.12534000000005</v>
      </c>
      <c r="R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818.54534000000012</v>
      </c>
      <c r="S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669.59533999999996</v>
      </c>
      <c r="T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723.64534000000003</v>
      </c>
      <c r="U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725.49533999999994</v>
      </c>
      <c r="V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716.57533999999998</v>
      </c>
      <c r="W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644.15534000000002</v>
      </c>
      <c r="X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720.23534000000006</v>
      </c>
      <c r="Y28" s="107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825.56534000000011</v>
      </c>
    </row>
    <row r="29" spans="1:25" x14ac:dyDescent="0.2">
      <c r="A29" s="80">
        <f t="shared" si="0"/>
        <v>42415</v>
      </c>
      <c r="B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684.73534000000006</v>
      </c>
      <c r="C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674.51534000000004</v>
      </c>
      <c r="D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707.73534000000006</v>
      </c>
      <c r="E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725.76534000000004</v>
      </c>
      <c r="F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725.6953400000001</v>
      </c>
      <c r="G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707.71533999999997</v>
      </c>
      <c r="H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669.34534000000008</v>
      </c>
      <c r="I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957.97534000000007</v>
      </c>
      <c r="J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958.66534000000013</v>
      </c>
      <c r="K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808.16534000000001</v>
      </c>
      <c r="L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763.43534</v>
      </c>
      <c r="M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707.48534000000006</v>
      </c>
      <c r="N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722.35534000000007</v>
      </c>
      <c r="O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737.8253400000001</v>
      </c>
      <c r="P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737.74534000000006</v>
      </c>
      <c r="Q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738.08534000000009</v>
      </c>
      <c r="R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717.41534000000001</v>
      </c>
      <c r="S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661.89534000000003</v>
      </c>
      <c r="T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733.91534000000001</v>
      </c>
      <c r="U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743.79534000000001</v>
      </c>
      <c r="V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697.88534000000004</v>
      </c>
      <c r="W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674.50534000000005</v>
      </c>
      <c r="X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941.87534000000005</v>
      </c>
      <c r="Y29" s="107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792.79534000000001</v>
      </c>
    </row>
    <row r="30" spans="1:25" x14ac:dyDescent="0.2">
      <c r="A30" s="80">
        <f t="shared" si="0"/>
        <v>42416</v>
      </c>
      <c r="B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699.28534000000013</v>
      </c>
      <c r="C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663.04534000000001</v>
      </c>
      <c r="D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684.31534000000011</v>
      </c>
      <c r="E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695.59534000000008</v>
      </c>
      <c r="F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725.15534000000002</v>
      </c>
      <c r="G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725.62534000000005</v>
      </c>
      <c r="H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670.06534000000011</v>
      </c>
      <c r="I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875.95534000000009</v>
      </c>
      <c r="J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867.59533999999996</v>
      </c>
      <c r="K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749.64534000000003</v>
      </c>
      <c r="L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749.83534000000009</v>
      </c>
      <c r="M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697.74534000000006</v>
      </c>
      <c r="N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697.45534000000009</v>
      </c>
      <c r="O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697.40534000000002</v>
      </c>
      <c r="P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721.83533999999997</v>
      </c>
      <c r="Q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737.64534000000003</v>
      </c>
      <c r="R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716.9453400000001</v>
      </c>
      <c r="S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689.68534000000011</v>
      </c>
      <c r="T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705.96534000000008</v>
      </c>
      <c r="U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707.74534000000006</v>
      </c>
      <c r="V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678.05534</v>
      </c>
      <c r="W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661.64534000000003</v>
      </c>
      <c r="X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930.39534000000003</v>
      </c>
      <c r="Y30" s="107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770.05534</v>
      </c>
    </row>
    <row r="31" spans="1:25" x14ac:dyDescent="0.2">
      <c r="A31" s="80">
        <f t="shared" si="0"/>
        <v>42417</v>
      </c>
      <c r="B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742.99533999999994</v>
      </c>
      <c r="C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706.23534000000006</v>
      </c>
      <c r="D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743.09534000000008</v>
      </c>
      <c r="E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743.12534000000005</v>
      </c>
      <c r="F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743.30534000000011</v>
      </c>
      <c r="G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718.49534000000006</v>
      </c>
      <c r="H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669.34534000000008</v>
      </c>
      <c r="I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875.17534000000001</v>
      </c>
      <c r="J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968.22533999999996</v>
      </c>
      <c r="K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840.41534000000001</v>
      </c>
      <c r="L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823.35534000000007</v>
      </c>
      <c r="M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758.79534000000001</v>
      </c>
      <c r="N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806.65534000000014</v>
      </c>
      <c r="O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806.53534000000013</v>
      </c>
      <c r="P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806.40534000000002</v>
      </c>
      <c r="Q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806.83534000000009</v>
      </c>
      <c r="R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806.92534000000001</v>
      </c>
      <c r="S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788.11534000000006</v>
      </c>
      <c r="T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675.28534000000013</v>
      </c>
      <c r="U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677.26534000000004</v>
      </c>
      <c r="V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657.35534000000007</v>
      </c>
      <c r="W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674.65534000000002</v>
      </c>
      <c r="X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861.41534000000013</v>
      </c>
      <c r="Y31" s="107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693.46533999999997</v>
      </c>
    </row>
    <row r="32" spans="1:25" x14ac:dyDescent="0.2">
      <c r="A32" s="80">
        <f t="shared" si="0"/>
        <v>42418</v>
      </c>
      <c r="B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644.03534000000002</v>
      </c>
      <c r="C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696.25534000000005</v>
      </c>
      <c r="D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707.62534000000005</v>
      </c>
      <c r="E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707.67534000000001</v>
      </c>
      <c r="F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707.67534000000001</v>
      </c>
      <c r="G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696.4453400000001</v>
      </c>
      <c r="H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644.84534000000008</v>
      </c>
      <c r="I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840.96534000000008</v>
      </c>
      <c r="J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825.62534000000005</v>
      </c>
      <c r="K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750.93534000000011</v>
      </c>
      <c r="L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718.17534000000012</v>
      </c>
      <c r="M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675.43534000000011</v>
      </c>
      <c r="N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698.50534000000005</v>
      </c>
      <c r="O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738.59533999999996</v>
      </c>
      <c r="P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738.50534000000005</v>
      </c>
      <c r="Q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707.59534000000008</v>
      </c>
      <c r="R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698.19533999999999</v>
      </c>
      <c r="S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662.87534000000005</v>
      </c>
      <c r="T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749.93534000000011</v>
      </c>
      <c r="U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747.77534000000003</v>
      </c>
      <c r="V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732.49534000000006</v>
      </c>
      <c r="W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700.19533999999999</v>
      </c>
      <c r="X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938.57533999999998</v>
      </c>
      <c r="Y32" s="107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805.85534000000007</v>
      </c>
    </row>
    <row r="33" spans="1:25" x14ac:dyDescent="0.2">
      <c r="A33" s="80">
        <f t="shared" si="0"/>
        <v>42419</v>
      </c>
      <c r="B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644.62534000000005</v>
      </c>
      <c r="C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696.56533999999999</v>
      </c>
      <c r="D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725.96534000000008</v>
      </c>
      <c r="E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726.01534000000004</v>
      </c>
      <c r="F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696.66534000000001</v>
      </c>
      <c r="G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696.47534000000007</v>
      </c>
      <c r="H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670.31533999999999</v>
      </c>
      <c r="I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877.87534000000005</v>
      </c>
      <c r="J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870.60534000000007</v>
      </c>
      <c r="K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787.98534000000006</v>
      </c>
      <c r="L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788.02534000000014</v>
      </c>
      <c r="M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724.02534000000003</v>
      </c>
      <c r="N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723.60534000000007</v>
      </c>
      <c r="O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778.35534000000007</v>
      </c>
      <c r="P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778.41534000000001</v>
      </c>
      <c r="Q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778.36534000000006</v>
      </c>
      <c r="R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723.96534000000008</v>
      </c>
      <c r="S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691.98534000000006</v>
      </c>
      <c r="T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720.71534000000008</v>
      </c>
      <c r="U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721.20533999999998</v>
      </c>
      <c r="V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723.06533999999999</v>
      </c>
      <c r="W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698.52534000000003</v>
      </c>
      <c r="X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913.81534000000011</v>
      </c>
      <c r="Y33" s="107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727.79534000000012</v>
      </c>
    </row>
    <row r="34" spans="1:25" x14ac:dyDescent="0.2">
      <c r="A34" s="80">
        <f t="shared" si="0"/>
        <v>42420</v>
      </c>
      <c r="B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669.42534000000001</v>
      </c>
      <c r="C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725.83534000000009</v>
      </c>
      <c r="D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757.74534000000006</v>
      </c>
      <c r="E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757.77534000000003</v>
      </c>
      <c r="F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757.81533999999999</v>
      </c>
      <c r="G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744.68534</v>
      </c>
      <c r="H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669.91534000000013</v>
      </c>
      <c r="I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862.84534000000008</v>
      </c>
      <c r="J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898.31533999999999</v>
      </c>
      <c r="K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787.59533999999996</v>
      </c>
      <c r="L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787.73533999999995</v>
      </c>
      <c r="M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723.91534000000001</v>
      </c>
      <c r="N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723.52534000000003</v>
      </c>
      <c r="O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778.34534000000008</v>
      </c>
      <c r="P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778.23534000000006</v>
      </c>
      <c r="Q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778.47534000000007</v>
      </c>
      <c r="R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750.46533999999997</v>
      </c>
      <c r="S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690.80534000000011</v>
      </c>
      <c r="T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721.05534</v>
      </c>
      <c r="U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717.90534000000002</v>
      </c>
      <c r="V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722.42534000000012</v>
      </c>
      <c r="W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699.35534000000007</v>
      </c>
      <c r="X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875.29534000000001</v>
      </c>
      <c r="Y34" s="107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698.79534000000001</v>
      </c>
    </row>
    <row r="35" spans="1:25" x14ac:dyDescent="0.2">
      <c r="A35" s="80">
        <f t="shared" si="0"/>
        <v>42421</v>
      </c>
      <c r="B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701.91534000000001</v>
      </c>
      <c r="C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788.30534000000011</v>
      </c>
      <c r="D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796.29534000000001</v>
      </c>
      <c r="E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796.60534000000007</v>
      </c>
      <c r="F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822.29534000000001</v>
      </c>
      <c r="G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797.16534000000001</v>
      </c>
      <c r="H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722.26534000000015</v>
      </c>
      <c r="I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658.18534</v>
      </c>
      <c r="J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732.90534000000002</v>
      </c>
      <c r="K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842.01534000000004</v>
      </c>
      <c r="L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797.77534000000014</v>
      </c>
      <c r="M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812.09534000000008</v>
      </c>
      <c r="N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811.54534000000001</v>
      </c>
      <c r="O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826.00534000000005</v>
      </c>
      <c r="P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825.84534000000008</v>
      </c>
      <c r="Q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826.35534000000007</v>
      </c>
      <c r="R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819.18534</v>
      </c>
      <c r="S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722.72534000000007</v>
      </c>
      <c r="T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725.96534000000008</v>
      </c>
      <c r="U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724.89534000000003</v>
      </c>
      <c r="V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698.63534000000004</v>
      </c>
      <c r="W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668.59534000000008</v>
      </c>
      <c r="X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750.77534000000014</v>
      </c>
      <c r="Y35" s="107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808.50534000000005</v>
      </c>
    </row>
    <row r="36" spans="1:25" x14ac:dyDescent="0.2">
      <c r="A36" s="80">
        <f t="shared" si="0"/>
        <v>42422</v>
      </c>
      <c r="B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702.33533999999997</v>
      </c>
      <c r="C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788.44533999999999</v>
      </c>
      <c r="D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796.37534000000005</v>
      </c>
      <c r="E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796.49534000000006</v>
      </c>
      <c r="F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822.29534000000001</v>
      </c>
      <c r="G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796.68534</v>
      </c>
      <c r="H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722.22533999999996</v>
      </c>
      <c r="I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651.83533999999997</v>
      </c>
      <c r="J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728.08534000000009</v>
      </c>
      <c r="K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842.42534000000001</v>
      </c>
      <c r="L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797.79534000000012</v>
      </c>
      <c r="M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811.84533999999996</v>
      </c>
      <c r="N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811.46534000000008</v>
      </c>
      <c r="O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825.98533999999995</v>
      </c>
      <c r="P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825.91534000000001</v>
      </c>
      <c r="Q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826.04534000000001</v>
      </c>
      <c r="R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818.99534000000006</v>
      </c>
      <c r="S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723.21533999999997</v>
      </c>
      <c r="T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723.64534000000003</v>
      </c>
      <c r="U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723.85534000000007</v>
      </c>
      <c r="V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699.67534000000001</v>
      </c>
      <c r="W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668.21534000000008</v>
      </c>
      <c r="X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750.74533999999994</v>
      </c>
      <c r="Y36" s="107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795.06533999999999</v>
      </c>
    </row>
    <row r="37" spans="1:25" x14ac:dyDescent="0.2">
      <c r="A37" s="80">
        <f t="shared" si="0"/>
        <v>42423</v>
      </c>
      <c r="B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757.36534000000006</v>
      </c>
      <c r="C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756.6953400000001</v>
      </c>
      <c r="D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821.28534000000002</v>
      </c>
      <c r="E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821.43534</v>
      </c>
      <c r="F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821.25534000000005</v>
      </c>
      <c r="G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821.42534000000001</v>
      </c>
      <c r="H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795.83534000000009</v>
      </c>
      <c r="I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742.37534000000005</v>
      </c>
      <c r="J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702.38534000000004</v>
      </c>
      <c r="K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1081.6153400000001</v>
      </c>
      <c r="L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1009.84534</v>
      </c>
      <c r="M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1033.1253400000001</v>
      </c>
      <c r="N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1056.4753400000002</v>
      </c>
      <c r="O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1056.14534</v>
      </c>
      <c r="P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1056.38534</v>
      </c>
      <c r="Q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1056.3153400000001</v>
      </c>
      <c r="R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998.42534000000001</v>
      </c>
      <c r="S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843.47533999999996</v>
      </c>
      <c r="T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669.29534000000001</v>
      </c>
      <c r="U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669.0753400000001</v>
      </c>
      <c r="V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678.64534000000003</v>
      </c>
      <c r="W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751.18534</v>
      </c>
      <c r="X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817.9453400000001</v>
      </c>
      <c r="Y37" s="107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688.21533999999997</v>
      </c>
    </row>
    <row r="38" spans="1:25" x14ac:dyDescent="0.2">
      <c r="A38" s="80">
        <f t="shared" si="0"/>
        <v>42424</v>
      </c>
      <c r="B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732.31534000000011</v>
      </c>
      <c r="C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757.8253400000001</v>
      </c>
      <c r="D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830.89534000000003</v>
      </c>
      <c r="E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830.9453400000001</v>
      </c>
      <c r="F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830.99534000000006</v>
      </c>
      <c r="G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815.41534000000013</v>
      </c>
      <c r="H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726.70534000000009</v>
      </c>
      <c r="I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959.12534000000005</v>
      </c>
      <c r="J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1031.7553400000002</v>
      </c>
      <c r="K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917.37534000000005</v>
      </c>
      <c r="L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917.28534000000002</v>
      </c>
      <c r="M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808.21534000000008</v>
      </c>
      <c r="N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840.94533999999999</v>
      </c>
      <c r="O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861.98534000000006</v>
      </c>
      <c r="P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876.65534000000014</v>
      </c>
      <c r="Q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876.68534000000011</v>
      </c>
      <c r="R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840.83534000000009</v>
      </c>
      <c r="S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870.96533999999997</v>
      </c>
      <c r="T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689.49533999999994</v>
      </c>
      <c r="U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688.81533999999999</v>
      </c>
      <c r="V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718.27534000000003</v>
      </c>
      <c r="W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717.55534</v>
      </c>
      <c r="X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804.60534000000007</v>
      </c>
      <c r="Y38" s="107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644.41534000000001</v>
      </c>
    </row>
    <row r="39" spans="1:25" x14ac:dyDescent="0.2">
      <c r="A39" s="80">
        <f t="shared" si="0"/>
        <v>42425</v>
      </c>
      <c r="B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653.97534000000007</v>
      </c>
      <c r="C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679.66534000000001</v>
      </c>
      <c r="D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696.17534000000012</v>
      </c>
      <c r="E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725.66534000000013</v>
      </c>
      <c r="F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725.75534000000005</v>
      </c>
      <c r="G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726.10534000000007</v>
      </c>
      <c r="H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697.39534000000003</v>
      </c>
      <c r="I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1016.1153400000001</v>
      </c>
      <c r="J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1100.70534</v>
      </c>
      <c r="K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878.14534000000003</v>
      </c>
      <c r="L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825.41534000000001</v>
      </c>
      <c r="M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749.0753400000001</v>
      </c>
      <c r="N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748.78534000000002</v>
      </c>
      <c r="O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748.54534000000012</v>
      </c>
      <c r="P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748.70534000000009</v>
      </c>
      <c r="Q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759.96534000000008</v>
      </c>
      <c r="R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722.6953400000001</v>
      </c>
      <c r="S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720.02534000000014</v>
      </c>
      <c r="T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700.77534000000003</v>
      </c>
      <c r="U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701.17534000000001</v>
      </c>
      <c r="V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654.29534000000001</v>
      </c>
      <c r="W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654.16534000000001</v>
      </c>
      <c r="X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869.15534000000002</v>
      </c>
      <c r="Y39" s="107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765.34534000000008</v>
      </c>
    </row>
    <row r="40" spans="1:25" x14ac:dyDescent="0.2">
      <c r="A40" s="80">
        <f t="shared" si="0"/>
        <v>42426</v>
      </c>
      <c r="B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654.18534</v>
      </c>
      <c r="C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707.83533999999997</v>
      </c>
      <c r="D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725.66534000000013</v>
      </c>
      <c r="E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725.66534000000013</v>
      </c>
      <c r="F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744.53534000000002</v>
      </c>
      <c r="G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719.98533999999995</v>
      </c>
      <c r="H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670.18534</v>
      </c>
      <c r="I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877.10534000000007</v>
      </c>
      <c r="J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868.51534000000004</v>
      </c>
      <c r="K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750.20534000000009</v>
      </c>
      <c r="L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717.60533999999996</v>
      </c>
      <c r="M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698.09534000000008</v>
      </c>
      <c r="N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722.40534000000014</v>
      </c>
      <c r="O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722.39534000000003</v>
      </c>
      <c r="P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722.28534000000013</v>
      </c>
      <c r="Q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722.38534000000004</v>
      </c>
      <c r="R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748.90534000000002</v>
      </c>
      <c r="S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787.50534000000005</v>
      </c>
      <c r="T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702.20533999999998</v>
      </c>
      <c r="U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702.50534000000016</v>
      </c>
      <c r="V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656.07533999999998</v>
      </c>
      <c r="W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653.50534000000005</v>
      </c>
      <c r="X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881.01534000000004</v>
      </c>
      <c r="Y40" s="107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764.04534000000012</v>
      </c>
    </row>
    <row r="41" spans="1:25" x14ac:dyDescent="0.2">
      <c r="A41" s="80">
        <f t="shared" si="0"/>
        <v>42427</v>
      </c>
      <c r="B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653.60534000000007</v>
      </c>
      <c r="C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721.05534</v>
      </c>
      <c r="D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756.50534000000005</v>
      </c>
      <c r="E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756.42534000000012</v>
      </c>
      <c r="F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741.74534000000006</v>
      </c>
      <c r="G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741.99533999999994</v>
      </c>
      <c r="H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701.67534000000012</v>
      </c>
      <c r="I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677.62534000000005</v>
      </c>
      <c r="J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727.99534000000006</v>
      </c>
      <c r="K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899.79534000000012</v>
      </c>
      <c r="L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857.23534000000006</v>
      </c>
      <c r="M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873.89534000000003</v>
      </c>
      <c r="N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967.3253400000001</v>
      </c>
      <c r="O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966.75534000000005</v>
      </c>
      <c r="P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966.55534000000011</v>
      </c>
      <c r="Q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966.11533999999995</v>
      </c>
      <c r="R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856.79534000000012</v>
      </c>
      <c r="S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770.42534000000001</v>
      </c>
      <c r="T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661.97533999999996</v>
      </c>
      <c r="U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697.19533999999999</v>
      </c>
      <c r="V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644.24534000000006</v>
      </c>
      <c r="W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687.55534000000011</v>
      </c>
      <c r="X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781.58534000000009</v>
      </c>
      <c r="Y41" s="107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709.42534000000012</v>
      </c>
    </row>
    <row r="42" spans="1:25" x14ac:dyDescent="0.2">
      <c r="A42" s="80">
        <f t="shared" si="0"/>
        <v>42428</v>
      </c>
      <c r="B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659.37534000000005</v>
      </c>
      <c r="C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742.04534000000012</v>
      </c>
      <c r="D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756.47534000000007</v>
      </c>
      <c r="E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756.38534000000004</v>
      </c>
      <c r="F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756.3253400000001</v>
      </c>
      <c r="G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756.53534000000002</v>
      </c>
      <c r="H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721.46534000000008</v>
      </c>
      <c r="I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742.88534000000004</v>
      </c>
      <c r="J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660.28534000000002</v>
      </c>
      <c r="K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987.31534000000011</v>
      </c>
      <c r="L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946.48533999999995</v>
      </c>
      <c r="M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946.66534000000013</v>
      </c>
      <c r="N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1032.95534</v>
      </c>
      <c r="O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1032.5553400000001</v>
      </c>
      <c r="P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1009.3453400000001</v>
      </c>
      <c r="Q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1009.1753400000001</v>
      </c>
      <c r="R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856.30534</v>
      </c>
      <c r="S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770.70534000000009</v>
      </c>
      <c r="T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645.71533999999997</v>
      </c>
      <c r="U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680.64534000000003</v>
      </c>
      <c r="V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658.40534000000002</v>
      </c>
      <c r="W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687.63534000000004</v>
      </c>
      <c r="X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795.60534000000007</v>
      </c>
      <c r="Y42" s="107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705.46533999999997</v>
      </c>
    </row>
    <row r="43" spans="1:25" x14ac:dyDescent="0.2">
      <c r="A43" s="80">
        <f t="shared" si="0"/>
        <v>42429</v>
      </c>
      <c r="B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669.34534000000008</v>
      </c>
      <c r="C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725.59534000000008</v>
      </c>
      <c r="D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757.56534000000011</v>
      </c>
      <c r="E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757.66534000000001</v>
      </c>
      <c r="F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744.39534000000003</v>
      </c>
      <c r="G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744.67534000000001</v>
      </c>
      <c r="H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697.13534000000004</v>
      </c>
      <c r="I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916.05534000000011</v>
      </c>
      <c r="J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959.47533999999996</v>
      </c>
      <c r="K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825.09534000000008</v>
      </c>
      <c r="L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825.04534000000012</v>
      </c>
      <c r="M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771.30534</v>
      </c>
      <c r="N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820.89534000000003</v>
      </c>
      <c r="O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840.98534000000006</v>
      </c>
      <c r="P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847.79534000000001</v>
      </c>
      <c r="Q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840.79534000000001</v>
      </c>
      <c r="R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783.26534000000004</v>
      </c>
      <c r="S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787.72533999999996</v>
      </c>
      <c r="T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653.48534000000006</v>
      </c>
      <c r="U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653.76534000000004</v>
      </c>
      <c r="V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660.82533999999998</v>
      </c>
      <c r="W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653.63534000000004</v>
      </c>
      <c r="X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840.53534000000013</v>
      </c>
      <c r="Y43" s="107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687.37534000000005</v>
      </c>
    </row>
    <row r="45" spans="1:25" x14ac:dyDescent="0.25">
      <c r="A45" s="88" t="s">
        <v>151</v>
      </c>
    </row>
    <row r="46" spans="1:25" ht="12.75" x14ac:dyDescent="0.2">
      <c r="A46" s="165" t="s">
        <v>48</v>
      </c>
      <c r="B46" s="168" t="s">
        <v>122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70"/>
    </row>
    <row r="47" spans="1:25" ht="12.75" x14ac:dyDescent="0.2">
      <c r="A47" s="166"/>
      <c r="B47" s="171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3"/>
    </row>
    <row r="48" spans="1:25" ht="12.75" customHeight="1" x14ac:dyDescent="0.2">
      <c r="A48" s="166"/>
      <c r="B48" s="174" t="s">
        <v>123</v>
      </c>
      <c r="C48" s="163" t="s">
        <v>124</v>
      </c>
      <c r="D48" s="163" t="s">
        <v>125</v>
      </c>
      <c r="E48" s="163" t="s">
        <v>126</v>
      </c>
      <c r="F48" s="163" t="s">
        <v>127</v>
      </c>
      <c r="G48" s="163" t="s">
        <v>128</v>
      </c>
      <c r="H48" s="163" t="s">
        <v>129</v>
      </c>
      <c r="I48" s="163" t="s">
        <v>130</v>
      </c>
      <c r="J48" s="163" t="s">
        <v>131</v>
      </c>
      <c r="K48" s="163" t="s">
        <v>132</v>
      </c>
      <c r="L48" s="163" t="s">
        <v>133</v>
      </c>
      <c r="M48" s="163" t="s">
        <v>134</v>
      </c>
      <c r="N48" s="176" t="s">
        <v>135</v>
      </c>
      <c r="O48" s="163" t="s">
        <v>136</v>
      </c>
      <c r="P48" s="163" t="s">
        <v>137</v>
      </c>
      <c r="Q48" s="163" t="s">
        <v>138</v>
      </c>
      <c r="R48" s="163" t="s">
        <v>139</v>
      </c>
      <c r="S48" s="163" t="s">
        <v>140</v>
      </c>
      <c r="T48" s="163" t="s">
        <v>141</v>
      </c>
      <c r="U48" s="163" t="s">
        <v>142</v>
      </c>
      <c r="V48" s="163" t="s">
        <v>143</v>
      </c>
      <c r="W48" s="163" t="s">
        <v>144</v>
      </c>
      <c r="X48" s="163" t="s">
        <v>145</v>
      </c>
      <c r="Y48" s="163" t="s">
        <v>146</v>
      </c>
    </row>
    <row r="49" spans="1:27" ht="11.25" customHeight="1" x14ac:dyDescent="0.2">
      <c r="A49" s="167"/>
      <c r="B49" s="175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77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</row>
    <row r="50" spans="1:27" ht="18.75" customHeight="1" x14ac:dyDescent="0.2">
      <c r="A50" s="80">
        <f t="shared" ref="A50:A78" si="1">A15</f>
        <v>42401</v>
      </c>
      <c r="B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858.48534000000006</v>
      </c>
      <c r="C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777.51534000000004</v>
      </c>
      <c r="D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754.43534</v>
      </c>
      <c r="E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754.27534000000003</v>
      </c>
      <c r="F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754.64534000000003</v>
      </c>
      <c r="G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770.59533999999996</v>
      </c>
      <c r="H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861.37534000000005</v>
      </c>
      <c r="I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677.74533999999994</v>
      </c>
      <c r="J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680.99534000000006</v>
      </c>
      <c r="K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819.39534000000003</v>
      </c>
      <c r="L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908.15534000000002</v>
      </c>
      <c r="M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884.49534000000006</v>
      </c>
      <c r="N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846.47533999999996</v>
      </c>
      <c r="O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819.5753400000001</v>
      </c>
      <c r="P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810.65534000000002</v>
      </c>
      <c r="Q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809.67534000000001</v>
      </c>
      <c r="R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809.50534000000005</v>
      </c>
      <c r="S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957.52534000000003</v>
      </c>
      <c r="T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989.94533999999999</v>
      </c>
      <c r="U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1006.3753400000001</v>
      </c>
      <c r="V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960.65534000000002</v>
      </c>
      <c r="W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884.22533999999996</v>
      </c>
      <c r="X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1128.8653400000001</v>
      </c>
      <c r="Y50" s="107">
        <f>VLOOKUP($A50+ROUND((COLUMN()-2)/24,5),АТС!$A$41:$F$736,6)+VLOOKUP($A50+ROUND((COLUMN()-2)/24,5),'Расчет сбытовых надбавок'!$B$43:'Расчет сбытовых надбавок'!$G$786,4)+'Иные услуги '!$C$5+'РСТ РСО-А'!$K$7</f>
        <v>1002.77534</v>
      </c>
      <c r="AA50" s="81"/>
    </row>
    <row r="51" spans="1:27" x14ac:dyDescent="0.2">
      <c r="A51" s="80">
        <f t="shared" si="1"/>
        <v>42402</v>
      </c>
      <c r="B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858.07533999999998</v>
      </c>
      <c r="C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773.54534000000012</v>
      </c>
      <c r="D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729.12534000000005</v>
      </c>
      <c r="E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714.13534000000004</v>
      </c>
      <c r="F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714.77534000000003</v>
      </c>
      <c r="G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752.5753400000001</v>
      </c>
      <c r="H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801.41534000000001</v>
      </c>
      <c r="I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721.22533999999996</v>
      </c>
      <c r="J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693.48534000000006</v>
      </c>
      <c r="K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703.55534</v>
      </c>
      <c r="L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771.69533999999999</v>
      </c>
      <c r="M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743.57533999999998</v>
      </c>
      <c r="N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744.11534000000006</v>
      </c>
      <c r="O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728.32533999999998</v>
      </c>
      <c r="P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728.45533999999998</v>
      </c>
      <c r="Q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743.36534000000006</v>
      </c>
      <c r="R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780.11534000000006</v>
      </c>
      <c r="S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892.62534000000005</v>
      </c>
      <c r="T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950.02534000000003</v>
      </c>
      <c r="U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930.96533999999997</v>
      </c>
      <c r="V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894.13534000000004</v>
      </c>
      <c r="W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840.38534000000004</v>
      </c>
      <c r="X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1076.69534</v>
      </c>
      <c r="Y51" s="107">
        <f>VLOOKUP($A51+ROUND((COLUMN()-2)/24,5),АТС!$A$41:$F$736,6)+VLOOKUP($A51+ROUND((COLUMN()-2)/24,5),'Расчет сбытовых надбавок'!$B$43:'Расчет сбытовых надбавок'!$G$786,4)+'Иные услуги '!$C$5+'РСТ РСО-А'!$K$7</f>
        <v>954.86534000000006</v>
      </c>
    </row>
    <row r="52" spans="1:27" x14ac:dyDescent="0.2">
      <c r="A52" s="80">
        <f t="shared" si="1"/>
        <v>42403</v>
      </c>
      <c r="B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753.82533999999998</v>
      </c>
      <c r="C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674.10534000000007</v>
      </c>
      <c r="D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664.20534000000009</v>
      </c>
      <c r="E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664.12534000000005</v>
      </c>
      <c r="F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664.14534000000003</v>
      </c>
      <c r="G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664.30534</v>
      </c>
      <c r="H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682.19533999999999</v>
      </c>
      <c r="I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834.10534000000007</v>
      </c>
      <c r="J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818.67534000000001</v>
      </c>
      <c r="K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682.17534000000001</v>
      </c>
      <c r="L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639.18534000000011</v>
      </c>
      <c r="M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656.00534000000005</v>
      </c>
      <c r="N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647.77534000000003</v>
      </c>
      <c r="O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669.31533999999999</v>
      </c>
      <c r="P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648.01534000000004</v>
      </c>
      <c r="Q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654.81533999999999</v>
      </c>
      <c r="R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686.47534000000007</v>
      </c>
      <c r="S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779.61534000000006</v>
      </c>
      <c r="T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870.75534000000005</v>
      </c>
      <c r="U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840.99534000000006</v>
      </c>
      <c r="V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805.13534000000004</v>
      </c>
      <c r="W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773.74534000000006</v>
      </c>
      <c r="X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1010.80534</v>
      </c>
      <c r="Y52" s="107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880.19533999999999</v>
      </c>
    </row>
    <row r="53" spans="1:27" x14ac:dyDescent="0.2">
      <c r="A53" s="80">
        <f t="shared" si="1"/>
        <v>42404</v>
      </c>
      <c r="B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691.42534000000001</v>
      </c>
      <c r="C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648.77534000000003</v>
      </c>
      <c r="D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679.86534000000006</v>
      </c>
      <c r="E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680.00534000000005</v>
      </c>
      <c r="F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679.88534000000004</v>
      </c>
      <c r="G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680.27534000000003</v>
      </c>
      <c r="H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673.06534000000011</v>
      </c>
      <c r="I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855.49534000000006</v>
      </c>
      <c r="J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835.78534000000013</v>
      </c>
      <c r="K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694.35534000000007</v>
      </c>
      <c r="L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682.73534000000006</v>
      </c>
      <c r="M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648.61534000000006</v>
      </c>
      <c r="N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669.65534000000002</v>
      </c>
      <c r="O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683.19533999999999</v>
      </c>
      <c r="P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669.76534000000004</v>
      </c>
      <c r="Q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648.29534000000012</v>
      </c>
      <c r="R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652.15534000000002</v>
      </c>
      <c r="S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716.93534000000011</v>
      </c>
      <c r="T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842.27534000000003</v>
      </c>
      <c r="U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813.63534000000004</v>
      </c>
      <c r="V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743.69533999999999</v>
      </c>
      <c r="W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710.28534000000002</v>
      </c>
      <c r="X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986.03534000000002</v>
      </c>
      <c r="Y53" s="107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851.26534000000004</v>
      </c>
    </row>
    <row r="54" spans="1:27" x14ac:dyDescent="0.2">
      <c r="A54" s="80">
        <f t="shared" si="1"/>
        <v>42405</v>
      </c>
      <c r="B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674.12534000000005</v>
      </c>
      <c r="C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673.90534000000002</v>
      </c>
      <c r="D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648.77534000000003</v>
      </c>
      <c r="E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663.99534000000006</v>
      </c>
      <c r="F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664.01534000000004</v>
      </c>
      <c r="G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664.04534000000001</v>
      </c>
      <c r="H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673.85534000000007</v>
      </c>
      <c r="I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854.76533999999992</v>
      </c>
      <c r="J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834.96534000000008</v>
      </c>
      <c r="K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694.02534000000003</v>
      </c>
      <c r="L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655.28534000000013</v>
      </c>
      <c r="M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640.3253400000001</v>
      </c>
      <c r="N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669.45533999999998</v>
      </c>
      <c r="O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682.88534000000004</v>
      </c>
      <c r="P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701.89534000000003</v>
      </c>
      <c r="Q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711.65534000000002</v>
      </c>
      <c r="R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692.58533999999997</v>
      </c>
      <c r="S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664.48534000000006</v>
      </c>
      <c r="T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809.99534000000006</v>
      </c>
      <c r="U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788.41534000000001</v>
      </c>
      <c r="V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760.81533999999999</v>
      </c>
      <c r="W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732.71534000000008</v>
      </c>
      <c r="X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995.69533999999999</v>
      </c>
      <c r="Y54" s="107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858.43534000000011</v>
      </c>
    </row>
    <row r="55" spans="1:27" x14ac:dyDescent="0.2">
      <c r="A55" s="80">
        <f t="shared" si="1"/>
        <v>42406</v>
      </c>
      <c r="B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719.70533999999998</v>
      </c>
      <c r="C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655.20533999999998</v>
      </c>
      <c r="D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653.28534000000002</v>
      </c>
      <c r="E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670.46533999999997</v>
      </c>
      <c r="F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670.55534</v>
      </c>
      <c r="G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658.89534000000003</v>
      </c>
      <c r="H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674.52534000000003</v>
      </c>
      <c r="I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745.36534000000006</v>
      </c>
      <c r="J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762.73533999999995</v>
      </c>
      <c r="K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848.99534000000006</v>
      </c>
      <c r="L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775.46533999999997</v>
      </c>
      <c r="M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789.25534000000005</v>
      </c>
      <c r="N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788.62534000000005</v>
      </c>
      <c r="O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848.21534000000008</v>
      </c>
      <c r="P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848.10534000000007</v>
      </c>
      <c r="Q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847.98534000000006</v>
      </c>
      <c r="R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849.36534000000006</v>
      </c>
      <c r="S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673.61534000000006</v>
      </c>
      <c r="T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762.45533999999998</v>
      </c>
      <c r="U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764.71533999999997</v>
      </c>
      <c r="V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713.43534000000011</v>
      </c>
      <c r="W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715.72534000000007</v>
      </c>
      <c r="X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660.92534000000001</v>
      </c>
      <c r="Y55" s="107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853.86534000000006</v>
      </c>
    </row>
    <row r="56" spans="1:27" x14ac:dyDescent="0.2">
      <c r="A56" s="80">
        <f t="shared" si="1"/>
        <v>42407</v>
      </c>
      <c r="B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760.85534000000007</v>
      </c>
      <c r="C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691.42534000000001</v>
      </c>
      <c r="D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647.81533999999999</v>
      </c>
      <c r="E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653.47534000000007</v>
      </c>
      <c r="F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659.08534000000009</v>
      </c>
      <c r="G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647.94533999999999</v>
      </c>
      <c r="H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654.40534000000002</v>
      </c>
      <c r="I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671.74533999999994</v>
      </c>
      <c r="J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759.89534000000003</v>
      </c>
      <c r="K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833.9453400000001</v>
      </c>
      <c r="L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776.38534000000004</v>
      </c>
      <c r="M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763.24534000000006</v>
      </c>
      <c r="N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762.81534000000011</v>
      </c>
      <c r="O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762.65534000000002</v>
      </c>
      <c r="P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789.78534000000013</v>
      </c>
      <c r="Q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796.86534000000006</v>
      </c>
      <c r="R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751.66534000000001</v>
      </c>
      <c r="S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690.32533999999998</v>
      </c>
      <c r="T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822.27534000000003</v>
      </c>
      <c r="U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825.73534000000006</v>
      </c>
      <c r="V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774.30534</v>
      </c>
      <c r="W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712.09534000000008</v>
      </c>
      <c r="X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661.36534000000006</v>
      </c>
      <c r="Y56" s="107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883.18534000000011</v>
      </c>
    </row>
    <row r="57" spans="1:27" x14ac:dyDescent="0.2">
      <c r="A57" s="80">
        <f t="shared" si="1"/>
        <v>42408</v>
      </c>
      <c r="B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733.54534000000001</v>
      </c>
      <c r="C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666.96533999999997</v>
      </c>
      <c r="D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648.3253400000001</v>
      </c>
      <c r="E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658.46533999999997</v>
      </c>
      <c r="F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658.41534000000001</v>
      </c>
      <c r="G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658.62534000000005</v>
      </c>
      <c r="H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639.3253400000001</v>
      </c>
      <c r="I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840.34533999999996</v>
      </c>
      <c r="J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835.19533999999999</v>
      </c>
      <c r="K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694.00534000000005</v>
      </c>
      <c r="L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640.45534000000009</v>
      </c>
      <c r="M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693.91534000000001</v>
      </c>
      <c r="N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695.16534000000001</v>
      </c>
      <c r="O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655.15534000000002</v>
      </c>
      <c r="P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639.76534000000004</v>
      </c>
      <c r="Q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639.82533999999998</v>
      </c>
      <c r="R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653.10534000000007</v>
      </c>
      <c r="S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690.76534000000015</v>
      </c>
      <c r="T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868.52534000000003</v>
      </c>
      <c r="U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830.93534</v>
      </c>
      <c r="V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762.76533999999992</v>
      </c>
      <c r="W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734.52534000000003</v>
      </c>
      <c r="X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997.70534000000009</v>
      </c>
      <c r="Y57" s="107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861.91534000000013</v>
      </c>
    </row>
    <row r="58" spans="1:27" x14ac:dyDescent="0.2">
      <c r="A58" s="80">
        <f t="shared" si="1"/>
        <v>42409</v>
      </c>
      <c r="B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683.51534000000015</v>
      </c>
      <c r="C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638.93534000000011</v>
      </c>
      <c r="D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663.81534000000011</v>
      </c>
      <c r="E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690.67534000000001</v>
      </c>
      <c r="F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690.75533999999993</v>
      </c>
      <c r="G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691.17534000000001</v>
      </c>
      <c r="H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664.93534000000011</v>
      </c>
      <c r="I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870.13534000000004</v>
      </c>
      <c r="J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910.83534000000009</v>
      </c>
      <c r="K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759.90534000000002</v>
      </c>
      <c r="L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713.87534000000005</v>
      </c>
      <c r="M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671.13534000000004</v>
      </c>
      <c r="N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670.69533999999999</v>
      </c>
      <c r="O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670.35534000000007</v>
      </c>
      <c r="P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693.26534000000004</v>
      </c>
      <c r="Q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693.33534000000009</v>
      </c>
      <c r="R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693.81533999999999</v>
      </c>
      <c r="S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643.43534</v>
      </c>
      <c r="T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823.81533999999999</v>
      </c>
      <c r="U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757.73533999999995</v>
      </c>
      <c r="V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723.09534000000008</v>
      </c>
      <c r="W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692.58533999999997</v>
      </c>
      <c r="X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962.80534</v>
      </c>
      <c r="Y58" s="107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802.24534000000006</v>
      </c>
    </row>
    <row r="59" spans="1:27" x14ac:dyDescent="0.2">
      <c r="A59" s="80">
        <f t="shared" si="1"/>
        <v>42410</v>
      </c>
      <c r="B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682.20533999999998</v>
      </c>
      <c r="C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648.80534</v>
      </c>
      <c r="D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663.8253400000001</v>
      </c>
      <c r="E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679.88534000000004</v>
      </c>
      <c r="F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690.84534000000008</v>
      </c>
      <c r="G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669.51534000000015</v>
      </c>
      <c r="H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672.69533999999999</v>
      </c>
      <c r="I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789.40534000000002</v>
      </c>
      <c r="J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803.69533999999999</v>
      </c>
      <c r="K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683.42534000000001</v>
      </c>
      <c r="L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683.48533999999995</v>
      </c>
      <c r="M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649.09533999999996</v>
      </c>
      <c r="N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648.74534000000006</v>
      </c>
      <c r="O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648.61534000000006</v>
      </c>
      <c r="P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648.5753400000001</v>
      </c>
      <c r="Q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648.5753400000001</v>
      </c>
      <c r="R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666.20534000000009</v>
      </c>
      <c r="S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730.38534000000004</v>
      </c>
      <c r="T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824.80534</v>
      </c>
      <c r="U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826.43534</v>
      </c>
      <c r="V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786.31534000000011</v>
      </c>
      <c r="W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731.14534000000003</v>
      </c>
      <c r="X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985.90534000000002</v>
      </c>
      <c r="Y59" s="107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834.33533999999997</v>
      </c>
    </row>
    <row r="60" spans="1:27" x14ac:dyDescent="0.2">
      <c r="A60" s="80">
        <f t="shared" si="1"/>
        <v>42411</v>
      </c>
      <c r="B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682.31533999999999</v>
      </c>
      <c r="C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649.23533999999995</v>
      </c>
      <c r="D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680.13534000000004</v>
      </c>
      <c r="E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680.33534000000009</v>
      </c>
      <c r="F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680.38534000000004</v>
      </c>
      <c r="G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664.86534000000006</v>
      </c>
      <c r="H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668.37534000000005</v>
      </c>
      <c r="I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789.76534000000015</v>
      </c>
      <c r="J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781.09534000000008</v>
      </c>
      <c r="K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683.38534000000004</v>
      </c>
      <c r="L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672.1953400000001</v>
      </c>
      <c r="M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670.46533999999997</v>
      </c>
      <c r="N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693.12534000000005</v>
      </c>
      <c r="O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692.89534000000003</v>
      </c>
      <c r="P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648.61534000000006</v>
      </c>
      <c r="Q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648.86534000000006</v>
      </c>
      <c r="R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665.04534000000012</v>
      </c>
      <c r="S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697.74533999999994</v>
      </c>
      <c r="T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783.38534000000004</v>
      </c>
      <c r="U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741.40534000000002</v>
      </c>
      <c r="V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714.22533999999996</v>
      </c>
      <c r="W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692.81533999999999</v>
      </c>
      <c r="X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962.43534000000011</v>
      </c>
      <c r="Y60" s="107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785.91534000000001</v>
      </c>
    </row>
    <row r="61" spans="1:27" x14ac:dyDescent="0.2">
      <c r="A61" s="80">
        <f t="shared" si="1"/>
        <v>42412</v>
      </c>
      <c r="B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690.42534000000001</v>
      </c>
      <c r="C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638.90534000000014</v>
      </c>
      <c r="D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663.67534000000001</v>
      </c>
      <c r="E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663.87534000000005</v>
      </c>
      <c r="F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663.86534000000006</v>
      </c>
      <c r="G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648.90534000000002</v>
      </c>
      <c r="H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675.10534000000007</v>
      </c>
      <c r="I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777.00534000000005</v>
      </c>
      <c r="J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758.24534000000006</v>
      </c>
      <c r="K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671.46533999999997</v>
      </c>
      <c r="L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655.35534000000007</v>
      </c>
      <c r="M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648.62534000000005</v>
      </c>
      <c r="N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656.84534000000008</v>
      </c>
      <c r="O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683.21534000000008</v>
      </c>
      <c r="P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669.79534000000012</v>
      </c>
      <c r="Q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669.85534000000007</v>
      </c>
      <c r="R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648.81533999999999</v>
      </c>
      <c r="S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690.40534000000002</v>
      </c>
      <c r="T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789.89534000000003</v>
      </c>
      <c r="U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814.35533999999996</v>
      </c>
      <c r="V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788.37534000000005</v>
      </c>
      <c r="W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731.48534000000006</v>
      </c>
      <c r="X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994.22534000000007</v>
      </c>
      <c r="Y61" s="107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857.99534000000006</v>
      </c>
    </row>
    <row r="62" spans="1:27" x14ac:dyDescent="0.2">
      <c r="A62" s="80">
        <f t="shared" si="1"/>
        <v>42413</v>
      </c>
      <c r="B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695.71534000000008</v>
      </c>
      <c r="C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671.12534000000005</v>
      </c>
      <c r="D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715.29534000000001</v>
      </c>
      <c r="E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715.52534000000014</v>
      </c>
      <c r="F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736.05534</v>
      </c>
      <c r="G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715.51533999999992</v>
      </c>
      <c r="H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683.91534000000001</v>
      </c>
      <c r="I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649.35534000000007</v>
      </c>
      <c r="J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697.64534000000003</v>
      </c>
      <c r="K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850.28534000000002</v>
      </c>
      <c r="L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790.50534000000005</v>
      </c>
      <c r="M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804.64534000000003</v>
      </c>
      <c r="N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819.16534000000001</v>
      </c>
      <c r="O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866.36533999999995</v>
      </c>
      <c r="P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866.24534000000006</v>
      </c>
      <c r="Q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850.1953400000001</v>
      </c>
      <c r="R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812.62534000000005</v>
      </c>
      <c r="S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664.38534000000004</v>
      </c>
      <c r="T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716.67534000000001</v>
      </c>
      <c r="U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724.55534</v>
      </c>
      <c r="V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710.09534000000008</v>
      </c>
      <c r="W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638.97534000000007</v>
      </c>
      <c r="X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714.00534000000005</v>
      </c>
      <c r="Y62" s="107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834.25534000000005</v>
      </c>
    </row>
    <row r="63" spans="1:27" x14ac:dyDescent="0.2">
      <c r="A63" s="80">
        <f t="shared" si="1"/>
        <v>42414</v>
      </c>
      <c r="B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691.91534000000001</v>
      </c>
      <c r="C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682.8253400000001</v>
      </c>
      <c r="D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714.95533999999998</v>
      </c>
      <c r="E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735.73534000000006</v>
      </c>
      <c r="F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750.24534000000006</v>
      </c>
      <c r="G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736.01534000000004</v>
      </c>
      <c r="H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715.56534000000011</v>
      </c>
      <c r="I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716.21534000000008</v>
      </c>
      <c r="J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655.4453400000001</v>
      </c>
      <c r="K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959.21534000000008</v>
      </c>
      <c r="L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866.64534000000003</v>
      </c>
      <c r="M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866.56534000000011</v>
      </c>
      <c r="N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849.70533999999998</v>
      </c>
      <c r="O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882.90534000000002</v>
      </c>
      <c r="P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882.79534000000001</v>
      </c>
      <c r="Q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849.54534000000001</v>
      </c>
      <c r="R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811.3253400000001</v>
      </c>
      <c r="S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663.75534000000005</v>
      </c>
      <c r="T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717.30534</v>
      </c>
      <c r="U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719.13534000000004</v>
      </c>
      <c r="V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710.29534000000001</v>
      </c>
      <c r="W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638.55534</v>
      </c>
      <c r="X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713.92534000000001</v>
      </c>
      <c r="Y63" s="107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818.28534000000013</v>
      </c>
    </row>
    <row r="64" spans="1:27" x14ac:dyDescent="0.2">
      <c r="A64" s="80">
        <f t="shared" si="1"/>
        <v>42415</v>
      </c>
      <c r="B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678.75534000000005</v>
      </c>
      <c r="C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668.63534000000004</v>
      </c>
      <c r="D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701.54534000000012</v>
      </c>
      <c r="E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719.40534000000002</v>
      </c>
      <c r="F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719.33534000000009</v>
      </c>
      <c r="G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701.51534000000004</v>
      </c>
      <c r="H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663.51534000000015</v>
      </c>
      <c r="I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949.46534000000008</v>
      </c>
      <c r="J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950.14534000000003</v>
      </c>
      <c r="K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801.04534000000001</v>
      </c>
      <c r="L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756.72533999999996</v>
      </c>
      <c r="M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701.29534000000012</v>
      </c>
      <c r="N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716.02534000000003</v>
      </c>
      <c r="O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731.34534000000008</v>
      </c>
      <c r="P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731.27534000000003</v>
      </c>
      <c r="Q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731.60534000000007</v>
      </c>
      <c r="R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711.13534000000004</v>
      </c>
      <c r="S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656.12534000000005</v>
      </c>
      <c r="T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727.47534000000007</v>
      </c>
      <c r="U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737.26534000000004</v>
      </c>
      <c r="V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691.78534000000002</v>
      </c>
      <c r="W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668.62534000000005</v>
      </c>
      <c r="X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933.51534000000004</v>
      </c>
      <c r="Y64" s="107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785.81533999999999</v>
      </c>
    </row>
    <row r="65" spans="1:25" x14ac:dyDescent="0.2">
      <c r="A65" s="80">
        <f t="shared" si="1"/>
        <v>42416</v>
      </c>
      <c r="B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693.17534000000012</v>
      </c>
      <c r="C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657.26534000000004</v>
      </c>
      <c r="D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678.34534000000008</v>
      </c>
      <c r="E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689.51534000000015</v>
      </c>
      <c r="F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718.79534000000001</v>
      </c>
      <c r="G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719.26534000000004</v>
      </c>
      <c r="H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664.22534000000007</v>
      </c>
      <c r="I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868.20534000000009</v>
      </c>
      <c r="J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859.92534000000001</v>
      </c>
      <c r="K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743.06534000000011</v>
      </c>
      <c r="L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743.25534000000005</v>
      </c>
      <c r="M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691.64534000000003</v>
      </c>
      <c r="N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691.36534000000006</v>
      </c>
      <c r="O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691.30534</v>
      </c>
      <c r="P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715.51533999999992</v>
      </c>
      <c r="Q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731.17534000000001</v>
      </c>
      <c r="R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710.66534000000001</v>
      </c>
      <c r="S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683.65534000000002</v>
      </c>
      <c r="T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699.78534000000002</v>
      </c>
      <c r="U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701.55534000000011</v>
      </c>
      <c r="V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672.13534000000004</v>
      </c>
      <c r="W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655.88534000000004</v>
      </c>
      <c r="X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922.13534000000004</v>
      </c>
      <c r="Y65" s="107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763.28534000000002</v>
      </c>
    </row>
    <row r="66" spans="1:25" x14ac:dyDescent="0.2">
      <c r="A66" s="80">
        <f t="shared" si="1"/>
        <v>42417</v>
      </c>
      <c r="B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736.47533999999996</v>
      </c>
      <c r="C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700.05534000000011</v>
      </c>
      <c r="D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736.57533999999998</v>
      </c>
      <c r="E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736.60533999999996</v>
      </c>
      <c r="F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736.78534000000013</v>
      </c>
      <c r="G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712.20534000000009</v>
      </c>
      <c r="H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663.51534000000015</v>
      </c>
      <c r="I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867.42534000000001</v>
      </c>
      <c r="J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959.61534000000006</v>
      </c>
      <c r="K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832.98534000000006</v>
      </c>
      <c r="L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816.08534000000009</v>
      </c>
      <c r="M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752.13534000000004</v>
      </c>
      <c r="N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799.54534000000012</v>
      </c>
      <c r="O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799.42534000000012</v>
      </c>
      <c r="P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799.29534000000012</v>
      </c>
      <c r="Q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799.72534000000007</v>
      </c>
      <c r="R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799.81533999999999</v>
      </c>
      <c r="S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781.17534000000001</v>
      </c>
      <c r="T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669.39534000000003</v>
      </c>
      <c r="U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671.35534000000007</v>
      </c>
      <c r="V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651.63534000000004</v>
      </c>
      <c r="W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668.76534000000004</v>
      </c>
      <c r="X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853.79534000000012</v>
      </c>
      <c r="Y66" s="107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687.40534000000002</v>
      </c>
    </row>
    <row r="67" spans="1:25" x14ac:dyDescent="0.2">
      <c r="A67" s="80">
        <f t="shared" si="1"/>
        <v>42418</v>
      </c>
      <c r="B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638.43534</v>
      </c>
      <c r="C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690.16534000000001</v>
      </c>
      <c r="D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701.42534000000001</v>
      </c>
      <c r="E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701.48534000000006</v>
      </c>
      <c r="F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701.48534000000006</v>
      </c>
      <c r="G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690.35534000000007</v>
      </c>
      <c r="H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639.23534000000006</v>
      </c>
      <c r="I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833.53534000000013</v>
      </c>
      <c r="J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818.33534000000009</v>
      </c>
      <c r="K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744.34534000000008</v>
      </c>
      <c r="L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711.88534000000004</v>
      </c>
      <c r="M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669.53534000000013</v>
      </c>
      <c r="N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692.40534000000002</v>
      </c>
      <c r="O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732.12534000000005</v>
      </c>
      <c r="P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732.03534000000013</v>
      </c>
      <c r="Q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701.40534000000002</v>
      </c>
      <c r="R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692.08534000000009</v>
      </c>
      <c r="S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657.10534000000007</v>
      </c>
      <c r="T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743.35534000000007</v>
      </c>
      <c r="U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741.21533999999997</v>
      </c>
      <c r="V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726.06534000000011</v>
      </c>
      <c r="W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694.06533999999999</v>
      </c>
      <c r="X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930.24533999999994</v>
      </c>
      <c r="Y67" s="107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798.75534000000005</v>
      </c>
    </row>
    <row r="68" spans="1:25" x14ac:dyDescent="0.2">
      <c r="A68" s="80">
        <f t="shared" si="1"/>
        <v>42419</v>
      </c>
      <c r="B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639.01534000000004</v>
      </c>
      <c r="C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690.47533999999996</v>
      </c>
      <c r="D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719.60534000000007</v>
      </c>
      <c r="E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719.64534000000003</v>
      </c>
      <c r="F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690.57533999999998</v>
      </c>
      <c r="G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690.38534000000004</v>
      </c>
      <c r="H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664.47533999999996</v>
      </c>
      <c r="I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870.10534000000007</v>
      </c>
      <c r="J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862.89534000000003</v>
      </c>
      <c r="K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781.04534000000001</v>
      </c>
      <c r="L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781.09534000000008</v>
      </c>
      <c r="M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717.68534</v>
      </c>
      <c r="N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717.26534000000004</v>
      </c>
      <c r="O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771.50534000000005</v>
      </c>
      <c r="P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771.57533999999998</v>
      </c>
      <c r="Q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771.51534000000004</v>
      </c>
      <c r="R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717.62534000000005</v>
      </c>
      <c r="S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685.93534</v>
      </c>
      <c r="T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714.40534000000014</v>
      </c>
      <c r="U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714.88534000000004</v>
      </c>
      <c r="V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716.73534000000006</v>
      </c>
      <c r="W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692.41534000000001</v>
      </c>
      <c r="X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905.71534000000008</v>
      </c>
      <c r="Y68" s="107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721.41534000000001</v>
      </c>
    </row>
    <row r="69" spans="1:25" x14ac:dyDescent="0.2">
      <c r="A69" s="80">
        <f t="shared" si="1"/>
        <v>42420</v>
      </c>
      <c r="B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663.58534000000009</v>
      </c>
      <c r="C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719.47534000000007</v>
      </c>
      <c r="D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751.09534000000008</v>
      </c>
      <c r="E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751.11534000000006</v>
      </c>
      <c r="F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751.15534000000002</v>
      </c>
      <c r="G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738.14534000000003</v>
      </c>
      <c r="H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664.0753400000001</v>
      </c>
      <c r="I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855.21534000000008</v>
      </c>
      <c r="J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890.35534000000007</v>
      </c>
      <c r="K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780.66534000000001</v>
      </c>
      <c r="L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780.79534000000001</v>
      </c>
      <c r="M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717.56533999999999</v>
      </c>
      <c r="N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717.18534</v>
      </c>
      <c r="O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771.49534000000006</v>
      </c>
      <c r="P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771.39534000000003</v>
      </c>
      <c r="Q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771.62534000000005</v>
      </c>
      <c r="R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743.87534000000005</v>
      </c>
      <c r="S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684.77534000000014</v>
      </c>
      <c r="T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714.73534000000006</v>
      </c>
      <c r="U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711.61534000000006</v>
      </c>
      <c r="V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716.09534000000008</v>
      </c>
      <c r="W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693.24534000000006</v>
      </c>
      <c r="X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867.55534000000011</v>
      </c>
      <c r="Y69" s="107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692.68534</v>
      </c>
    </row>
    <row r="70" spans="1:25" x14ac:dyDescent="0.2">
      <c r="A70" s="80">
        <f t="shared" si="1"/>
        <v>42421</v>
      </c>
      <c r="B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695.78534000000002</v>
      </c>
      <c r="C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781.36534000000006</v>
      </c>
      <c r="D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789.27534000000003</v>
      </c>
      <c r="E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789.59533999999996</v>
      </c>
      <c r="F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815.03534000000002</v>
      </c>
      <c r="G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790.13534000000004</v>
      </c>
      <c r="H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715.93534000000011</v>
      </c>
      <c r="I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652.44533999999999</v>
      </c>
      <c r="J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726.48534000000006</v>
      </c>
      <c r="K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834.5753400000001</v>
      </c>
      <c r="L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790.74534000000006</v>
      </c>
      <c r="M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804.93534</v>
      </c>
      <c r="N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804.38534000000004</v>
      </c>
      <c r="O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818.71534000000008</v>
      </c>
      <c r="P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818.56534000000011</v>
      </c>
      <c r="Q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819.06533999999999</v>
      </c>
      <c r="R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811.96533999999997</v>
      </c>
      <c r="S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716.39534000000003</v>
      </c>
      <c r="T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719.60534000000007</v>
      </c>
      <c r="U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718.54534000000001</v>
      </c>
      <c r="V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692.52534000000003</v>
      </c>
      <c r="W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662.76534000000004</v>
      </c>
      <c r="X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744.17534000000012</v>
      </c>
      <c r="Y70" s="107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801.38534000000004</v>
      </c>
    </row>
    <row r="71" spans="1:25" x14ac:dyDescent="0.2">
      <c r="A71" s="80">
        <f t="shared" si="1"/>
        <v>42422</v>
      </c>
      <c r="B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696.19533999999999</v>
      </c>
      <c r="C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781.50533999999993</v>
      </c>
      <c r="D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789.35534000000007</v>
      </c>
      <c r="E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789.47534000000007</v>
      </c>
      <c r="F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815.03534000000002</v>
      </c>
      <c r="G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789.66534000000001</v>
      </c>
      <c r="H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715.90534000000002</v>
      </c>
      <c r="I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646.16534000000001</v>
      </c>
      <c r="J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721.70534000000009</v>
      </c>
      <c r="K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834.98534000000006</v>
      </c>
      <c r="L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790.76534000000004</v>
      </c>
      <c r="M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804.69533999999999</v>
      </c>
      <c r="N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804.31534000000011</v>
      </c>
      <c r="O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818.69533999999999</v>
      </c>
      <c r="P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818.62534000000005</v>
      </c>
      <c r="Q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818.75534000000005</v>
      </c>
      <c r="R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811.77534000000003</v>
      </c>
      <c r="S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716.87534000000005</v>
      </c>
      <c r="T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717.30534</v>
      </c>
      <c r="U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717.51534000000004</v>
      </c>
      <c r="V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693.55534</v>
      </c>
      <c r="W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662.39534000000003</v>
      </c>
      <c r="X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744.15534000000002</v>
      </c>
      <c r="Y71" s="107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788.05534</v>
      </c>
    </row>
    <row r="72" spans="1:25" x14ac:dyDescent="0.2">
      <c r="A72" s="80">
        <f t="shared" si="1"/>
        <v>42423</v>
      </c>
      <c r="B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750.71533999999997</v>
      </c>
      <c r="C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750.05534000000011</v>
      </c>
      <c r="D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814.04534000000001</v>
      </c>
      <c r="E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814.18534</v>
      </c>
      <c r="F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814.00534000000005</v>
      </c>
      <c r="G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814.17534000000001</v>
      </c>
      <c r="H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788.83534000000009</v>
      </c>
      <c r="I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735.85534000000007</v>
      </c>
      <c r="J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696.23534000000006</v>
      </c>
      <c r="K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1071.95534</v>
      </c>
      <c r="L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1000.84534</v>
      </c>
      <c r="M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1023.91534</v>
      </c>
      <c r="N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1047.0553400000001</v>
      </c>
      <c r="O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1046.71534</v>
      </c>
      <c r="P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1046.96534</v>
      </c>
      <c r="Q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1046.88534</v>
      </c>
      <c r="R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989.53534000000002</v>
      </c>
      <c r="S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836.02534000000003</v>
      </c>
      <c r="T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663.45533999999998</v>
      </c>
      <c r="U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663.24534000000006</v>
      </c>
      <c r="V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672.72533999999996</v>
      </c>
      <c r="W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744.59533999999996</v>
      </c>
      <c r="X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810.73534000000006</v>
      </c>
      <c r="Y72" s="107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682.20533999999998</v>
      </c>
    </row>
    <row r="73" spans="1:25" x14ac:dyDescent="0.2">
      <c r="A73" s="80">
        <f t="shared" si="1"/>
        <v>42424</v>
      </c>
      <c r="B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725.89534000000003</v>
      </c>
      <c r="C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751.16534000000013</v>
      </c>
      <c r="D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823.56533999999999</v>
      </c>
      <c r="E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823.60534000000007</v>
      </c>
      <c r="F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823.66534000000001</v>
      </c>
      <c r="G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808.22534000000007</v>
      </c>
      <c r="H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720.33534000000009</v>
      </c>
      <c r="I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950.60534000000007</v>
      </c>
      <c r="J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1022.5553400000001</v>
      </c>
      <c r="K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909.23534000000006</v>
      </c>
      <c r="L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909.14534000000003</v>
      </c>
      <c r="M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801.08534000000009</v>
      </c>
      <c r="N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833.51533999999992</v>
      </c>
      <c r="O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854.36534000000006</v>
      </c>
      <c r="P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868.89534000000003</v>
      </c>
      <c r="Q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868.92534000000001</v>
      </c>
      <c r="R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833.40534000000002</v>
      </c>
      <c r="S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863.25534000000005</v>
      </c>
      <c r="T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683.47533999999996</v>
      </c>
      <c r="U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682.79534000000001</v>
      </c>
      <c r="V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711.98533999999995</v>
      </c>
      <c r="W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711.27534000000003</v>
      </c>
      <c r="X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797.50534000000005</v>
      </c>
      <c r="Y73" s="107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638.81534000000011</v>
      </c>
    </row>
    <row r="74" spans="1:25" x14ac:dyDescent="0.2">
      <c r="A74" s="80">
        <f t="shared" si="1"/>
        <v>42425</v>
      </c>
      <c r="B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648.27534000000014</v>
      </c>
      <c r="C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673.73534000000006</v>
      </c>
      <c r="D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690.08534000000009</v>
      </c>
      <c r="E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719.30534000000011</v>
      </c>
      <c r="F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719.39534000000003</v>
      </c>
      <c r="G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719.73534000000006</v>
      </c>
      <c r="H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691.29534000000001</v>
      </c>
      <c r="I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1007.0653400000001</v>
      </c>
      <c r="J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1090.8653400000001</v>
      </c>
      <c r="K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870.37534000000005</v>
      </c>
      <c r="L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818.13534000000004</v>
      </c>
      <c r="M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742.50534000000016</v>
      </c>
      <c r="N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742.21533999999997</v>
      </c>
      <c r="O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741.97534000000007</v>
      </c>
      <c r="P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742.13534000000004</v>
      </c>
      <c r="Q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753.28534000000013</v>
      </c>
      <c r="R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716.36534000000006</v>
      </c>
      <c r="S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713.72534000000007</v>
      </c>
      <c r="T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694.65534000000002</v>
      </c>
      <c r="U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695.04534000000001</v>
      </c>
      <c r="V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648.60534000000007</v>
      </c>
      <c r="W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648.46534000000008</v>
      </c>
      <c r="X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861.46533999999997</v>
      </c>
      <c r="Y74" s="107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758.61534000000006</v>
      </c>
    </row>
    <row r="75" spans="1:25" x14ac:dyDescent="0.2">
      <c r="A75" s="80">
        <f t="shared" si="1"/>
        <v>42426</v>
      </c>
      <c r="B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648.48534000000006</v>
      </c>
      <c r="C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701.64534000000003</v>
      </c>
      <c r="D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719.30534000000011</v>
      </c>
      <c r="E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719.30534000000011</v>
      </c>
      <c r="F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738.00534000000005</v>
      </c>
      <c r="G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713.67534000000001</v>
      </c>
      <c r="H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664.33533999999997</v>
      </c>
      <c r="I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869.34534000000008</v>
      </c>
      <c r="J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860.8253400000001</v>
      </c>
      <c r="K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743.61534000000006</v>
      </c>
      <c r="L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711.31533999999999</v>
      </c>
      <c r="M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691.98533999999995</v>
      </c>
      <c r="N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716.08534000000009</v>
      </c>
      <c r="O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716.07533999999998</v>
      </c>
      <c r="P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715.95534000000009</v>
      </c>
      <c r="Q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716.05534</v>
      </c>
      <c r="R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742.33533999999997</v>
      </c>
      <c r="S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780.5753400000001</v>
      </c>
      <c r="T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696.05534</v>
      </c>
      <c r="U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696.36534000000006</v>
      </c>
      <c r="V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650.35533999999996</v>
      </c>
      <c r="W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647.81533999999999</v>
      </c>
      <c r="X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873.21533999999997</v>
      </c>
      <c r="Y75" s="107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757.33534000000009</v>
      </c>
    </row>
    <row r="76" spans="1:25" x14ac:dyDescent="0.2">
      <c r="A76" s="80">
        <f t="shared" si="1"/>
        <v>42427</v>
      </c>
      <c r="B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647.91534000000001</v>
      </c>
      <c r="C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714.73534000000006</v>
      </c>
      <c r="D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749.86534000000006</v>
      </c>
      <c r="E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749.78534000000013</v>
      </c>
      <c r="F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735.24534000000006</v>
      </c>
      <c r="G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735.48533999999995</v>
      </c>
      <c r="H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695.53534000000013</v>
      </c>
      <c r="I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671.70533999999998</v>
      </c>
      <c r="J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721.61534000000006</v>
      </c>
      <c r="K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891.8253400000001</v>
      </c>
      <c r="L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849.65534000000002</v>
      </c>
      <c r="M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866.16534000000001</v>
      </c>
      <c r="N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958.72534000000007</v>
      </c>
      <c r="O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958.16534000000001</v>
      </c>
      <c r="P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957.96534000000008</v>
      </c>
      <c r="Q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957.52534000000003</v>
      </c>
      <c r="R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849.21534000000008</v>
      </c>
      <c r="S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763.65534000000002</v>
      </c>
      <c r="T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656.20533999999998</v>
      </c>
      <c r="U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691.10534000000007</v>
      </c>
      <c r="V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638.64534000000003</v>
      </c>
      <c r="W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681.55534000000011</v>
      </c>
      <c r="X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774.70534000000009</v>
      </c>
      <c r="Y76" s="107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703.21534000000008</v>
      </c>
    </row>
    <row r="77" spans="1:25" x14ac:dyDescent="0.2">
      <c r="A77" s="80">
        <f t="shared" si="1"/>
        <v>42428</v>
      </c>
      <c r="B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653.63534000000004</v>
      </c>
      <c r="C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735.53534000000013</v>
      </c>
      <c r="D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749.8253400000001</v>
      </c>
      <c r="E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749.73533999999995</v>
      </c>
      <c r="F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749.68534</v>
      </c>
      <c r="G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749.89534000000003</v>
      </c>
      <c r="H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715.14534000000003</v>
      </c>
      <c r="I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736.37534000000005</v>
      </c>
      <c r="J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654.52534000000003</v>
      </c>
      <c r="K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978.53534000000013</v>
      </c>
      <c r="L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938.07533999999998</v>
      </c>
      <c r="M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938.25534000000005</v>
      </c>
      <c r="N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1023.7453400000001</v>
      </c>
      <c r="O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1023.3553400000001</v>
      </c>
      <c r="P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1000.3553400000001</v>
      </c>
      <c r="Q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1000.1853400000001</v>
      </c>
      <c r="R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848.73533999999995</v>
      </c>
      <c r="S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763.93534000000011</v>
      </c>
      <c r="T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640.10534000000007</v>
      </c>
      <c r="U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674.70534000000009</v>
      </c>
      <c r="V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652.67534000000001</v>
      </c>
      <c r="W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681.63534000000004</v>
      </c>
      <c r="X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788.59534000000008</v>
      </c>
      <c r="Y77" s="107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699.29534000000001</v>
      </c>
    </row>
    <row r="78" spans="1:25" x14ac:dyDescent="0.2">
      <c r="A78" s="80">
        <f t="shared" si="1"/>
        <v>42429</v>
      </c>
      <c r="B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663.51534000000015</v>
      </c>
      <c r="C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719.23534000000006</v>
      </c>
      <c r="D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750.91534000000001</v>
      </c>
      <c r="E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751.01534000000004</v>
      </c>
      <c r="F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737.85534000000007</v>
      </c>
      <c r="G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738.13534000000004</v>
      </c>
      <c r="H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691.03534000000002</v>
      </c>
      <c r="I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907.93534000000011</v>
      </c>
      <c r="J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950.94533999999999</v>
      </c>
      <c r="K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817.81533999999999</v>
      </c>
      <c r="L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817.76534000000004</v>
      </c>
      <c r="M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764.52534000000003</v>
      </c>
      <c r="N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813.65534000000002</v>
      </c>
      <c r="O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833.55534000000011</v>
      </c>
      <c r="P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840.30534</v>
      </c>
      <c r="Q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833.36533999999995</v>
      </c>
      <c r="R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776.36534000000006</v>
      </c>
      <c r="S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780.78534000000002</v>
      </c>
      <c r="T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647.79534000000001</v>
      </c>
      <c r="U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648.07533999999998</v>
      </c>
      <c r="V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655.06533999999999</v>
      </c>
      <c r="W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647.94533999999999</v>
      </c>
      <c r="X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833.11534000000006</v>
      </c>
      <c r="Y78" s="107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681.37534000000005</v>
      </c>
    </row>
    <row r="79" spans="1:25" x14ac:dyDescent="0.2">
      <c r="A79" s="86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</row>
    <row r="80" spans="1:25" x14ac:dyDescent="0.25">
      <c r="A80" s="88" t="s">
        <v>152</v>
      </c>
    </row>
    <row r="81" spans="1:27" ht="12.75" x14ac:dyDescent="0.2">
      <c r="A81" s="165" t="s">
        <v>48</v>
      </c>
      <c r="B81" s="168" t="s">
        <v>122</v>
      </c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70"/>
    </row>
    <row r="82" spans="1:27" ht="12.75" x14ac:dyDescent="0.2">
      <c r="A82" s="166"/>
      <c r="B82" s="171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3"/>
    </row>
    <row r="83" spans="1:27" ht="12.75" customHeight="1" x14ac:dyDescent="0.2">
      <c r="A83" s="166"/>
      <c r="B83" s="174" t="s">
        <v>123</v>
      </c>
      <c r="C83" s="163" t="s">
        <v>124</v>
      </c>
      <c r="D83" s="163" t="s">
        <v>125</v>
      </c>
      <c r="E83" s="163" t="s">
        <v>126</v>
      </c>
      <c r="F83" s="163" t="s">
        <v>127</v>
      </c>
      <c r="G83" s="163" t="s">
        <v>128</v>
      </c>
      <c r="H83" s="163" t="s">
        <v>129</v>
      </c>
      <c r="I83" s="163" t="s">
        <v>130</v>
      </c>
      <c r="J83" s="163" t="s">
        <v>131</v>
      </c>
      <c r="K83" s="163" t="s">
        <v>132</v>
      </c>
      <c r="L83" s="163" t="s">
        <v>133</v>
      </c>
      <c r="M83" s="163" t="s">
        <v>134</v>
      </c>
      <c r="N83" s="176" t="s">
        <v>135</v>
      </c>
      <c r="O83" s="163" t="s">
        <v>136</v>
      </c>
      <c r="P83" s="163" t="s">
        <v>137</v>
      </c>
      <c r="Q83" s="163" t="s">
        <v>138</v>
      </c>
      <c r="R83" s="163" t="s">
        <v>139</v>
      </c>
      <c r="S83" s="163" t="s">
        <v>140</v>
      </c>
      <c r="T83" s="163" t="s">
        <v>141</v>
      </c>
      <c r="U83" s="163" t="s">
        <v>142</v>
      </c>
      <c r="V83" s="163" t="s">
        <v>143</v>
      </c>
      <c r="W83" s="163" t="s">
        <v>144</v>
      </c>
      <c r="X83" s="163" t="s">
        <v>145</v>
      </c>
      <c r="Y83" s="163" t="s">
        <v>146</v>
      </c>
    </row>
    <row r="84" spans="1:27" ht="11.25" customHeight="1" x14ac:dyDescent="0.2">
      <c r="A84" s="167"/>
      <c r="B84" s="175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77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</row>
    <row r="85" spans="1:27" ht="18.75" customHeight="1" x14ac:dyDescent="0.2">
      <c r="A85" s="80">
        <f t="shared" ref="A85:A113" si="2">A50</f>
        <v>42401</v>
      </c>
      <c r="B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830.79534000000001</v>
      </c>
      <c r="C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752.56534000000011</v>
      </c>
      <c r="D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730.26534000000004</v>
      </c>
      <c r="E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730.11534000000006</v>
      </c>
      <c r="F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730.47533999999996</v>
      </c>
      <c r="G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745.88534000000004</v>
      </c>
      <c r="H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833.59534000000008</v>
      </c>
      <c r="I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656.17534000000001</v>
      </c>
      <c r="J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659.31534000000011</v>
      </c>
      <c r="K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793.03534000000013</v>
      </c>
      <c r="L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878.78534000000002</v>
      </c>
      <c r="M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855.93534</v>
      </c>
      <c r="N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819.19533999999999</v>
      </c>
      <c r="O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793.20534000000009</v>
      </c>
      <c r="P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784.58534000000009</v>
      </c>
      <c r="Q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783.64534000000003</v>
      </c>
      <c r="R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783.47534000000007</v>
      </c>
      <c r="S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926.48533999999995</v>
      </c>
      <c r="T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957.80534</v>
      </c>
      <c r="U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973.68534000000011</v>
      </c>
      <c r="V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929.51534000000004</v>
      </c>
      <c r="W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855.67534000000001</v>
      </c>
      <c r="X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1092.0253400000001</v>
      </c>
      <c r="Y85" s="107">
        <f>VLOOKUP($A85+ROUND((COLUMN()-2)/24,5),АТС!$A$41:$F$736,6)+VLOOKUP($A85+ROUND((COLUMN()-2)/24,5),'Расчет сбытовых надбавок'!$B$43:'Расчет сбытовых надбавок'!$G$786,5)+'Иные услуги '!$C$5+'РСТ РСО-А'!$K$7</f>
        <v>970.20533999999998</v>
      </c>
      <c r="AA85" s="81"/>
    </row>
    <row r="86" spans="1:27" x14ac:dyDescent="0.2">
      <c r="A86" s="80">
        <f t="shared" si="2"/>
        <v>42402</v>
      </c>
      <c r="B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830.40534000000002</v>
      </c>
      <c r="C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748.72534000000007</v>
      </c>
      <c r="D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705.81534000000011</v>
      </c>
      <c r="E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691.33534000000009</v>
      </c>
      <c r="F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691.94533999999999</v>
      </c>
      <c r="G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728.47534000000007</v>
      </c>
      <c r="H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775.65534000000002</v>
      </c>
      <c r="I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698.18534</v>
      </c>
      <c r="J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671.38534000000004</v>
      </c>
      <c r="K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681.10534000000007</v>
      </c>
      <c r="L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746.94533999999999</v>
      </c>
      <c r="M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719.77534000000003</v>
      </c>
      <c r="N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720.29534000000001</v>
      </c>
      <c r="O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705.04534000000001</v>
      </c>
      <c r="P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705.16534000000001</v>
      </c>
      <c r="Q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719.5753400000001</v>
      </c>
      <c r="R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755.08534000000009</v>
      </c>
      <c r="S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863.78534000000002</v>
      </c>
      <c r="T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919.23534000000006</v>
      </c>
      <c r="U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900.82533999999998</v>
      </c>
      <c r="V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865.24534000000006</v>
      </c>
      <c r="W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813.30534000000011</v>
      </c>
      <c r="X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1041.6253400000001</v>
      </c>
      <c r="Y86" s="107">
        <f>VLOOKUP($A86+ROUND((COLUMN()-2)/24,5),АТС!$A$41:$F$736,6)+VLOOKUP($A86+ROUND((COLUMN()-2)/24,5),'Расчет сбытовых надбавок'!$B$43:'Расчет сбытовых надбавок'!$G$786,5)+'Иные услуги '!$C$5+'РСТ РСО-А'!$K$7</f>
        <v>923.91534000000001</v>
      </c>
    </row>
    <row r="87" spans="1:27" x14ac:dyDescent="0.2">
      <c r="A87" s="80">
        <f t="shared" si="2"/>
        <v>42403</v>
      </c>
      <c r="B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729.67534000000001</v>
      </c>
      <c r="C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652.65534000000002</v>
      </c>
      <c r="D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643.09534000000008</v>
      </c>
      <c r="E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643.01534000000004</v>
      </c>
      <c r="F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643.03534000000002</v>
      </c>
      <c r="G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643.18534</v>
      </c>
      <c r="H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660.46533999999997</v>
      </c>
      <c r="I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807.24534000000006</v>
      </c>
      <c r="J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792.33533999999997</v>
      </c>
      <c r="K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660.45533999999998</v>
      </c>
      <c r="L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618.91534000000013</v>
      </c>
      <c r="M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635.16534000000001</v>
      </c>
      <c r="N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627.21534000000008</v>
      </c>
      <c r="O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648.02534000000003</v>
      </c>
      <c r="P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627.45534000000009</v>
      </c>
      <c r="Q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634.02534000000003</v>
      </c>
      <c r="R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664.60534000000007</v>
      </c>
      <c r="S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754.59534000000008</v>
      </c>
      <c r="T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842.64534000000003</v>
      </c>
      <c r="U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813.90534000000002</v>
      </c>
      <c r="V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779.25534000000005</v>
      </c>
      <c r="W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748.92534000000001</v>
      </c>
      <c r="X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977.96533999999997</v>
      </c>
      <c r="Y87" s="107">
        <f>VLOOKUP($A87+ROUND((COLUMN()-2)/24,5),АТС!$A$41:$F$736,6)+VLOOKUP($A87+ROUND((COLUMN()-2)/24,5),'Расчет сбытовых надбавок'!$B$43:'Расчет сбытовых надбавок'!$G$786,5)+'Иные услуги '!$C$5+'РСТ РСО-А'!$K$7</f>
        <v>851.77534000000003</v>
      </c>
    </row>
    <row r="88" spans="1:27" x14ac:dyDescent="0.2">
      <c r="A88" s="80">
        <f t="shared" si="2"/>
        <v>42404</v>
      </c>
      <c r="B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669.39534000000003</v>
      </c>
      <c r="C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628.18534</v>
      </c>
      <c r="D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658.22534000000007</v>
      </c>
      <c r="E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658.36534000000006</v>
      </c>
      <c r="F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658.24534000000006</v>
      </c>
      <c r="G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658.62533999999994</v>
      </c>
      <c r="H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651.64534000000003</v>
      </c>
      <c r="I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827.90534000000002</v>
      </c>
      <c r="J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808.86534000000006</v>
      </c>
      <c r="K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672.22533999999996</v>
      </c>
      <c r="L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660.99534000000006</v>
      </c>
      <c r="M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628.02534000000003</v>
      </c>
      <c r="N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648.35533999999996</v>
      </c>
      <c r="O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661.44533999999999</v>
      </c>
      <c r="P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648.46533999999997</v>
      </c>
      <c r="Q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627.72534000000007</v>
      </c>
      <c r="R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631.45533999999998</v>
      </c>
      <c r="S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694.03534000000013</v>
      </c>
      <c r="T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815.13534000000004</v>
      </c>
      <c r="U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787.46533999999997</v>
      </c>
      <c r="V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719.89534000000003</v>
      </c>
      <c r="W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687.61534000000006</v>
      </c>
      <c r="X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954.03534000000002</v>
      </c>
      <c r="Y88" s="107">
        <f>VLOOKUP($A88+ROUND((COLUMN()-2)/24,5),АТС!$A$41:$F$736,6)+VLOOKUP($A88+ROUND((COLUMN()-2)/24,5),'Расчет сбытовых надбавок'!$B$43:'Расчет сбытовых надбавок'!$G$786,5)+'Иные услуги '!$C$5+'РСТ РСО-А'!$K$7</f>
        <v>823.82533999999998</v>
      </c>
    </row>
    <row r="89" spans="1:27" x14ac:dyDescent="0.2">
      <c r="A89" s="80">
        <f t="shared" si="2"/>
        <v>42405</v>
      </c>
      <c r="B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652.67534000000001</v>
      </c>
      <c r="C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652.46534000000008</v>
      </c>
      <c r="D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628.18534</v>
      </c>
      <c r="E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642.88534000000004</v>
      </c>
      <c r="F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642.90534000000002</v>
      </c>
      <c r="G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642.93534</v>
      </c>
      <c r="H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652.41534000000013</v>
      </c>
      <c r="I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827.20533999999998</v>
      </c>
      <c r="J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808.0753400000001</v>
      </c>
      <c r="K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671.90534000000002</v>
      </c>
      <c r="L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634.47534000000007</v>
      </c>
      <c r="M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620.01534000000004</v>
      </c>
      <c r="N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648.15534000000002</v>
      </c>
      <c r="O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661.13534000000004</v>
      </c>
      <c r="P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679.50534000000005</v>
      </c>
      <c r="Q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688.93534</v>
      </c>
      <c r="R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670.50533999999993</v>
      </c>
      <c r="S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643.36534000000006</v>
      </c>
      <c r="T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783.94533999999999</v>
      </c>
      <c r="U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763.10534000000007</v>
      </c>
      <c r="V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736.42534000000001</v>
      </c>
      <c r="W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709.28534000000013</v>
      </c>
      <c r="X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963.36534000000006</v>
      </c>
      <c r="Y89" s="107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830.75534000000005</v>
      </c>
    </row>
    <row r="90" spans="1:27" x14ac:dyDescent="0.2">
      <c r="A90" s="80">
        <f t="shared" si="2"/>
        <v>42406</v>
      </c>
      <c r="B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696.71533999999997</v>
      </c>
      <c r="C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634.39534000000003</v>
      </c>
      <c r="D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632.54534000000001</v>
      </c>
      <c r="E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649.14534000000003</v>
      </c>
      <c r="F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649.22534000000007</v>
      </c>
      <c r="G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637.95534000000009</v>
      </c>
      <c r="H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653.06533999999999</v>
      </c>
      <c r="I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721.50534000000005</v>
      </c>
      <c r="J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738.28534000000002</v>
      </c>
      <c r="K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821.63534000000004</v>
      </c>
      <c r="L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750.58533999999997</v>
      </c>
      <c r="M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763.91534000000001</v>
      </c>
      <c r="N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763.30534</v>
      </c>
      <c r="O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820.87534000000005</v>
      </c>
      <c r="P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820.76534000000004</v>
      </c>
      <c r="Q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820.65534000000002</v>
      </c>
      <c r="R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821.98534000000006</v>
      </c>
      <c r="S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652.17534000000001</v>
      </c>
      <c r="T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738.01534000000004</v>
      </c>
      <c r="U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740.20533999999998</v>
      </c>
      <c r="V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690.65534000000014</v>
      </c>
      <c r="W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692.86534000000006</v>
      </c>
      <c r="X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639.92534000000001</v>
      </c>
      <c r="Y90" s="107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826.33534000000009</v>
      </c>
    </row>
    <row r="91" spans="1:27" x14ac:dyDescent="0.2">
      <c r="A91" s="80">
        <f t="shared" si="2"/>
        <v>42407</v>
      </c>
      <c r="B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736.47534000000007</v>
      </c>
      <c r="C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669.39534000000003</v>
      </c>
      <c r="D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627.25534000000005</v>
      </c>
      <c r="E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632.72534000000007</v>
      </c>
      <c r="F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638.14534000000003</v>
      </c>
      <c r="G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627.37534000000005</v>
      </c>
      <c r="H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633.62534000000005</v>
      </c>
      <c r="I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650.37534000000005</v>
      </c>
      <c r="J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735.54534000000001</v>
      </c>
      <c r="K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807.08534000000009</v>
      </c>
      <c r="L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751.47534000000007</v>
      </c>
      <c r="M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738.78534000000002</v>
      </c>
      <c r="N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738.36534000000006</v>
      </c>
      <c r="O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738.21534000000008</v>
      </c>
      <c r="P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764.41534000000013</v>
      </c>
      <c r="Q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771.25534000000005</v>
      </c>
      <c r="R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727.58534000000009</v>
      </c>
      <c r="S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668.32533999999998</v>
      </c>
      <c r="T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795.81533999999999</v>
      </c>
      <c r="U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799.15534000000002</v>
      </c>
      <c r="V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749.46534000000008</v>
      </c>
      <c r="W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689.36534000000006</v>
      </c>
      <c r="X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640.34534000000008</v>
      </c>
      <c r="Y91" s="107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854.66534000000001</v>
      </c>
    </row>
    <row r="92" spans="1:27" x14ac:dyDescent="0.2">
      <c r="A92" s="80">
        <f t="shared" si="2"/>
        <v>42408</v>
      </c>
      <c r="B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710.08533999999997</v>
      </c>
      <c r="C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645.75534000000005</v>
      </c>
      <c r="D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627.74534000000006</v>
      </c>
      <c r="E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637.54534000000001</v>
      </c>
      <c r="F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637.49534000000006</v>
      </c>
      <c r="G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637.6953400000001</v>
      </c>
      <c r="H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619.05534000000011</v>
      </c>
      <c r="I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813.27534000000003</v>
      </c>
      <c r="J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808.29534000000001</v>
      </c>
      <c r="K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671.88534000000004</v>
      </c>
      <c r="L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620.14534000000003</v>
      </c>
      <c r="M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671.79534000000001</v>
      </c>
      <c r="N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673.00534000000005</v>
      </c>
      <c r="O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634.34534000000008</v>
      </c>
      <c r="P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619.47534000000007</v>
      </c>
      <c r="Q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619.53534000000002</v>
      </c>
      <c r="R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632.37534000000005</v>
      </c>
      <c r="S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668.75534000000005</v>
      </c>
      <c r="T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840.49534000000006</v>
      </c>
      <c r="U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804.17534000000001</v>
      </c>
      <c r="V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738.32533999999998</v>
      </c>
      <c r="W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711.03534000000002</v>
      </c>
      <c r="X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965.30534000000011</v>
      </c>
      <c r="Y92" s="107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834.11534000000006</v>
      </c>
    </row>
    <row r="93" spans="1:27" x14ac:dyDescent="0.2">
      <c r="A93" s="80">
        <f t="shared" si="2"/>
        <v>42409</v>
      </c>
      <c r="B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661.74534000000006</v>
      </c>
      <c r="C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618.67534000000001</v>
      </c>
      <c r="D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642.71534000000008</v>
      </c>
      <c r="E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668.67534000000001</v>
      </c>
      <c r="F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668.74533999999994</v>
      </c>
      <c r="G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669.14534000000003</v>
      </c>
      <c r="H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643.79534000000012</v>
      </c>
      <c r="I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842.05534</v>
      </c>
      <c r="J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881.38534000000004</v>
      </c>
      <c r="K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735.55534</v>
      </c>
      <c r="L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691.08534000000009</v>
      </c>
      <c r="M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649.79534000000001</v>
      </c>
      <c r="N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649.35534000000007</v>
      </c>
      <c r="O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649.03534000000013</v>
      </c>
      <c r="P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671.16534000000001</v>
      </c>
      <c r="Q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671.23534000000006</v>
      </c>
      <c r="R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671.69533999999999</v>
      </c>
      <c r="S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623.02534000000003</v>
      </c>
      <c r="T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797.30534</v>
      </c>
      <c r="U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733.45533999999998</v>
      </c>
      <c r="V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699.98534000000006</v>
      </c>
      <c r="W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670.50533999999993</v>
      </c>
      <c r="X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931.58533999999997</v>
      </c>
      <c r="Y93" s="107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776.45534000000009</v>
      </c>
    </row>
    <row r="94" spans="1:27" x14ac:dyDescent="0.2">
      <c r="A94" s="80">
        <f t="shared" si="2"/>
        <v>42410</v>
      </c>
      <c r="B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660.47533999999996</v>
      </c>
      <c r="C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628.20533999999998</v>
      </c>
      <c r="D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642.72534000000007</v>
      </c>
      <c r="E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658.24534000000006</v>
      </c>
      <c r="F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668.83534000000009</v>
      </c>
      <c r="G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648.22534000000007</v>
      </c>
      <c r="H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651.29534000000001</v>
      </c>
      <c r="I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764.05534</v>
      </c>
      <c r="J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777.86534000000006</v>
      </c>
      <c r="K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661.65534000000002</v>
      </c>
      <c r="L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661.72533999999996</v>
      </c>
      <c r="M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628.49533999999994</v>
      </c>
      <c r="N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628.15534000000002</v>
      </c>
      <c r="O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628.02534000000003</v>
      </c>
      <c r="P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627.99534000000006</v>
      </c>
      <c r="Q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627.99534000000006</v>
      </c>
      <c r="R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645.02534000000003</v>
      </c>
      <c r="S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707.03534000000002</v>
      </c>
      <c r="T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798.25534000000005</v>
      </c>
      <c r="U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799.83534000000009</v>
      </c>
      <c r="V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761.06534000000011</v>
      </c>
      <c r="W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707.76534000000004</v>
      </c>
      <c r="X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953.90534000000002</v>
      </c>
      <c r="Y94" s="107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807.46533999999997</v>
      </c>
    </row>
    <row r="95" spans="1:27" x14ac:dyDescent="0.2">
      <c r="A95" s="80">
        <f t="shared" si="2"/>
        <v>42411</v>
      </c>
      <c r="B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660.58534000000009</v>
      </c>
      <c r="C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628.63534000000004</v>
      </c>
      <c r="D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658.47533999999996</v>
      </c>
      <c r="E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658.67534000000001</v>
      </c>
      <c r="F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658.72533999999996</v>
      </c>
      <c r="G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643.72533999999996</v>
      </c>
      <c r="H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647.12534000000005</v>
      </c>
      <c r="I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764.40534000000014</v>
      </c>
      <c r="J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756.02534000000014</v>
      </c>
      <c r="K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661.62534000000005</v>
      </c>
      <c r="L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650.80534000000011</v>
      </c>
      <c r="M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649.14534000000003</v>
      </c>
      <c r="N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671.03534000000002</v>
      </c>
      <c r="O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670.81534000000011</v>
      </c>
      <c r="P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628.02534000000003</v>
      </c>
      <c r="Q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628.27534000000003</v>
      </c>
      <c r="R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643.90534000000014</v>
      </c>
      <c r="S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675.50533999999993</v>
      </c>
      <c r="T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758.23534000000006</v>
      </c>
      <c r="U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717.67534000000012</v>
      </c>
      <c r="V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691.41534000000001</v>
      </c>
      <c r="W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670.73534000000006</v>
      </c>
      <c r="X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931.23534000000006</v>
      </c>
      <c r="Y95" s="107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760.67534000000001</v>
      </c>
    </row>
    <row r="96" spans="1:27" x14ac:dyDescent="0.2">
      <c r="A96" s="80">
        <f t="shared" si="2"/>
        <v>42412</v>
      </c>
      <c r="B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668.42534000000001</v>
      </c>
      <c r="C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618.64534000000003</v>
      </c>
      <c r="D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642.58534000000009</v>
      </c>
      <c r="E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642.77534000000003</v>
      </c>
      <c r="F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642.76534000000004</v>
      </c>
      <c r="G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628.30534</v>
      </c>
      <c r="H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653.62534000000005</v>
      </c>
      <c r="I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752.07533999999998</v>
      </c>
      <c r="J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733.95533999999998</v>
      </c>
      <c r="K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650.10533999999996</v>
      </c>
      <c r="L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634.54534000000001</v>
      </c>
      <c r="M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628.03534000000002</v>
      </c>
      <c r="N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635.97534000000007</v>
      </c>
      <c r="O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661.46534000000008</v>
      </c>
      <c r="P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648.49534000000006</v>
      </c>
      <c r="Q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648.54534000000001</v>
      </c>
      <c r="R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628.22533999999996</v>
      </c>
      <c r="S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668.40534000000002</v>
      </c>
      <c r="T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764.52534000000003</v>
      </c>
      <c r="U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788.16534000000001</v>
      </c>
      <c r="V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763.05534000000011</v>
      </c>
      <c r="W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708.09534000000008</v>
      </c>
      <c r="X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961.94533999999999</v>
      </c>
      <c r="Y96" s="107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830.3253400000001</v>
      </c>
    </row>
    <row r="97" spans="1:25" x14ac:dyDescent="0.2">
      <c r="A97" s="80">
        <f t="shared" si="2"/>
        <v>42413</v>
      </c>
      <c r="B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673.53534000000002</v>
      </c>
      <c r="C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649.78534000000002</v>
      </c>
      <c r="D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692.45534000000009</v>
      </c>
      <c r="E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692.67534000000012</v>
      </c>
      <c r="F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712.51534000000004</v>
      </c>
      <c r="G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692.66534000000001</v>
      </c>
      <c r="H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662.13534000000004</v>
      </c>
      <c r="I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628.73533999999995</v>
      </c>
      <c r="J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675.40534000000002</v>
      </c>
      <c r="K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822.87534000000005</v>
      </c>
      <c r="L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765.12534000000005</v>
      </c>
      <c r="M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778.78534000000002</v>
      </c>
      <c r="N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792.80534000000011</v>
      </c>
      <c r="O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838.41534000000001</v>
      </c>
      <c r="P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838.29534000000012</v>
      </c>
      <c r="Q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822.78534000000002</v>
      </c>
      <c r="R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786.48534000000006</v>
      </c>
      <c r="S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643.26534000000004</v>
      </c>
      <c r="T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693.78534000000002</v>
      </c>
      <c r="U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701.40534000000002</v>
      </c>
      <c r="V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687.43534000000011</v>
      </c>
      <c r="W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618.71534000000008</v>
      </c>
      <c r="X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691.20534000000009</v>
      </c>
      <c r="Y97" s="107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807.38534000000004</v>
      </c>
    </row>
    <row r="98" spans="1:25" x14ac:dyDescent="0.2">
      <c r="A98" s="80">
        <f t="shared" si="2"/>
        <v>42414</v>
      </c>
      <c r="B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669.85534000000007</v>
      </c>
      <c r="C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661.08534000000009</v>
      </c>
      <c r="D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692.12533999999994</v>
      </c>
      <c r="E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712.20533999999998</v>
      </c>
      <c r="F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726.21534000000008</v>
      </c>
      <c r="G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712.47534000000007</v>
      </c>
      <c r="H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692.71534000000008</v>
      </c>
      <c r="I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693.34534000000008</v>
      </c>
      <c r="J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634.62534000000005</v>
      </c>
      <c r="K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928.12534000000005</v>
      </c>
      <c r="L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838.68534</v>
      </c>
      <c r="M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838.60534000000007</v>
      </c>
      <c r="N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822.31533999999999</v>
      </c>
      <c r="O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854.39534000000003</v>
      </c>
      <c r="P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854.28534000000002</v>
      </c>
      <c r="Q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822.15534000000002</v>
      </c>
      <c r="R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785.23534000000006</v>
      </c>
      <c r="S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642.65534000000002</v>
      </c>
      <c r="T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694.39534000000003</v>
      </c>
      <c r="U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696.16534000000001</v>
      </c>
      <c r="V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687.62534000000005</v>
      </c>
      <c r="W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618.31533999999999</v>
      </c>
      <c r="X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691.12534000000005</v>
      </c>
      <c r="Y98" s="107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791.95534000000009</v>
      </c>
    </row>
    <row r="99" spans="1:25" x14ac:dyDescent="0.2">
      <c r="A99" s="80">
        <f t="shared" si="2"/>
        <v>42415</v>
      </c>
      <c r="B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657.15534000000014</v>
      </c>
      <c r="C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647.37534000000005</v>
      </c>
      <c r="D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679.16534000000013</v>
      </c>
      <c r="E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696.42534000000001</v>
      </c>
      <c r="F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696.35534000000007</v>
      </c>
      <c r="G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679.14534000000003</v>
      </c>
      <c r="H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642.42534000000012</v>
      </c>
      <c r="I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918.6953400000001</v>
      </c>
      <c r="J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919.35534000000007</v>
      </c>
      <c r="K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775.30534</v>
      </c>
      <c r="L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732.48533999999995</v>
      </c>
      <c r="M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678.92534000000001</v>
      </c>
      <c r="N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693.15534000000002</v>
      </c>
      <c r="O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707.96534000000008</v>
      </c>
      <c r="P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707.88534000000004</v>
      </c>
      <c r="Q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708.21534000000008</v>
      </c>
      <c r="R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688.43534</v>
      </c>
      <c r="S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635.28534000000002</v>
      </c>
      <c r="T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704.22534000000007</v>
      </c>
      <c r="U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713.68534</v>
      </c>
      <c r="V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669.74534000000006</v>
      </c>
      <c r="W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647.35534000000007</v>
      </c>
      <c r="X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903.28534000000013</v>
      </c>
      <c r="Y99" s="107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760.58533999999997</v>
      </c>
    </row>
    <row r="100" spans="1:25" x14ac:dyDescent="0.2">
      <c r="A100" s="80">
        <f t="shared" si="2"/>
        <v>42416</v>
      </c>
      <c r="B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671.08534000000009</v>
      </c>
      <c r="C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636.39534000000003</v>
      </c>
      <c r="D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656.75534000000005</v>
      </c>
      <c r="E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667.54534000000012</v>
      </c>
      <c r="F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695.83534000000009</v>
      </c>
      <c r="G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696.29534000000001</v>
      </c>
      <c r="H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643.11534000000006</v>
      </c>
      <c r="I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840.18534000000011</v>
      </c>
      <c r="J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832.18534</v>
      </c>
      <c r="K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719.27534000000014</v>
      </c>
      <c r="L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719.46534000000008</v>
      </c>
      <c r="M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669.59534000000008</v>
      </c>
      <c r="N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669.3253400000001</v>
      </c>
      <c r="O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669.27534000000003</v>
      </c>
      <c r="P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692.66534000000001</v>
      </c>
      <c r="Q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707.79534000000001</v>
      </c>
      <c r="R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687.98534000000006</v>
      </c>
      <c r="S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661.88534000000004</v>
      </c>
      <c r="T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677.46534000000008</v>
      </c>
      <c r="U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679.17534000000012</v>
      </c>
      <c r="V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650.75534000000005</v>
      </c>
      <c r="W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635.05534</v>
      </c>
      <c r="X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892.29534000000001</v>
      </c>
      <c r="Y100" s="107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738.81533999999999</v>
      </c>
    </row>
    <row r="101" spans="1:25" x14ac:dyDescent="0.2">
      <c r="A101" s="80">
        <f t="shared" si="2"/>
        <v>42417</v>
      </c>
      <c r="B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712.91534000000001</v>
      </c>
      <c r="C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677.72534000000007</v>
      </c>
      <c r="D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713.01534000000004</v>
      </c>
      <c r="E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713.04534000000001</v>
      </c>
      <c r="F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713.21534000000008</v>
      </c>
      <c r="G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689.46534000000008</v>
      </c>
      <c r="H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642.42534000000012</v>
      </c>
      <c r="I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839.43534</v>
      </c>
      <c r="J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928.50533999999993</v>
      </c>
      <c r="K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806.16534000000001</v>
      </c>
      <c r="L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789.83534000000009</v>
      </c>
      <c r="M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728.04534000000001</v>
      </c>
      <c r="N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773.85534000000007</v>
      </c>
      <c r="O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773.73534000000006</v>
      </c>
      <c r="P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773.61534000000006</v>
      </c>
      <c r="Q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774.02534000000003</v>
      </c>
      <c r="R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774.11533999999995</v>
      </c>
      <c r="S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756.10534000000007</v>
      </c>
      <c r="T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648.10534000000007</v>
      </c>
      <c r="U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649.99534000000006</v>
      </c>
      <c r="V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630.9453400000001</v>
      </c>
      <c r="W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647.49534000000006</v>
      </c>
      <c r="X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826.26534000000015</v>
      </c>
      <c r="Y101" s="107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665.50533999999993</v>
      </c>
    </row>
    <row r="102" spans="1:25" x14ac:dyDescent="0.2">
      <c r="A102" s="80">
        <f t="shared" si="2"/>
        <v>42418</v>
      </c>
      <c r="B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618.19533999999999</v>
      </c>
      <c r="C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668.17534000000001</v>
      </c>
      <c r="D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679.05534000000011</v>
      </c>
      <c r="E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679.10534000000007</v>
      </c>
      <c r="F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679.10534000000007</v>
      </c>
      <c r="G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668.35534000000007</v>
      </c>
      <c r="H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618.96534000000008</v>
      </c>
      <c r="I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806.6953400000001</v>
      </c>
      <c r="J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792.00534000000005</v>
      </c>
      <c r="K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720.52534000000003</v>
      </c>
      <c r="L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689.16534000000013</v>
      </c>
      <c r="M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648.24534000000006</v>
      </c>
      <c r="N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670.33533999999997</v>
      </c>
      <c r="O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708.70533999999998</v>
      </c>
      <c r="P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708.62534000000005</v>
      </c>
      <c r="Q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679.03534000000013</v>
      </c>
      <c r="R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670.03534000000002</v>
      </c>
      <c r="S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636.22534000000007</v>
      </c>
      <c r="T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719.55534000000011</v>
      </c>
      <c r="U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717.49534000000006</v>
      </c>
      <c r="V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702.86534000000006</v>
      </c>
      <c r="W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671.94533999999999</v>
      </c>
      <c r="X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900.13534000000004</v>
      </c>
      <c r="Y102" s="107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773.08534000000009</v>
      </c>
    </row>
    <row r="103" spans="1:25" x14ac:dyDescent="0.2">
      <c r="A103" s="80">
        <f t="shared" si="2"/>
        <v>42419</v>
      </c>
      <c r="B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618.75534000000005</v>
      </c>
      <c r="C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668.47533999999996</v>
      </c>
      <c r="D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696.61534000000006</v>
      </c>
      <c r="E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696.66534000000001</v>
      </c>
      <c r="F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668.57533999999998</v>
      </c>
      <c r="G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668.38534000000004</v>
      </c>
      <c r="H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643.35533999999996</v>
      </c>
      <c r="I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842.02534000000003</v>
      </c>
      <c r="J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835.06534000000011</v>
      </c>
      <c r="K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755.97533999999996</v>
      </c>
      <c r="L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756.02534000000014</v>
      </c>
      <c r="M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694.75534000000005</v>
      </c>
      <c r="N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694.35534000000007</v>
      </c>
      <c r="O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746.76534000000004</v>
      </c>
      <c r="P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746.82533999999998</v>
      </c>
      <c r="Q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746.77534000000003</v>
      </c>
      <c r="R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694.70534000000009</v>
      </c>
      <c r="S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664.08534000000009</v>
      </c>
      <c r="T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691.59534000000008</v>
      </c>
      <c r="U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692.05534</v>
      </c>
      <c r="V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693.83533999999997</v>
      </c>
      <c r="W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670.34533999999996</v>
      </c>
      <c r="X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876.43534</v>
      </c>
      <c r="Y103" s="107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698.36534000000006</v>
      </c>
    </row>
    <row r="104" spans="1:25" x14ac:dyDescent="0.2">
      <c r="A104" s="80">
        <f t="shared" si="2"/>
        <v>42420</v>
      </c>
      <c r="B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642.49534000000006</v>
      </c>
      <c r="C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696.48534000000006</v>
      </c>
      <c r="D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727.03534000000002</v>
      </c>
      <c r="E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727.05534</v>
      </c>
      <c r="F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727.10533999999996</v>
      </c>
      <c r="G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714.53534000000002</v>
      </c>
      <c r="H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642.96534000000008</v>
      </c>
      <c r="I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827.63534000000004</v>
      </c>
      <c r="J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861.59534000000008</v>
      </c>
      <c r="K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755.61533999999995</v>
      </c>
      <c r="L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755.74533999999994</v>
      </c>
      <c r="M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694.65534000000002</v>
      </c>
      <c r="N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694.28534000000002</v>
      </c>
      <c r="O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746.74534000000006</v>
      </c>
      <c r="P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746.65534000000002</v>
      </c>
      <c r="Q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746.87534000000005</v>
      </c>
      <c r="R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720.06533999999999</v>
      </c>
      <c r="S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662.96534000000008</v>
      </c>
      <c r="T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691.91534000000001</v>
      </c>
      <c r="U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688.90534000000002</v>
      </c>
      <c r="V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693.22534000000007</v>
      </c>
      <c r="W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671.14534000000003</v>
      </c>
      <c r="X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839.55534</v>
      </c>
      <c r="Y104" s="107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670.60534000000007</v>
      </c>
    </row>
    <row r="105" spans="1:25" x14ac:dyDescent="0.2">
      <c r="A105" s="80">
        <f t="shared" si="2"/>
        <v>42421</v>
      </c>
      <c r="B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673.59533999999996</v>
      </c>
      <c r="C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756.29534000000012</v>
      </c>
      <c r="D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763.93534</v>
      </c>
      <c r="E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764.23533999999995</v>
      </c>
      <c r="F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788.82533999999998</v>
      </c>
      <c r="G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764.76534000000004</v>
      </c>
      <c r="H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693.0753400000001</v>
      </c>
      <c r="I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631.73533999999995</v>
      </c>
      <c r="J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703.26534000000004</v>
      </c>
      <c r="K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807.70533999999998</v>
      </c>
      <c r="L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765.34534000000008</v>
      </c>
      <c r="M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779.06533999999999</v>
      </c>
      <c r="N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778.53534000000002</v>
      </c>
      <c r="O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792.37534000000005</v>
      </c>
      <c r="P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792.22534000000007</v>
      </c>
      <c r="Q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792.71533999999997</v>
      </c>
      <c r="R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785.84533999999996</v>
      </c>
      <c r="S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693.51534000000004</v>
      </c>
      <c r="T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696.61534000000006</v>
      </c>
      <c r="U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695.59534000000008</v>
      </c>
      <c r="V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670.45533999999998</v>
      </c>
      <c r="W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641.69533999999999</v>
      </c>
      <c r="X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720.35534000000007</v>
      </c>
      <c r="Y105" s="107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775.62534000000005</v>
      </c>
    </row>
    <row r="106" spans="1:25" x14ac:dyDescent="0.2">
      <c r="A106" s="80">
        <f t="shared" si="2"/>
        <v>42422</v>
      </c>
      <c r="B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673.99534000000006</v>
      </c>
      <c r="C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756.42534000000001</v>
      </c>
      <c r="D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764.00534000000005</v>
      </c>
      <c r="E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764.12534000000005</v>
      </c>
      <c r="F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788.82533999999998</v>
      </c>
      <c r="G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764.31534000000011</v>
      </c>
      <c r="H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693.03534000000002</v>
      </c>
      <c r="I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625.65534000000002</v>
      </c>
      <c r="J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698.64534000000003</v>
      </c>
      <c r="K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808.08534000000009</v>
      </c>
      <c r="L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765.36534000000006</v>
      </c>
      <c r="M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778.82533999999998</v>
      </c>
      <c r="N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778.45534000000009</v>
      </c>
      <c r="O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792.35533999999996</v>
      </c>
      <c r="P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792.28534000000002</v>
      </c>
      <c r="Q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792.40534000000002</v>
      </c>
      <c r="R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785.66534000000001</v>
      </c>
      <c r="S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693.98534000000006</v>
      </c>
      <c r="T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694.39534000000003</v>
      </c>
      <c r="U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694.59534000000008</v>
      </c>
      <c r="V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671.44533999999999</v>
      </c>
      <c r="W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641.34534000000008</v>
      </c>
      <c r="X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720.33533999999997</v>
      </c>
      <c r="Y106" s="107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762.75534000000005</v>
      </c>
    </row>
    <row r="107" spans="1:25" x14ac:dyDescent="0.2">
      <c r="A107" s="80">
        <f t="shared" si="2"/>
        <v>42423</v>
      </c>
      <c r="B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726.67534000000001</v>
      </c>
      <c r="C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726.03534000000013</v>
      </c>
      <c r="D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787.85534000000007</v>
      </c>
      <c r="E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787.99534000000006</v>
      </c>
      <c r="F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787.8253400000001</v>
      </c>
      <c r="G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787.98534000000006</v>
      </c>
      <c r="H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763.50534000000005</v>
      </c>
      <c r="I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712.31533999999999</v>
      </c>
      <c r="J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674.04534000000012</v>
      </c>
      <c r="K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1037.0453400000001</v>
      </c>
      <c r="L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968.34533999999996</v>
      </c>
      <c r="M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990.62534000000005</v>
      </c>
      <c r="N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1012.9853400000001</v>
      </c>
      <c r="O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1012.66534</v>
      </c>
      <c r="P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1012.90534</v>
      </c>
      <c r="Q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1012.8253400000001</v>
      </c>
      <c r="R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957.41534000000001</v>
      </c>
      <c r="S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809.09533999999996</v>
      </c>
      <c r="T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642.36534000000006</v>
      </c>
      <c r="U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642.16534000000013</v>
      </c>
      <c r="V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651.32533999999998</v>
      </c>
      <c r="W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720.75533999999993</v>
      </c>
      <c r="X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784.66534000000013</v>
      </c>
      <c r="Y107" s="107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660.47533999999996</v>
      </c>
    </row>
    <row r="108" spans="1:25" x14ac:dyDescent="0.2">
      <c r="A108" s="80">
        <f t="shared" si="2"/>
        <v>42424</v>
      </c>
      <c r="B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702.6953400000001</v>
      </c>
      <c r="C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727.11534000000006</v>
      </c>
      <c r="D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797.05534</v>
      </c>
      <c r="E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797.09534000000008</v>
      </c>
      <c r="F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797.15534000000002</v>
      </c>
      <c r="G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782.23534000000006</v>
      </c>
      <c r="H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697.31534000000011</v>
      </c>
      <c r="I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919.79534000000001</v>
      </c>
      <c r="J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989.31534000000011</v>
      </c>
      <c r="K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879.83534000000009</v>
      </c>
      <c r="L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879.74533999999994</v>
      </c>
      <c r="M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775.34534000000008</v>
      </c>
      <c r="N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806.67534000000001</v>
      </c>
      <c r="O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826.81534000000011</v>
      </c>
      <c r="P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840.85534000000007</v>
      </c>
      <c r="Q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840.88534000000004</v>
      </c>
      <c r="R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806.56534000000011</v>
      </c>
      <c r="S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835.40534000000002</v>
      </c>
      <c r="T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661.71533999999997</v>
      </c>
      <c r="U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661.05534</v>
      </c>
      <c r="V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689.25534000000005</v>
      </c>
      <c r="W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688.56533999999999</v>
      </c>
      <c r="X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771.88534000000004</v>
      </c>
      <c r="Y108" s="107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618.55534</v>
      </c>
    </row>
    <row r="109" spans="1:25" x14ac:dyDescent="0.2">
      <c r="A109" s="80">
        <f t="shared" si="2"/>
        <v>42425</v>
      </c>
      <c r="B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627.70534000000009</v>
      </c>
      <c r="C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652.29534000000012</v>
      </c>
      <c r="D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668.09534000000008</v>
      </c>
      <c r="E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696.3253400000001</v>
      </c>
      <c r="F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696.41534000000001</v>
      </c>
      <c r="G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696.74534000000006</v>
      </c>
      <c r="H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669.26534000000004</v>
      </c>
      <c r="I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974.35534000000007</v>
      </c>
      <c r="J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1055.3153400000001</v>
      </c>
      <c r="K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842.28534000000002</v>
      </c>
      <c r="L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791.81533999999999</v>
      </c>
      <c r="M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718.73534000000006</v>
      </c>
      <c r="N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718.45533999999998</v>
      </c>
      <c r="O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718.23534000000006</v>
      </c>
      <c r="P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718.38534000000004</v>
      </c>
      <c r="Q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729.15534000000002</v>
      </c>
      <c r="R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693.48534000000006</v>
      </c>
      <c r="S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690.93534000000011</v>
      </c>
      <c r="T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672.50534000000005</v>
      </c>
      <c r="U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672.88534000000004</v>
      </c>
      <c r="V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628.01534000000004</v>
      </c>
      <c r="W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627.88534000000004</v>
      </c>
      <c r="X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833.67534000000001</v>
      </c>
      <c r="Y109" s="107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734.31534000000011</v>
      </c>
    </row>
    <row r="110" spans="1:25" x14ac:dyDescent="0.2">
      <c r="A110" s="80">
        <f t="shared" si="2"/>
        <v>42426</v>
      </c>
      <c r="B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627.90534000000002</v>
      </c>
      <c r="C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679.26534000000004</v>
      </c>
      <c r="D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696.3253400000001</v>
      </c>
      <c r="E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696.3253400000001</v>
      </c>
      <c r="F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714.39534000000003</v>
      </c>
      <c r="G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690.88534000000004</v>
      </c>
      <c r="H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643.22533999999996</v>
      </c>
      <c r="I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841.28534000000013</v>
      </c>
      <c r="J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833.06534000000011</v>
      </c>
      <c r="K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719.81534000000011</v>
      </c>
      <c r="L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688.60533999999996</v>
      </c>
      <c r="M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669.93534</v>
      </c>
      <c r="N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693.21534000000008</v>
      </c>
      <c r="O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693.20533999999998</v>
      </c>
      <c r="P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693.09534000000008</v>
      </c>
      <c r="Q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693.19533999999999</v>
      </c>
      <c r="R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718.57533999999998</v>
      </c>
      <c r="S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755.52534000000003</v>
      </c>
      <c r="T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673.86534000000006</v>
      </c>
      <c r="U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674.16534000000013</v>
      </c>
      <c r="V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629.71533999999997</v>
      </c>
      <c r="W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627.25534000000005</v>
      </c>
      <c r="X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845.02534000000003</v>
      </c>
      <c r="Y110" s="107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733.06534000000011</v>
      </c>
    </row>
    <row r="111" spans="1:25" x14ac:dyDescent="0.2">
      <c r="A111" s="80">
        <f t="shared" si="2"/>
        <v>42427</v>
      </c>
      <c r="B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627.35534000000007</v>
      </c>
      <c r="C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691.91534000000001</v>
      </c>
      <c r="D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725.84534000000008</v>
      </c>
      <c r="E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725.77534000000014</v>
      </c>
      <c r="F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711.72534000000007</v>
      </c>
      <c r="G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711.96533999999997</v>
      </c>
      <c r="H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673.36534000000006</v>
      </c>
      <c r="I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650.34534000000008</v>
      </c>
      <c r="J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698.56533999999999</v>
      </c>
      <c r="K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863.00534000000005</v>
      </c>
      <c r="L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822.26534000000004</v>
      </c>
      <c r="M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838.21534000000008</v>
      </c>
      <c r="N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927.64534000000003</v>
      </c>
      <c r="O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927.10534000000007</v>
      </c>
      <c r="P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926.91534000000013</v>
      </c>
      <c r="Q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926.48533999999995</v>
      </c>
      <c r="R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821.84534000000008</v>
      </c>
      <c r="S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739.17534000000001</v>
      </c>
      <c r="T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635.36534000000006</v>
      </c>
      <c r="U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669.08534000000009</v>
      </c>
      <c r="V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618.39534000000003</v>
      </c>
      <c r="W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659.85534000000007</v>
      </c>
      <c r="X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749.85534000000007</v>
      </c>
      <c r="Y111" s="107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680.78534000000013</v>
      </c>
    </row>
    <row r="112" spans="1:25" x14ac:dyDescent="0.2">
      <c r="A112" s="80">
        <f t="shared" si="2"/>
        <v>42428</v>
      </c>
      <c r="B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632.87534000000005</v>
      </c>
      <c r="C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712.00534000000005</v>
      </c>
      <c r="D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725.81534000000011</v>
      </c>
      <c r="E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725.73533999999995</v>
      </c>
      <c r="F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725.67534000000001</v>
      </c>
      <c r="G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725.88534000000004</v>
      </c>
      <c r="H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692.30534000000011</v>
      </c>
      <c r="I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712.81534000000011</v>
      </c>
      <c r="J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633.74534000000006</v>
      </c>
      <c r="K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946.78534000000013</v>
      </c>
      <c r="L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907.69533999999999</v>
      </c>
      <c r="M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907.86534000000006</v>
      </c>
      <c r="N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990.46534000000008</v>
      </c>
      <c r="O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990.08533999999997</v>
      </c>
      <c r="P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967.86534000000006</v>
      </c>
      <c r="Q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967.70534000000009</v>
      </c>
      <c r="R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821.38534000000004</v>
      </c>
      <c r="S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739.4453400000001</v>
      </c>
      <c r="T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619.80534</v>
      </c>
      <c r="U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653.23534000000006</v>
      </c>
      <c r="V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631.94533999999999</v>
      </c>
      <c r="W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659.92534000000001</v>
      </c>
      <c r="X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763.27534000000003</v>
      </c>
      <c r="Y112" s="107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676.99533999999994</v>
      </c>
    </row>
    <row r="113" spans="1:27" x14ac:dyDescent="0.2">
      <c r="A113" s="80">
        <f t="shared" si="2"/>
        <v>42429</v>
      </c>
      <c r="B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642.42534000000012</v>
      </c>
      <c r="C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696.26534000000004</v>
      </c>
      <c r="D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726.86534000000006</v>
      </c>
      <c r="E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726.96533999999997</v>
      </c>
      <c r="F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714.25534000000005</v>
      </c>
      <c r="G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714.52534000000003</v>
      </c>
      <c r="H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669.01534000000004</v>
      </c>
      <c r="I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878.5753400000001</v>
      </c>
      <c r="J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920.13534000000004</v>
      </c>
      <c r="K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791.50534000000005</v>
      </c>
      <c r="L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791.45534000000009</v>
      </c>
      <c r="M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740.01534000000004</v>
      </c>
      <c r="N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787.48533999999995</v>
      </c>
      <c r="O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806.71534000000008</v>
      </c>
      <c r="P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813.23534000000006</v>
      </c>
      <c r="Q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806.53534000000002</v>
      </c>
      <c r="R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751.46534000000008</v>
      </c>
      <c r="S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755.73533999999995</v>
      </c>
      <c r="T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627.23534000000006</v>
      </c>
      <c r="U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627.50534000000005</v>
      </c>
      <c r="V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634.26534000000004</v>
      </c>
      <c r="W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627.37534000000005</v>
      </c>
      <c r="X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806.28534000000013</v>
      </c>
      <c r="Y113" s="107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659.67534000000001</v>
      </c>
    </row>
    <row r="114" spans="1:27" x14ac:dyDescent="0.2">
      <c r="A114" s="86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7" x14ac:dyDescent="0.25">
      <c r="A115" s="88" t="s">
        <v>153</v>
      </c>
    </row>
    <row r="116" spans="1:27" ht="12.75" x14ac:dyDescent="0.2">
      <c r="A116" s="165" t="s">
        <v>48</v>
      </c>
      <c r="B116" s="168" t="s">
        <v>122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70"/>
    </row>
    <row r="117" spans="1:27" ht="12.75" x14ac:dyDescent="0.2">
      <c r="A117" s="166"/>
      <c r="B117" s="171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3"/>
    </row>
    <row r="118" spans="1:27" ht="12.75" customHeight="1" x14ac:dyDescent="0.2">
      <c r="A118" s="166"/>
      <c r="B118" s="174" t="s">
        <v>123</v>
      </c>
      <c r="C118" s="163" t="s">
        <v>124</v>
      </c>
      <c r="D118" s="163" t="s">
        <v>125</v>
      </c>
      <c r="E118" s="163" t="s">
        <v>126</v>
      </c>
      <c r="F118" s="163" t="s">
        <v>127</v>
      </c>
      <c r="G118" s="163" t="s">
        <v>128</v>
      </c>
      <c r="H118" s="163" t="s">
        <v>129</v>
      </c>
      <c r="I118" s="163" t="s">
        <v>130</v>
      </c>
      <c r="J118" s="163" t="s">
        <v>131</v>
      </c>
      <c r="K118" s="163" t="s">
        <v>132</v>
      </c>
      <c r="L118" s="163" t="s">
        <v>133</v>
      </c>
      <c r="M118" s="163" t="s">
        <v>134</v>
      </c>
      <c r="N118" s="176" t="s">
        <v>135</v>
      </c>
      <c r="O118" s="163" t="s">
        <v>136</v>
      </c>
      <c r="P118" s="163" t="s">
        <v>137</v>
      </c>
      <c r="Q118" s="163" t="s">
        <v>138</v>
      </c>
      <c r="R118" s="163" t="s">
        <v>139</v>
      </c>
      <c r="S118" s="163" t="s">
        <v>140</v>
      </c>
      <c r="T118" s="163" t="s">
        <v>141</v>
      </c>
      <c r="U118" s="163" t="s">
        <v>142</v>
      </c>
      <c r="V118" s="163" t="s">
        <v>143</v>
      </c>
      <c r="W118" s="163" t="s">
        <v>144</v>
      </c>
      <c r="X118" s="163" t="s">
        <v>145</v>
      </c>
      <c r="Y118" s="163" t="s">
        <v>146</v>
      </c>
    </row>
    <row r="119" spans="1:27" ht="11.25" customHeight="1" x14ac:dyDescent="0.2">
      <c r="A119" s="167"/>
      <c r="B119" s="175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7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8.75" customHeight="1" x14ac:dyDescent="0.2">
      <c r="A120" s="80">
        <f t="shared" ref="A120:A148" si="3">A85</f>
        <v>42401</v>
      </c>
      <c r="B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806.31533999999999</v>
      </c>
      <c r="C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730.50534000000005</v>
      </c>
      <c r="D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708.89534000000003</v>
      </c>
      <c r="E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708.75534000000005</v>
      </c>
      <c r="F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709.09533999999996</v>
      </c>
      <c r="G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724.03534000000002</v>
      </c>
      <c r="H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809.02534000000003</v>
      </c>
      <c r="I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637.10533999999996</v>
      </c>
      <c r="J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640.13534000000004</v>
      </c>
      <c r="K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769.72534000000007</v>
      </c>
      <c r="L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852.81533999999999</v>
      </c>
      <c r="M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830.67534000000001</v>
      </c>
      <c r="N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795.07533999999998</v>
      </c>
      <c r="O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769.88534000000004</v>
      </c>
      <c r="P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761.53534000000002</v>
      </c>
      <c r="Q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760.62534000000005</v>
      </c>
      <c r="R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760.45534000000009</v>
      </c>
      <c r="S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899.04534000000001</v>
      </c>
      <c r="T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929.39534000000003</v>
      </c>
      <c r="U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944.77534000000003</v>
      </c>
      <c r="V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901.97534000000007</v>
      </c>
      <c r="W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830.41534000000001</v>
      </c>
      <c r="X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1059.4553400000002</v>
      </c>
      <c r="Y120" s="107">
        <f>VLOOKUP($A120+ROUND((COLUMN()-2)/24,5),АТС!$A$41:$F$736,6)+VLOOKUP($A120+ROUND((COLUMN()-2)/24,5),'Расчет сбытовых надбавок'!$B$43:'Расчет сбытовых надбавок'!$G$786,6)+'Иные услуги '!$C$5+'РСТ РСО-А'!$K$7</f>
        <v>941.40534000000002</v>
      </c>
      <c r="AA120" s="81"/>
    </row>
    <row r="121" spans="1:27" x14ac:dyDescent="0.2">
      <c r="A121" s="80">
        <f t="shared" si="3"/>
        <v>42402</v>
      </c>
      <c r="B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805.93534</v>
      </c>
      <c r="C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726.78534000000013</v>
      </c>
      <c r="D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685.20534000000009</v>
      </c>
      <c r="E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671.16534000000013</v>
      </c>
      <c r="F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671.76534000000004</v>
      </c>
      <c r="G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707.16534000000013</v>
      </c>
      <c r="H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752.88534000000004</v>
      </c>
      <c r="I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677.80534</v>
      </c>
      <c r="J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651.83534000000009</v>
      </c>
      <c r="K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661.26534000000004</v>
      </c>
      <c r="L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725.05534</v>
      </c>
      <c r="M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698.73534000000006</v>
      </c>
      <c r="N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699.23534000000006</v>
      </c>
      <c r="O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684.45533999999998</v>
      </c>
      <c r="P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684.57533999999998</v>
      </c>
      <c r="Q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698.53534000000013</v>
      </c>
      <c r="R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732.9453400000001</v>
      </c>
      <c r="S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838.28534000000002</v>
      </c>
      <c r="T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892.01534000000004</v>
      </c>
      <c r="U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874.17534000000001</v>
      </c>
      <c r="V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839.69533999999999</v>
      </c>
      <c r="W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789.36534000000006</v>
      </c>
      <c r="X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1010.6153400000001</v>
      </c>
      <c r="Y121" s="107">
        <f>VLOOKUP($A121+ROUND((COLUMN()-2)/24,5),АТС!$A$41:$F$736,6)+VLOOKUP($A121+ROUND((COLUMN()-2)/24,5),'Расчет сбытовых надбавок'!$B$43:'Расчет сбытовых надбавок'!$G$786,6)+'Иные услуги '!$C$5+'РСТ РСО-А'!$K$7</f>
        <v>896.55534</v>
      </c>
    </row>
    <row r="122" spans="1:27" x14ac:dyDescent="0.2">
      <c r="A122" s="80">
        <f t="shared" si="3"/>
        <v>42403</v>
      </c>
      <c r="B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708.32533999999998</v>
      </c>
      <c r="C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633.68534</v>
      </c>
      <c r="D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624.42534000000012</v>
      </c>
      <c r="E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624.34534000000008</v>
      </c>
      <c r="F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624.36534000000006</v>
      </c>
      <c r="G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624.51534000000004</v>
      </c>
      <c r="H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641.25534000000005</v>
      </c>
      <c r="I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783.49534000000006</v>
      </c>
      <c r="J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769.04534000000001</v>
      </c>
      <c r="K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641.24534000000006</v>
      </c>
      <c r="L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600.99534000000006</v>
      </c>
      <c r="M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616.74534000000006</v>
      </c>
      <c r="N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609.03534000000002</v>
      </c>
      <c r="O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629.20533999999998</v>
      </c>
      <c r="P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609.26534000000004</v>
      </c>
      <c r="Q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615.63534000000004</v>
      </c>
      <c r="R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645.27534000000003</v>
      </c>
      <c r="S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732.47534000000007</v>
      </c>
      <c r="T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817.79534000000012</v>
      </c>
      <c r="U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789.94533999999999</v>
      </c>
      <c r="V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756.37534000000005</v>
      </c>
      <c r="W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726.97534000000007</v>
      </c>
      <c r="X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948.92534000000001</v>
      </c>
      <c r="Y122" s="107">
        <f>VLOOKUP($A122+ROUND((COLUMN()-2)/24,5),АТС!$A$41:$F$736,6)+VLOOKUP($A122+ROUND((COLUMN()-2)/24,5),'Расчет сбытовых надбавок'!$B$43:'Расчет сбытовых надбавок'!$G$786,6)+'Иные услуги '!$C$5+'РСТ РСО-А'!$K$7</f>
        <v>826.63534000000004</v>
      </c>
    </row>
    <row r="123" spans="1:27" x14ac:dyDescent="0.2">
      <c r="A123" s="80">
        <f t="shared" si="3"/>
        <v>42404</v>
      </c>
      <c r="B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649.90534000000002</v>
      </c>
      <c r="C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609.97534000000007</v>
      </c>
      <c r="D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639.08534000000009</v>
      </c>
      <c r="E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639.21534000000008</v>
      </c>
      <c r="F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639.10534000000007</v>
      </c>
      <c r="G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639.46533999999997</v>
      </c>
      <c r="H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632.71534000000008</v>
      </c>
      <c r="I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803.51534000000004</v>
      </c>
      <c r="J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785.06534000000011</v>
      </c>
      <c r="K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652.65534000000002</v>
      </c>
      <c r="L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641.77534000000003</v>
      </c>
      <c r="M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609.8253400000001</v>
      </c>
      <c r="N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629.52534000000003</v>
      </c>
      <c r="O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642.20533999999998</v>
      </c>
      <c r="P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629.62534000000005</v>
      </c>
      <c r="Q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609.52534000000003</v>
      </c>
      <c r="R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613.14534000000003</v>
      </c>
      <c r="S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673.78534000000013</v>
      </c>
      <c r="T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791.13534000000004</v>
      </c>
      <c r="U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764.32533999999998</v>
      </c>
      <c r="V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698.84534000000008</v>
      </c>
      <c r="W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667.56533999999999</v>
      </c>
      <c r="X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925.73533999999995</v>
      </c>
      <c r="Y123" s="107">
        <f>VLOOKUP($A123+ROUND((COLUMN()-2)/24,5),АТС!$A$41:$F$736,6)+VLOOKUP($A123+ROUND((COLUMN()-2)/24,5),'Расчет сбытовых надбавок'!$B$43:'Расчет сбытовых надбавок'!$G$786,6)+'Иные услуги '!$C$5+'РСТ РСО-А'!$K$7</f>
        <v>799.55534</v>
      </c>
    </row>
    <row r="124" spans="1:27" x14ac:dyDescent="0.2">
      <c r="A124" s="80">
        <f t="shared" si="3"/>
        <v>42405</v>
      </c>
      <c r="B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633.70533999999998</v>
      </c>
      <c r="C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633.49534000000006</v>
      </c>
      <c r="D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609.97534000000007</v>
      </c>
      <c r="E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624.22534000000007</v>
      </c>
      <c r="F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624.24534000000006</v>
      </c>
      <c r="G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624.27534000000003</v>
      </c>
      <c r="H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633.45534000000009</v>
      </c>
      <c r="I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802.83533999999997</v>
      </c>
      <c r="J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784.29534000000001</v>
      </c>
      <c r="K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652.33534000000009</v>
      </c>
      <c r="L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616.0753400000001</v>
      </c>
      <c r="M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602.06534000000011</v>
      </c>
      <c r="N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629.33534000000009</v>
      </c>
      <c r="O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641.90534000000002</v>
      </c>
      <c r="P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659.71534000000008</v>
      </c>
      <c r="Q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668.84534000000008</v>
      </c>
      <c r="R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650.98533999999995</v>
      </c>
      <c r="S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624.68534000000011</v>
      </c>
      <c r="T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760.91534000000001</v>
      </c>
      <c r="U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740.71534000000008</v>
      </c>
      <c r="V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714.86533999999995</v>
      </c>
      <c r="W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688.56534000000011</v>
      </c>
      <c r="X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934.77534000000003</v>
      </c>
      <c r="Y124" s="107">
        <f>VLOOKUP($A124+ROUND((COLUMN()-2)/24,5),АТС!$A$41:$F$736,6)+VLOOKUP($A124+ROUND((COLUMN()-2)/24,5),'Расчет сбытовых надбавок'!$B$43:'Расчет сбытовых надбавок'!$G$786,6)+'Иные услуги '!$C$5+'РСТ РСО-А'!$K$7</f>
        <v>806.27534000000003</v>
      </c>
    </row>
    <row r="125" spans="1:27" x14ac:dyDescent="0.2">
      <c r="A125" s="80">
        <f t="shared" si="3"/>
        <v>42406</v>
      </c>
      <c r="B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676.38534000000004</v>
      </c>
      <c r="C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615.99534000000006</v>
      </c>
      <c r="D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614.19533999999999</v>
      </c>
      <c r="E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630.28534000000002</v>
      </c>
      <c r="F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630.36534000000006</v>
      </c>
      <c r="G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619.4453400000001</v>
      </c>
      <c r="H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634.08533999999997</v>
      </c>
      <c r="I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700.40534000000002</v>
      </c>
      <c r="J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716.67534000000001</v>
      </c>
      <c r="K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797.43534</v>
      </c>
      <c r="L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728.58533999999997</v>
      </c>
      <c r="M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741.49534000000006</v>
      </c>
      <c r="N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740.91534000000001</v>
      </c>
      <c r="O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796.6953400000001</v>
      </c>
      <c r="P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796.59534000000008</v>
      </c>
      <c r="Q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796.48534000000006</v>
      </c>
      <c r="R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797.77534000000003</v>
      </c>
      <c r="S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633.22534000000007</v>
      </c>
      <c r="T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716.40534000000002</v>
      </c>
      <c r="U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718.52534000000003</v>
      </c>
      <c r="V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670.50534000000005</v>
      </c>
      <c r="W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672.65534000000002</v>
      </c>
      <c r="X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621.35534000000007</v>
      </c>
      <c r="Y125" s="107">
        <f>VLOOKUP($A125+ROUND((COLUMN()-2)/24,5),АТС!$A$41:$F$736,6)+VLOOKUP($A125+ROUND((COLUMN()-2)/24,5),'Расчет сбытовых надбавок'!$B$43:'Расчет сбытовых надбавок'!$G$786,6)+'Иные услуги '!$C$5+'РСТ РСО-А'!$K$7</f>
        <v>801.98534000000006</v>
      </c>
    </row>
    <row r="126" spans="1:27" x14ac:dyDescent="0.2">
      <c r="A126" s="80">
        <f t="shared" si="3"/>
        <v>42407</v>
      </c>
      <c r="B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714.91534000000001</v>
      </c>
      <c r="C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649.90534000000002</v>
      </c>
      <c r="D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609.07533999999998</v>
      </c>
      <c r="E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614.37534000000005</v>
      </c>
      <c r="F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619.62534000000005</v>
      </c>
      <c r="G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609.19533999999999</v>
      </c>
      <c r="H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615.24533999999994</v>
      </c>
      <c r="I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631.47533999999996</v>
      </c>
      <c r="J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714.01534000000004</v>
      </c>
      <c r="K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783.33534000000009</v>
      </c>
      <c r="L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729.4453400000001</v>
      </c>
      <c r="M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717.15534000000002</v>
      </c>
      <c r="N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716.74534000000006</v>
      </c>
      <c r="O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716.59534000000008</v>
      </c>
      <c r="P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741.99534000000006</v>
      </c>
      <c r="Q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748.62534000000005</v>
      </c>
      <c r="R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706.30534</v>
      </c>
      <c r="S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648.87534000000005</v>
      </c>
      <c r="T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772.41534000000001</v>
      </c>
      <c r="U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775.64534000000003</v>
      </c>
      <c r="V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727.49534000000006</v>
      </c>
      <c r="W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669.26534000000004</v>
      </c>
      <c r="X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621.76534000000004</v>
      </c>
      <c r="Y126" s="107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829.4453400000001</v>
      </c>
    </row>
    <row r="127" spans="1:27" x14ac:dyDescent="0.2">
      <c r="A127" s="80">
        <f t="shared" si="3"/>
        <v>42408</v>
      </c>
      <c r="B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689.33533999999997</v>
      </c>
      <c r="C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627.00534000000005</v>
      </c>
      <c r="D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609.54534000000001</v>
      </c>
      <c r="E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619.04534000000001</v>
      </c>
      <c r="F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618.99534000000006</v>
      </c>
      <c r="G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619.1953400000001</v>
      </c>
      <c r="H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601.13534000000004</v>
      </c>
      <c r="I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789.33533999999997</v>
      </c>
      <c r="J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784.50533999999993</v>
      </c>
      <c r="K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652.31534000000011</v>
      </c>
      <c r="L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602.18534000000011</v>
      </c>
      <c r="M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652.23534000000006</v>
      </c>
      <c r="N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653.40534000000002</v>
      </c>
      <c r="O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615.9453400000001</v>
      </c>
      <c r="P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601.53534000000002</v>
      </c>
      <c r="Q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601.59534000000008</v>
      </c>
      <c r="R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614.03534000000002</v>
      </c>
      <c r="S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649.29534000000012</v>
      </c>
      <c r="T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815.71534000000008</v>
      </c>
      <c r="U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780.51534000000004</v>
      </c>
      <c r="V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716.70533999999998</v>
      </c>
      <c r="W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690.25533999999993</v>
      </c>
      <c r="X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936.65534000000002</v>
      </c>
      <c r="Y127" s="107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809.52534000000014</v>
      </c>
    </row>
    <row r="128" spans="1:27" x14ac:dyDescent="0.2">
      <c r="A128" s="80">
        <f t="shared" si="3"/>
        <v>42409</v>
      </c>
      <c r="B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642.49534000000006</v>
      </c>
      <c r="C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600.76534000000004</v>
      </c>
      <c r="D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624.05534000000011</v>
      </c>
      <c r="E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649.20534000000009</v>
      </c>
      <c r="F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649.28534000000002</v>
      </c>
      <c r="G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649.66534000000001</v>
      </c>
      <c r="H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625.10534000000007</v>
      </c>
      <c r="I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817.22533999999996</v>
      </c>
      <c r="J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855.33534000000009</v>
      </c>
      <c r="K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714.02534000000003</v>
      </c>
      <c r="L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670.92534000000012</v>
      </c>
      <c r="M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630.91534000000001</v>
      </c>
      <c r="N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630.49534000000006</v>
      </c>
      <c r="O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630.18534000000011</v>
      </c>
      <c r="P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651.62534000000005</v>
      </c>
      <c r="Q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651.6953400000001</v>
      </c>
      <c r="R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652.14534000000003</v>
      </c>
      <c r="S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604.97534000000007</v>
      </c>
      <c r="T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773.85534000000007</v>
      </c>
      <c r="U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711.98533999999995</v>
      </c>
      <c r="V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679.55534000000011</v>
      </c>
      <c r="W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650.98533999999995</v>
      </c>
      <c r="X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903.98534000000006</v>
      </c>
      <c r="Y128" s="107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753.65534000000002</v>
      </c>
    </row>
    <row r="129" spans="1:25" x14ac:dyDescent="0.2">
      <c r="A129" s="80">
        <f t="shared" si="3"/>
        <v>42410</v>
      </c>
      <c r="B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641.27534000000003</v>
      </c>
      <c r="C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610.00534000000005</v>
      </c>
      <c r="D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624.06534000000011</v>
      </c>
      <c r="E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639.10534000000007</v>
      </c>
      <c r="F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649.36534000000006</v>
      </c>
      <c r="G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629.39534000000015</v>
      </c>
      <c r="H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632.36534000000006</v>
      </c>
      <c r="I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741.63534000000004</v>
      </c>
      <c r="J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755.01534000000004</v>
      </c>
      <c r="K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642.41534000000001</v>
      </c>
      <c r="L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642.47533999999996</v>
      </c>
      <c r="M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610.27534000000003</v>
      </c>
      <c r="N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609.9453400000001</v>
      </c>
      <c r="O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609.8253400000001</v>
      </c>
      <c r="P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609.79534000000012</v>
      </c>
      <c r="Q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609.79534000000012</v>
      </c>
      <c r="R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626.29534000000001</v>
      </c>
      <c r="S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686.38534000000004</v>
      </c>
      <c r="T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774.78534000000002</v>
      </c>
      <c r="U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776.30534000000011</v>
      </c>
      <c r="V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738.74534000000006</v>
      </c>
      <c r="W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687.09533999999996</v>
      </c>
      <c r="X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925.61533999999995</v>
      </c>
      <c r="Y129" s="107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783.70533999999998</v>
      </c>
    </row>
    <row r="130" spans="1:25" x14ac:dyDescent="0.2">
      <c r="A130" s="80">
        <f t="shared" si="3"/>
        <v>42411</v>
      </c>
      <c r="B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641.37534000000005</v>
      </c>
      <c r="C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610.40534000000002</v>
      </c>
      <c r="D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639.33533999999997</v>
      </c>
      <c r="E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639.52534000000003</v>
      </c>
      <c r="F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639.57533999999998</v>
      </c>
      <c r="G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625.03534000000002</v>
      </c>
      <c r="H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628.32533999999998</v>
      </c>
      <c r="I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741.98534000000006</v>
      </c>
      <c r="J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733.85534000000007</v>
      </c>
      <c r="K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642.38534000000004</v>
      </c>
      <c r="L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631.89534000000003</v>
      </c>
      <c r="M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630.28534000000002</v>
      </c>
      <c r="N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651.50534000000005</v>
      </c>
      <c r="O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651.28534000000002</v>
      </c>
      <c r="P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609.8253400000001</v>
      </c>
      <c r="Q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610.06534000000011</v>
      </c>
      <c r="R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625.20534000000009</v>
      </c>
      <c r="S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655.82533999999998</v>
      </c>
      <c r="T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736.00534000000005</v>
      </c>
      <c r="U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696.6953400000001</v>
      </c>
      <c r="V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671.25534000000005</v>
      </c>
      <c r="W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651.20533999999998</v>
      </c>
      <c r="X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903.64534000000003</v>
      </c>
      <c r="Y130" s="107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738.36534000000006</v>
      </c>
    </row>
    <row r="131" spans="1:25" x14ac:dyDescent="0.2">
      <c r="A131" s="80">
        <f t="shared" si="3"/>
        <v>42412</v>
      </c>
      <c r="B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648.96534000000008</v>
      </c>
      <c r="C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600.73534000000006</v>
      </c>
      <c r="D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623.92534000000012</v>
      </c>
      <c r="E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624.11534000000006</v>
      </c>
      <c r="F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624.10534000000007</v>
      </c>
      <c r="G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610.09534000000008</v>
      </c>
      <c r="H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634.63534000000004</v>
      </c>
      <c r="I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730.03534000000002</v>
      </c>
      <c r="J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712.47534000000007</v>
      </c>
      <c r="K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631.21533999999997</v>
      </c>
      <c r="L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616.13534000000004</v>
      </c>
      <c r="M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609.83534000000009</v>
      </c>
      <c r="N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617.52534000000003</v>
      </c>
      <c r="O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642.22534000000007</v>
      </c>
      <c r="P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629.65534000000014</v>
      </c>
      <c r="Q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629.70534000000009</v>
      </c>
      <c r="R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610.01534000000004</v>
      </c>
      <c r="S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648.9453400000001</v>
      </c>
      <c r="T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742.09533999999996</v>
      </c>
      <c r="U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764.99533999999994</v>
      </c>
      <c r="V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740.67534000000012</v>
      </c>
      <c r="W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687.41534000000013</v>
      </c>
      <c r="X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933.40534000000002</v>
      </c>
      <c r="Y131" s="107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805.86534000000006</v>
      </c>
    </row>
    <row r="132" spans="1:25" x14ac:dyDescent="0.2">
      <c r="A132" s="80">
        <f t="shared" si="3"/>
        <v>42413</v>
      </c>
      <c r="B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653.92534000000001</v>
      </c>
      <c r="C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630.90534000000002</v>
      </c>
      <c r="D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672.25534000000005</v>
      </c>
      <c r="E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672.46534000000008</v>
      </c>
      <c r="F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691.69533999999999</v>
      </c>
      <c r="G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672.45533999999998</v>
      </c>
      <c r="H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642.87533999999994</v>
      </c>
      <c r="I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610.51534000000004</v>
      </c>
      <c r="J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655.73534000000006</v>
      </c>
      <c r="K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798.63534000000004</v>
      </c>
      <c r="L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742.67534000000001</v>
      </c>
      <c r="M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755.90534000000002</v>
      </c>
      <c r="N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769.50534000000005</v>
      </c>
      <c r="O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813.69533999999999</v>
      </c>
      <c r="P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813.5753400000001</v>
      </c>
      <c r="Q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798.55534000000011</v>
      </c>
      <c r="R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763.37534000000005</v>
      </c>
      <c r="S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624.58534000000009</v>
      </c>
      <c r="T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673.54534000000001</v>
      </c>
      <c r="U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680.92534000000001</v>
      </c>
      <c r="V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667.38534000000004</v>
      </c>
      <c r="W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600.79534000000001</v>
      </c>
      <c r="X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671.04534000000012</v>
      </c>
      <c r="Y132" s="107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783.62534000000005</v>
      </c>
    </row>
    <row r="133" spans="1:25" x14ac:dyDescent="0.2">
      <c r="A133" s="80">
        <f t="shared" si="3"/>
        <v>42414</v>
      </c>
      <c r="B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650.36534000000006</v>
      </c>
      <c r="C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641.85534000000007</v>
      </c>
      <c r="D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671.93534</v>
      </c>
      <c r="E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691.39534000000003</v>
      </c>
      <c r="F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704.97534000000007</v>
      </c>
      <c r="G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691.65534000000002</v>
      </c>
      <c r="H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672.50534000000005</v>
      </c>
      <c r="I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673.11534000000006</v>
      </c>
      <c r="J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616.22534000000007</v>
      </c>
      <c r="K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900.62534000000005</v>
      </c>
      <c r="L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813.95533999999998</v>
      </c>
      <c r="M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813.88534000000004</v>
      </c>
      <c r="N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798.09533999999996</v>
      </c>
      <c r="O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829.18534000000011</v>
      </c>
      <c r="P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829.0753400000001</v>
      </c>
      <c r="Q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797.94533999999999</v>
      </c>
      <c r="R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762.16534000000001</v>
      </c>
      <c r="S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624.00534000000005</v>
      </c>
      <c r="T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674.13534000000004</v>
      </c>
      <c r="U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675.84533999999996</v>
      </c>
      <c r="V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667.57533999999998</v>
      </c>
      <c r="W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600.40534000000002</v>
      </c>
      <c r="X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670.96534000000008</v>
      </c>
      <c r="Y133" s="107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768.67534000000012</v>
      </c>
    </row>
    <row r="134" spans="1:25" x14ac:dyDescent="0.2">
      <c r="A134" s="80">
        <f t="shared" si="3"/>
        <v>42415</v>
      </c>
      <c r="B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638.04534000000012</v>
      </c>
      <c r="C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628.56533999999999</v>
      </c>
      <c r="D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659.37534000000005</v>
      </c>
      <c r="E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676.10533999999996</v>
      </c>
      <c r="F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676.03534000000002</v>
      </c>
      <c r="G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659.35533999999996</v>
      </c>
      <c r="H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623.77534000000014</v>
      </c>
      <c r="I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891.49534000000006</v>
      </c>
      <c r="J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892.13534000000004</v>
      </c>
      <c r="K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752.53534000000002</v>
      </c>
      <c r="L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711.04534000000001</v>
      </c>
      <c r="M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659.14534000000003</v>
      </c>
      <c r="N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672.93534</v>
      </c>
      <c r="O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687.28534000000002</v>
      </c>
      <c r="P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687.21533999999997</v>
      </c>
      <c r="Q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687.52534000000014</v>
      </c>
      <c r="R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668.36534000000006</v>
      </c>
      <c r="S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616.85534000000007</v>
      </c>
      <c r="T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683.66534000000001</v>
      </c>
      <c r="U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692.82533999999998</v>
      </c>
      <c r="V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650.24534000000006</v>
      </c>
      <c r="W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628.55534</v>
      </c>
      <c r="X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876.55534000000011</v>
      </c>
      <c r="Y134" s="107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738.27534000000003</v>
      </c>
    </row>
    <row r="135" spans="1:25" x14ac:dyDescent="0.2">
      <c r="A135" s="80">
        <f t="shared" si="3"/>
        <v>42416</v>
      </c>
      <c r="B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651.54534000000012</v>
      </c>
      <c r="C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617.92534000000001</v>
      </c>
      <c r="D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637.65534000000014</v>
      </c>
      <c r="E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648.11534000000006</v>
      </c>
      <c r="F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675.53534000000002</v>
      </c>
      <c r="G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675.97533999999996</v>
      </c>
      <c r="H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624.4453400000001</v>
      </c>
      <c r="I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815.41534000000013</v>
      </c>
      <c r="J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807.66534000000001</v>
      </c>
      <c r="K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698.24534000000006</v>
      </c>
      <c r="L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698.42534000000001</v>
      </c>
      <c r="M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650.10534000000007</v>
      </c>
      <c r="N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649.84534000000008</v>
      </c>
      <c r="O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649.79534000000001</v>
      </c>
      <c r="P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672.45533999999998</v>
      </c>
      <c r="Q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687.11533999999995</v>
      </c>
      <c r="R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667.92534000000001</v>
      </c>
      <c r="S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642.63534000000004</v>
      </c>
      <c r="T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657.73534000000006</v>
      </c>
      <c r="U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659.38534000000004</v>
      </c>
      <c r="V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631.84533999999996</v>
      </c>
      <c r="W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616.62534000000005</v>
      </c>
      <c r="X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865.90534000000002</v>
      </c>
      <c r="Y135" s="107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717.18534</v>
      </c>
    </row>
    <row r="136" spans="1:25" x14ac:dyDescent="0.2">
      <c r="A136" s="80">
        <f t="shared" si="3"/>
        <v>42417</v>
      </c>
      <c r="B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692.08533999999997</v>
      </c>
      <c r="C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657.98534000000006</v>
      </c>
      <c r="D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692.17534000000001</v>
      </c>
      <c r="E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692.20533999999998</v>
      </c>
      <c r="F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692.37534000000005</v>
      </c>
      <c r="G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669.35534000000007</v>
      </c>
      <c r="H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623.77534000000014</v>
      </c>
      <c r="I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814.68534</v>
      </c>
      <c r="J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901.00534000000005</v>
      </c>
      <c r="K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782.4453400000001</v>
      </c>
      <c r="L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766.62534000000005</v>
      </c>
      <c r="M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706.74533999999994</v>
      </c>
      <c r="N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751.13534000000004</v>
      </c>
      <c r="O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751.01534000000004</v>
      </c>
      <c r="P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750.90534000000002</v>
      </c>
      <c r="Q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751.30534000000011</v>
      </c>
      <c r="R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751.38534000000004</v>
      </c>
      <c r="S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733.93534</v>
      </c>
      <c r="T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629.27534000000003</v>
      </c>
      <c r="U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631.11534000000006</v>
      </c>
      <c r="V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612.64534000000003</v>
      </c>
      <c r="W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628.69533999999999</v>
      </c>
      <c r="X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801.92534000000012</v>
      </c>
      <c r="Y136" s="107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646.13534000000004</v>
      </c>
    </row>
    <row r="137" spans="1:25" x14ac:dyDescent="0.2">
      <c r="A137" s="80">
        <f t="shared" si="3"/>
        <v>42418</v>
      </c>
      <c r="B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600.29534000000001</v>
      </c>
      <c r="C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648.72534000000007</v>
      </c>
      <c r="D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659.27534000000003</v>
      </c>
      <c r="E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659.32533999999998</v>
      </c>
      <c r="F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659.32533999999998</v>
      </c>
      <c r="G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648.90534000000014</v>
      </c>
      <c r="H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601.04534000000001</v>
      </c>
      <c r="I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782.95534000000009</v>
      </c>
      <c r="J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768.72534000000007</v>
      </c>
      <c r="K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699.45534000000009</v>
      </c>
      <c r="L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669.06534000000011</v>
      </c>
      <c r="M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629.41534000000013</v>
      </c>
      <c r="N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650.82533999999998</v>
      </c>
      <c r="O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688.00534000000005</v>
      </c>
      <c r="P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687.92534000000012</v>
      </c>
      <c r="Q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659.25534000000005</v>
      </c>
      <c r="R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650.52534000000003</v>
      </c>
      <c r="S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617.77534000000003</v>
      </c>
      <c r="T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698.52534000000014</v>
      </c>
      <c r="U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696.52534000000003</v>
      </c>
      <c r="V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682.34534000000008</v>
      </c>
      <c r="W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652.38534000000004</v>
      </c>
      <c r="X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873.50534000000005</v>
      </c>
      <c r="Y137" s="107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750.39534000000003</v>
      </c>
    </row>
    <row r="138" spans="1:25" x14ac:dyDescent="0.2">
      <c r="A138" s="80">
        <f t="shared" si="3"/>
        <v>42419</v>
      </c>
      <c r="B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600.83533999999997</v>
      </c>
      <c r="C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649.01534000000004</v>
      </c>
      <c r="D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676.28534000000002</v>
      </c>
      <c r="E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676.33534000000009</v>
      </c>
      <c r="F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649.11534000000006</v>
      </c>
      <c r="G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648.93534000000011</v>
      </c>
      <c r="H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624.67534000000001</v>
      </c>
      <c r="I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817.19533999999999</v>
      </c>
      <c r="J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810.4453400000001</v>
      </c>
      <c r="K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733.81533999999999</v>
      </c>
      <c r="L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733.85534000000007</v>
      </c>
      <c r="M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674.48534000000006</v>
      </c>
      <c r="N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674.10534000000007</v>
      </c>
      <c r="O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724.88534000000004</v>
      </c>
      <c r="P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724.94533999999999</v>
      </c>
      <c r="Q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724.89534000000003</v>
      </c>
      <c r="R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674.43534000000011</v>
      </c>
      <c r="S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644.76534000000004</v>
      </c>
      <c r="T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671.41534000000013</v>
      </c>
      <c r="U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671.86534000000006</v>
      </c>
      <c r="V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673.59533999999996</v>
      </c>
      <c r="W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650.83533999999997</v>
      </c>
      <c r="X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850.53534000000002</v>
      </c>
      <c r="Y138" s="107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677.98534000000006</v>
      </c>
    </row>
    <row r="139" spans="1:25" x14ac:dyDescent="0.2">
      <c r="A139" s="80">
        <f t="shared" si="3"/>
        <v>42420</v>
      </c>
      <c r="B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623.84534000000008</v>
      </c>
      <c r="C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676.16534000000001</v>
      </c>
      <c r="D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705.76534000000004</v>
      </c>
      <c r="E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705.78534000000002</v>
      </c>
      <c r="F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705.83533999999997</v>
      </c>
      <c r="G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693.65534000000002</v>
      </c>
      <c r="H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624.29534000000012</v>
      </c>
      <c r="I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803.25534000000005</v>
      </c>
      <c r="J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836.15534000000002</v>
      </c>
      <c r="K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733.45533999999998</v>
      </c>
      <c r="L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733.58533999999997</v>
      </c>
      <c r="M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674.38534000000004</v>
      </c>
      <c r="N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674.02534000000003</v>
      </c>
      <c r="O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724.86534000000006</v>
      </c>
      <c r="P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724.77534000000003</v>
      </c>
      <c r="Q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724.99534000000006</v>
      </c>
      <c r="R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699.01534000000004</v>
      </c>
      <c r="S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643.67534000000012</v>
      </c>
      <c r="T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671.73534000000006</v>
      </c>
      <c r="U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668.81534000000011</v>
      </c>
      <c r="V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673.00534000000005</v>
      </c>
      <c r="W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651.60534000000007</v>
      </c>
      <c r="X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814.80534</v>
      </c>
      <c r="Y139" s="107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651.08533999999997</v>
      </c>
    </row>
    <row r="140" spans="1:25" x14ac:dyDescent="0.2">
      <c r="A140" s="80">
        <f t="shared" si="3"/>
        <v>42421</v>
      </c>
      <c r="B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653.98533999999995</v>
      </c>
      <c r="C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734.11534000000006</v>
      </c>
      <c r="D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741.52534000000003</v>
      </c>
      <c r="E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741.81533999999999</v>
      </c>
      <c r="F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765.63534000000004</v>
      </c>
      <c r="G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742.32533999999998</v>
      </c>
      <c r="H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672.85534000000007</v>
      </c>
      <c r="I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613.41534000000001</v>
      </c>
      <c r="J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682.72534000000007</v>
      </c>
      <c r="K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783.93534</v>
      </c>
      <c r="L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742.89534000000015</v>
      </c>
      <c r="M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756.18534</v>
      </c>
      <c r="N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755.66534000000001</v>
      </c>
      <c r="O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769.08534000000009</v>
      </c>
      <c r="P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768.93534000000011</v>
      </c>
      <c r="Q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769.40534000000002</v>
      </c>
      <c r="R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762.75534000000005</v>
      </c>
      <c r="S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673.28534000000002</v>
      </c>
      <c r="T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676.28534000000002</v>
      </c>
      <c r="U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675.29534000000001</v>
      </c>
      <c r="V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650.93534</v>
      </c>
      <c r="W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623.06533999999999</v>
      </c>
      <c r="X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699.29534000000012</v>
      </c>
      <c r="Y140" s="107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752.85534000000007</v>
      </c>
    </row>
    <row r="141" spans="1:25" x14ac:dyDescent="0.2">
      <c r="A141" s="80">
        <f t="shared" si="3"/>
        <v>42422</v>
      </c>
      <c r="B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654.37534000000005</v>
      </c>
      <c r="C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734.24533999999994</v>
      </c>
      <c r="D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741.59534000000008</v>
      </c>
      <c r="E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741.70534000000009</v>
      </c>
      <c r="F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765.63534000000004</v>
      </c>
      <c r="G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741.88534000000004</v>
      </c>
      <c r="H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672.82533999999998</v>
      </c>
      <c r="I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607.52534000000003</v>
      </c>
      <c r="J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678.25534000000005</v>
      </c>
      <c r="K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784.30534</v>
      </c>
      <c r="L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742.91534000000013</v>
      </c>
      <c r="M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755.95533999999998</v>
      </c>
      <c r="N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755.59534000000008</v>
      </c>
      <c r="O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769.06533999999999</v>
      </c>
      <c r="P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768.99534000000006</v>
      </c>
      <c r="Q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769.11534000000006</v>
      </c>
      <c r="R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762.58534000000009</v>
      </c>
      <c r="S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673.73534000000006</v>
      </c>
      <c r="T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674.13534000000004</v>
      </c>
      <c r="U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674.33534000000009</v>
      </c>
      <c r="V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651.89534000000003</v>
      </c>
      <c r="W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622.72534000000007</v>
      </c>
      <c r="X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699.27534000000003</v>
      </c>
      <c r="Y141" s="107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740.37534000000005</v>
      </c>
    </row>
    <row r="142" spans="1:25" x14ac:dyDescent="0.2">
      <c r="A142" s="80">
        <f t="shared" si="3"/>
        <v>42423</v>
      </c>
      <c r="B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705.41534000000001</v>
      </c>
      <c r="C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704.79534000000012</v>
      </c>
      <c r="D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764.70533999999998</v>
      </c>
      <c r="E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764.84533999999996</v>
      </c>
      <c r="F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764.67534000000001</v>
      </c>
      <c r="G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764.83533999999997</v>
      </c>
      <c r="H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741.10534000000007</v>
      </c>
      <c r="I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691.50534000000005</v>
      </c>
      <c r="J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654.41534000000013</v>
      </c>
      <c r="K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1006.17534</v>
      </c>
      <c r="L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939.60534000000007</v>
      </c>
      <c r="M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961.19533999999999</v>
      </c>
      <c r="N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982.86534000000006</v>
      </c>
      <c r="O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982.54534000000001</v>
      </c>
      <c r="P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982.77534000000003</v>
      </c>
      <c r="Q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982.70534000000009</v>
      </c>
      <c r="R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929.01534000000004</v>
      </c>
      <c r="S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785.28534000000002</v>
      </c>
      <c r="T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623.71533999999997</v>
      </c>
      <c r="U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623.51534000000004</v>
      </c>
      <c r="V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632.40534000000002</v>
      </c>
      <c r="W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699.68534</v>
      </c>
      <c r="X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761.60534000000007</v>
      </c>
      <c r="Y142" s="107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641.27534000000003</v>
      </c>
    </row>
    <row r="143" spans="1:25" x14ac:dyDescent="0.2">
      <c r="A143" s="80">
        <f t="shared" si="3"/>
        <v>42424</v>
      </c>
      <c r="B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682.17534000000012</v>
      </c>
      <c r="C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705.84534000000008</v>
      </c>
      <c r="D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773.61534000000006</v>
      </c>
      <c r="E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773.65534000000014</v>
      </c>
      <c r="F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773.71534000000008</v>
      </c>
      <c r="G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759.26534000000004</v>
      </c>
      <c r="H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676.96534000000008</v>
      </c>
      <c r="I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892.56534000000011</v>
      </c>
      <c r="J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959.92534000000012</v>
      </c>
      <c r="K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853.83534000000009</v>
      </c>
      <c r="L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853.75533999999993</v>
      </c>
      <c r="M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752.5753400000001</v>
      </c>
      <c r="N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782.93534</v>
      </c>
      <c r="O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802.45534000000009</v>
      </c>
      <c r="P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816.06534000000011</v>
      </c>
      <c r="Q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816.09534000000008</v>
      </c>
      <c r="R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782.83534000000009</v>
      </c>
      <c r="S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810.78534000000002</v>
      </c>
      <c r="T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642.46533999999997</v>
      </c>
      <c r="U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641.82533999999998</v>
      </c>
      <c r="V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669.15534000000002</v>
      </c>
      <c r="W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668.48534000000006</v>
      </c>
      <c r="X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749.22534000000007</v>
      </c>
      <c r="Y143" s="107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600.64534000000003</v>
      </c>
    </row>
    <row r="144" spans="1:25" x14ac:dyDescent="0.2">
      <c r="A144" s="80">
        <f t="shared" si="3"/>
        <v>42425</v>
      </c>
      <c r="B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609.50534000000005</v>
      </c>
      <c r="C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633.34534000000008</v>
      </c>
      <c r="D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648.65534000000014</v>
      </c>
      <c r="E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676.00534000000005</v>
      </c>
      <c r="F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676.09533999999996</v>
      </c>
      <c r="G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676.41534000000013</v>
      </c>
      <c r="H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649.78534000000002</v>
      </c>
      <c r="I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945.42534000000012</v>
      </c>
      <c r="J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1023.88534</v>
      </c>
      <c r="K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817.44533999999999</v>
      </c>
      <c r="L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768.53534000000002</v>
      </c>
      <c r="M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697.72534000000007</v>
      </c>
      <c r="N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697.45533999999998</v>
      </c>
      <c r="O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697.23534000000006</v>
      </c>
      <c r="P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697.38534000000004</v>
      </c>
      <c r="Q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707.8253400000001</v>
      </c>
      <c r="R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673.25534000000005</v>
      </c>
      <c r="S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670.78534000000013</v>
      </c>
      <c r="T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652.92534000000001</v>
      </c>
      <c r="U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653.29534000000001</v>
      </c>
      <c r="V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609.81534000000011</v>
      </c>
      <c r="W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609.68534</v>
      </c>
      <c r="X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809.10533999999996</v>
      </c>
      <c r="Y144" s="107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712.81534000000011</v>
      </c>
    </row>
    <row r="145" spans="1:27" x14ac:dyDescent="0.2">
      <c r="A145" s="80">
        <f t="shared" si="3"/>
        <v>42426</v>
      </c>
      <c r="B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609.70533999999998</v>
      </c>
      <c r="C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659.47533999999996</v>
      </c>
      <c r="D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676.00534000000005</v>
      </c>
      <c r="E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676.00534000000005</v>
      </c>
      <c r="F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693.51534000000004</v>
      </c>
      <c r="G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670.73533999999995</v>
      </c>
      <c r="H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624.54534000000001</v>
      </c>
      <c r="I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816.48534000000006</v>
      </c>
      <c r="J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808.51534000000004</v>
      </c>
      <c r="K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698.77534000000014</v>
      </c>
      <c r="L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668.52534000000003</v>
      </c>
      <c r="M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650.43534</v>
      </c>
      <c r="N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672.99534000000006</v>
      </c>
      <c r="O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672.98533999999995</v>
      </c>
      <c r="P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672.87534000000005</v>
      </c>
      <c r="Q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672.96533999999997</v>
      </c>
      <c r="R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697.56533999999999</v>
      </c>
      <c r="S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733.37534000000005</v>
      </c>
      <c r="T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654.24534000000006</v>
      </c>
      <c r="U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654.52534000000014</v>
      </c>
      <c r="V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611.45533999999998</v>
      </c>
      <c r="W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609.07533999999998</v>
      </c>
      <c r="X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820.10533999999996</v>
      </c>
      <c r="Y145" s="107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711.61534000000006</v>
      </c>
    </row>
    <row r="146" spans="1:27" x14ac:dyDescent="0.2">
      <c r="A146" s="80">
        <f t="shared" si="3"/>
        <v>42427</v>
      </c>
      <c r="B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609.17534000000001</v>
      </c>
      <c r="C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671.73534000000006</v>
      </c>
      <c r="D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704.61534000000006</v>
      </c>
      <c r="E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704.54534000000012</v>
      </c>
      <c r="F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690.92534000000012</v>
      </c>
      <c r="G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691.15534000000002</v>
      </c>
      <c r="H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653.75534000000005</v>
      </c>
      <c r="I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631.44533999999999</v>
      </c>
      <c r="J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678.17534000000001</v>
      </c>
      <c r="K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837.52534000000014</v>
      </c>
      <c r="L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798.04534000000001</v>
      </c>
      <c r="M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813.50534000000005</v>
      </c>
      <c r="N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900.16534000000001</v>
      </c>
      <c r="O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899.64534000000003</v>
      </c>
      <c r="P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899.45534000000009</v>
      </c>
      <c r="Q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899.04534000000001</v>
      </c>
      <c r="R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797.64534000000003</v>
      </c>
      <c r="S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717.52534000000003</v>
      </c>
      <c r="T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616.93534</v>
      </c>
      <c r="U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649.60534000000007</v>
      </c>
      <c r="V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600.49534000000006</v>
      </c>
      <c r="W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640.66534000000013</v>
      </c>
      <c r="X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727.87534000000005</v>
      </c>
      <c r="Y146" s="107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660.9453400000001</v>
      </c>
    </row>
    <row r="147" spans="1:27" x14ac:dyDescent="0.2">
      <c r="A147" s="80">
        <f t="shared" si="3"/>
        <v>42428</v>
      </c>
      <c r="B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614.52534000000003</v>
      </c>
      <c r="C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691.20534000000009</v>
      </c>
      <c r="D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704.58534000000009</v>
      </c>
      <c r="E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704.50534000000005</v>
      </c>
      <c r="F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704.4453400000001</v>
      </c>
      <c r="G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704.64534000000003</v>
      </c>
      <c r="H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672.11534000000006</v>
      </c>
      <c r="I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691.98534000000006</v>
      </c>
      <c r="J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615.36534000000006</v>
      </c>
      <c r="K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918.71534000000008</v>
      </c>
      <c r="L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880.83533999999997</v>
      </c>
      <c r="M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880.99534000000006</v>
      </c>
      <c r="N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961.03534000000002</v>
      </c>
      <c r="O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960.67534000000001</v>
      </c>
      <c r="P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939.14534000000003</v>
      </c>
      <c r="Q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938.98534000000006</v>
      </c>
      <c r="R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797.19533999999999</v>
      </c>
      <c r="S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717.79534000000001</v>
      </c>
      <c r="T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601.85534000000007</v>
      </c>
      <c r="U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634.25534000000005</v>
      </c>
      <c r="V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613.62534000000005</v>
      </c>
      <c r="W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640.73534000000006</v>
      </c>
      <c r="X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740.88534000000004</v>
      </c>
      <c r="Y147" s="107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657.27534000000003</v>
      </c>
    </row>
    <row r="148" spans="1:27" x14ac:dyDescent="0.2">
      <c r="A148" s="80">
        <f t="shared" si="3"/>
        <v>42429</v>
      </c>
      <c r="B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623.77534000000014</v>
      </c>
      <c r="C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675.94533999999999</v>
      </c>
      <c r="D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705.60534000000007</v>
      </c>
      <c r="E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705.69533999999999</v>
      </c>
      <c r="F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693.37534000000005</v>
      </c>
      <c r="G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693.64534000000003</v>
      </c>
      <c r="H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649.54534000000001</v>
      </c>
      <c r="I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852.60534000000007</v>
      </c>
      <c r="J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892.88534000000004</v>
      </c>
      <c r="K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768.23534000000006</v>
      </c>
      <c r="L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768.1953400000001</v>
      </c>
      <c r="M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718.34534000000008</v>
      </c>
      <c r="N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764.33533999999997</v>
      </c>
      <c r="O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782.97534000000007</v>
      </c>
      <c r="P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789.29534000000001</v>
      </c>
      <c r="Q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782.80534</v>
      </c>
      <c r="R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729.43534000000011</v>
      </c>
      <c r="S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733.57533999999998</v>
      </c>
      <c r="T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609.05534</v>
      </c>
      <c r="U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609.31533999999999</v>
      </c>
      <c r="V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615.86534000000006</v>
      </c>
      <c r="W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609.19533999999999</v>
      </c>
      <c r="X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782.56534000000011</v>
      </c>
      <c r="Y148" s="107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640.49534000000006</v>
      </c>
    </row>
    <row r="149" spans="1:27" x14ac:dyDescent="0.2">
      <c r="A149" s="86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7" s="111" customFormat="1" ht="19.5" customHeight="1" x14ac:dyDescent="0.25">
      <c r="A150" s="110" t="s">
        <v>147</v>
      </c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</row>
    <row r="151" spans="1:27" ht="15.75" customHeight="1" x14ac:dyDescent="0.25">
      <c r="A151" s="88" t="s">
        <v>150</v>
      </c>
      <c r="B151" s="79"/>
      <c r="C151" s="79"/>
      <c r="D151" s="79"/>
      <c r="AA151" s="81"/>
    </row>
    <row r="152" spans="1:27" ht="12.75" x14ac:dyDescent="0.2">
      <c r="A152" s="165" t="s">
        <v>48</v>
      </c>
      <c r="B152" s="168" t="s">
        <v>122</v>
      </c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70"/>
    </row>
    <row r="153" spans="1:27" ht="12.75" x14ac:dyDescent="0.2">
      <c r="A153" s="166"/>
      <c r="B153" s="171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3"/>
    </row>
    <row r="154" spans="1:27" ht="12.75" x14ac:dyDescent="0.2">
      <c r="A154" s="166"/>
      <c r="B154" s="174" t="s">
        <v>123</v>
      </c>
      <c r="C154" s="163" t="s">
        <v>124</v>
      </c>
      <c r="D154" s="163" t="s">
        <v>125</v>
      </c>
      <c r="E154" s="163" t="s">
        <v>126</v>
      </c>
      <c r="F154" s="163" t="s">
        <v>127</v>
      </c>
      <c r="G154" s="163" t="s">
        <v>128</v>
      </c>
      <c r="H154" s="163" t="s">
        <v>129</v>
      </c>
      <c r="I154" s="163" t="s">
        <v>130</v>
      </c>
      <c r="J154" s="163" t="s">
        <v>131</v>
      </c>
      <c r="K154" s="163" t="s">
        <v>132</v>
      </c>
      <c r="L154" s="163" t="s">
        <v>133</v>
      </c>
      <c r="M154" s="163" t="s">
        <v>134</v>
      </c>
      <c r="N154" s="176" t="s">
        <v>135</v>
      </c>
      <c r="O154" s="163" t="s">
        <v>136</v>
      </c>
      <c r="P154" s="163" t="s">
        <v>137</v>
      </c>
      <c r="Q154" s="163" t="s">
        <v>138</v>
      </c>
      <c r="R154" s="163" t="s">
        <v>139</v>
      </c>
      <c r="S154" s="163" t="s">
        <v>140</v>
      </c>
      <c r="T154" s="163" t="s">
        <v>141</v>
      </c>
      <c r="U154" s="163" t="s">
        <v>142</v>
      </c>
      <c r="V154" s="163" t="s">
        <v>143</v>
      </c>
      <c r="W154" s="163" t="s">
        <v>144</v>
      </c>
      <c r="X154" s="163" t="s">
        <v>145</v>
      </c>
      <c r="Y154" s="163" t="s">
        <v>146</v>
      </c>
    </row>
    <row r="155" spans="1:27" ht="12.75" x14ac:dyDescent="0.2">
      <c r="A155" s="167"/>
      <c r="B155" s="175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77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</row>
    <row r="156" spans="1:27" x14ac:dyDescent="0.2">
      <c r="A156" s="80">
        <f>A120</f>
        <v>42401</v>
      </c>
      <c r="B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883.97372000000007</v>
      </c>
      <c r="C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802.24372000000005</v>
      </c>
      <c r="D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778.95372000000009</v>
      </c>
      <c r="E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778.79372000000012</v>
      </c>
      <c r="F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779.16372000000001</v>
      </c>
      <c r="G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795.26372000000003</v>
      </c>
      <c r="H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886.89372000000014</v>
      </c>
      <c r="I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701.54372000000001</v>
      </c>
      <c r="J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704.82372000000009</v>
      </c>
      <c r="K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844.52372000000014</v>
      </c>
      <c r="L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934.11372000000006</v>
      </c>
      <c r="M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910.23372000000006</v>
      </c>
      <c r="N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871.85372000000007</v>
      </c>
      <c r="O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844.70372000000009</v>
      </c>
      <c r="P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835.6937200000001</v>
      </c>
      <c r="Q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834.71372000000008</v>
      </c>
      <c r="R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834.53372000000013</v>
      </c>
      <c r="S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983.94371999999998</v>
      </c>
      <c r="T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1016.66372</v>
      </c>
      <c r="U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1033.2437199999999</v>
      </c>
      <c r="V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987.10372000000007</v>
      </c>
      <c r="W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909.96372000000008</v>
      </c>
      <c r="X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1156.88372</v>
      </c>
      <c r="Y156" s="107">
        <f>VLOOKUP($A156+ROUND((COLUMN()-2)/24,5),АТС!$A$41:$F$736,6)+VLOOKUP($A156+ROUND((COLUMN()-2)/24,5),'Расчет сбытовых надбавок'!$B$43:'Расчет сбытовых надбавок'!$G$786,3)+'Иные услуги '!$C$5+'РСТ РСО-А'!$L$7</f>
        <v>1029.6137200000001</v>
      </c>
    </row>
    <row r="157" spans="1:27" x14ac:dyDescent="0.2">
      <c r="A157" s="80">
        <f>A156+1</f>
        <v>42402</v>
      </c>
      <c r="B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883.5637200000001</v>
      </c>
      <c r="C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798.23372000000018</v>
      </c>
      <c r="D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753.40372000000013</v>
      </c>
      <c r="E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738.27372000000014</v>
      </c>
      <c r="F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738.91372000000001</v>
      </c>
      <c r="G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777.07372000000009</v>
      </c>
      <c r="H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826.37372000000005</v>
      </c>
      <c r="I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745.43371999999999</v>
      </c>
      <c r="J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717.43372000000011</v>
      </c>
      <c r="K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727.59372000000008</v>
      </c>
      <c r="L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796.37372000000005</v>
      </c>
      <c r="M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767.99372000000005</v>
      </c>
      <c r="N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768.53372000000002</v>
      </c>
      <c r="O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752.60372000000007</v>
      </c>
      <c r="P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752.72372000000007</v>
      </c>
      <c r="Q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767.77372000000014</v>
      </c>
      <c r="R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804.87372000000016</v>
      </c>
      <c r="S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918.4437200000001</v>
      </c>
      <c r="T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976.36372000000017</v>
      </c>
      <c r="U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957.13372000000004</v>
      </c>
      <c r="V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919.96372000000008</v>
      </c>
      <c r="W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865.70372000000009</v>
      </c>
      <c r="X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1104.22372</v>
      </c>
      <c r="Y157" s="107">
        <f>VLOOKUP($A157+ROUND((COLUMN()-2)/24,5),АТС!$A$41:$F$736,6)+VLOOKUP($A157+ROUND((COLUMN()-2)/24,5),'Расчет сбытовых надбавок'!$B$43:'Расчет сбытовых надбавок'!$G$786,3)+'Иные услуги '!$C$5+'РСТ РСО-А'!$L$7</f>
        <v>981.25372000000004</v>
      </c>
    </row>
    <row r="158" spans="1:27" x14ac:dyDescent="0.2">
      <c r="A158" s="80">
        <f t="shared" ref="A158:A184" si="4">A157+1</f>
        <v>42403</v>
      </c>
      <c r="B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778.33371999999997</v>
      </c>
      <c r="C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697.86372000000006</v>
      </c>
      <c r="D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687.87372000000016</v>
      </c>
      <c r="E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687.79372000000012</v>
      </c>
      <c r="F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687.82372000000009</v>
      </c>
      <c r="G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687.97372000000007</v>
      </c>
      <c r="H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706.03372000000002</v>
      </c>
      <c r="I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859.37372000000016</v>
      </c>
      <c r="J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843.79372000000001</v>
      </c>
      <c r="K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706.01372000000003</v>
      </c>
      <c r="L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662.62372000000016</v>
      </c>
      <c r="M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679.60372000000007</v>
      </c>
      <c r="N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671.29372000000012</v>
      </c>
      <c r="O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693.03372000000002</v>
      </c>
      <c r="P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671.54372000000012</v>
      </c>
      <c r="Q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678.40372000000002</v>
      </c>
      <c r="R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710.35372000000007</v>
      </c>
      <c r="S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804.36372000000006</v>
      </c>
      <c r="T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896.35372000000007</v>
      </c>
      <c r="U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866.32372000000009</v>
      </c>
      <c r="V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830.13372000000015</v>
      </c>
      <c r="W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798.43372000000011</v>
      </c>
      <c r="X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1037.71372</v>
      </c>
      <c r="Y158" s="107">
        <f>VLOOKUP($A158+ROUND((COLUMN()-2)/24,5),АТС!$A$41:$F$736,6)+VLOOKUP($A158+ROUND((COLUMN()-2)/24,5),'Расчет сбытовых надбавок'!$B$43:'Расчет сбытовых надбавок'!$G$786,3)+'Иные услуги '!$C$5+'РСТ РСО-А'!$L$7</f>
        <v>905.88372000000004</v>
      </c>
    </row>
    <row r="159" spans="1:27" x14ac:dyDescent="0.2">
      <c r="A159" s="80">
        <f t="shared" si="4"/>
        <v>42404</v>
      </c>
      <c r="B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715.35372000000007</v>
      </c>
      <c r="C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672.30372</v>
      </c>
      <c r="D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703.68372000000011</v>
      </c>
      <c r="E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703.82372000000009</v>
      </c>
      <c r="F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703.70372000000009</v>
      </c>
      <c r="G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704.10372000000007</v>
      </c>
      <c r="H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696.8137200000001</v>
      </c>
      <c r="I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880.95372000000009</v>
      </c>
      <c r="J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861.0637200000001</v>
      </c>
      <c r="K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718.3137200000001</v>
      </c>
      <c r="L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706.58372000000008</v>
      </c>
      <c r="M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672.13372000000004</v>
      </c>
      <c r="N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693.37372000000005</v>
      </c>
      <c r="O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707.04372000000001</v>
      </c>
      <c r="P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693.48372000000006</v>
      </c>
      <c r="Q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671.82372000000009</v>
      </c>
      <c r="R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675.71372000000008</v>
      </c>
      <c r="S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741.09372000000008</v>
      </c>
      <c r="T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867.61372000000006</v>
      </c>
      <c r="U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838.71372000000008</v>
      </c>
      <c r="V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768.11372000000006</v>
      </c>
      <c r="W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734.39372000000003</v>
      </c>
      <c r="X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1012.7237200000001</v>
      </c>
      <c r="Y159" s="107">
        <f>VLOOKUP($A159+ROUND((COLUMN()-2)/24,5),АТС!$A$41:$F$736,6)+VLOOKUP($A159+ROUND((COLUMN()-2)/24,5),'Расчет сбытовых надбавок'!$B$43:'Расчет сбытовых надбавок'!$G$786,3)+'Иные услуги '!$C$5+'РСТ РСО-А'!$L$7</f>
        <v>876.69371999999998</v>
      </c>
    </row>
    <row r="160" spans="1:27" x14ac:dyDescent="0.2">
      <c r="A160" s="80">
        <f t="shared" si="4"/>
        <v>42405</v>
      </c>
      <c r="B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697.89372000000003</v>
      </c>
      <c r="C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697.66372000000013</v>
      </c>
      <c r="D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672.30372</v>
      </c>
      <c r="E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687.66372000000013</v>
      </c>
      <c r="F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687.68372000000011</v>
      </c>
      <c r="G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687.71372000000008</v>
      </c>
      <c r="H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697.62372000000016</v>
      </c>
      <c r="I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880.22372000000007</v>
      </c>
      <c r="J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860.24372000000005</v>
      </c>
      <c r="K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717.97372000000007</v>
      </c>
      <c r="L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678.87372000000016</v>
      </c>
      <c r="M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663.77372000000014</v>
      </c>
      <c r="N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693.17372000000012</v>
      </c>
      <c r="O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706.73372000000006</v>
      </c>
      <c r="P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725.92372000000012</v>
      </c>
      <c r="Q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735.76372000000003</v>
      </c>
      <c r="R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716.51372000000003</v>
      </c>
      <c r="S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688.15372000000013</v>
      </c>
      <c r="T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835.03372000000002</v>
      </c>
      <c r="U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813.25372000000004</v>
      </c>
      <c r="V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785.38372000000004</v>
      </c>
      <c r="W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757.02372000000014</v>
      </c>
      <c r="X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1022.4637200000001</v>
      </c>
      <c r="Y160" s="107">
        <f>VLOOKUP($A160+ROUND((COLUMN()-2)/24,5),АТС!$A$41:$F$736,6)+VLOOKUP($A160+ROUND((COLUMN()-2)/24,5),'Расчет сбытовых надбавок'!$B$43:'Расчет сбытовых надбавок'!$G$786,3)+'Иные услуги '!$C$5+'РСТ РСО-А'!$L$7</f>
        <v>883.92372000000012</v>
      </c>
    </row>
    <row r="161" spans="1:25" x14ac:dyDescent="0.2">
      <c r="A161" s="80">
        <f t="shared" si="4"/>
        <v>42406</v>
      </c>
      <c r="B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743.89372000000003</v>
      </c>
      <c r="C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678.78372000000002</v>
      </c>
      <c r="D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676.85372000000007</v>
      </c>
      <c r="E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694.1937200000001</v>
      </c>
      <c r="F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694.28372000000013</v>
      </c>
      <c r="G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682.51372000000015</v>
      </c>
      <c r="H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698.29372000000001</v>
      </c>
      <c r="I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769.79372000000012</v>
      </c>
      <c r="J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787.33372000000008</v>
      </c>
      <c r="K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874.39372000000003</v>
      </c>
      <c r="L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800.17372</v>
      </c>
      <c r="M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814.09372000000008</v>
      </c>
      <c r="N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813.46372000000008</v>
      </c>
      <c r="O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873.60372000000018</v>
      </c>
      <c r="P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873.49372000000005</v>
      </c>
      <c r="Q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873.38372000000004</v>
      </c>
      <c r="R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874.77372000000014</v>
      </c>
      <c r="S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697.37372000000016</v>
      </c>
      <c r="T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787.04372000000001</v>
      </c>
      <c r="U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789.32371999999998</v>
      </c>
      <c r="V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737.5637200000001</v>
      </c>
      <c r="W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739.87372000000005</v>
      </c>
      <c r="X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684.5637200000001</v>
      </c>
      <c r="Y161" s="107">
        <f>VLOOKUP($A161+ROUND((COLUMN()-2)/24,5),АТС!$A$41:$F$736,6)+VLOOKUP($A161+ROUND((COLUMN()-2)/24,5),'Расчет сбытовых надбавок'!$B$43:'Расчет сбытовых надбавок'!$G$786,3)+'Иные услуги '!$C$5+'РСТ РСО-А'!$L$7</f>
        <v>879.30372000000011</v>
      </c>
    </row>
    <row r="162" spans="1:25" x14ac:dyDescent="0.2">
      <c r="A162" s="80">
        <f t="shared" si="4"/>
        <v>42407</v>
      </c>
      <c r="B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785.43372000000011</v>
      </c>
      <c r="C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715.35372000000007</v>
      </c>
      <c r="D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671.33372000000008</v>
      </c>
      <c r="E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677.04372000000012</v>
      </c>
      <c r="F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682.70372000000009</v>
      </c>
      <c r="G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671.46372000000008</v>
      </c>
      <c r="H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677.98372000000006</v>
      </c>
      <c r="I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695.48372000000006</v>
      </c>
      <c r="J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784.46372000000008</v>
      </c>
      <c r="K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859.20372000000009</v>
      </c>
      <c r="L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801.10372000000007</v>
      </c>
      <c r="M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787.84372000000008</v>
      </c>
      <c r="N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787.40372000000013</v>
      </c>
      <c r="O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787.25372000000016</v>
      </c>
      <c r="P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814.62372000000016</v>
      </c>
      <c r="Q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821.77372000000003</v>
      </c>
      <c r="R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776.15372000000013</v>
      </c>
      <c r="S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714.23372000000006</v>
      </c>
      <c r="T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847.42372000000012</v>
      </c>
      <c r="U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850.91372000000013</v>
      </c>
      <c r="V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799.00372000000004</v>
      </c>
      <c r="W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736.22372000000007</v>
      </c>
      <c r="X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685.00372000000004</v>
      </c>
      <c r="Y162" s="107">
        <f>VLOOKUP($A162+ROUND((COLUMN()-2)/24,5),АТС!$A$41:$F$736,6)+VLOOKUP($A162+ROUND((COLUMN()-2)/24,5),'Расчет сбытовых надбавок'!$B$43:'Расчет сбытовых надбавок'!$G$786,3)+'Иные услуги '!$C$5+'РСТ РСО-А'!$L$7</f>
        <v>908.91372000000013</v>
      </c>
    </row>
    <row r="163" spans="1:25" x14ac:dyDescent="0.2">
      <c r="A163" s="80">
        <f t="shared" si="4"/>
        <v>42408</v>
      </c>
      <c r="B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757.86372000000006</v>
      </c>
      <c r="C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690.66372000000001</v>
      </c>
      <c r="D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671.84372000000008</v>
      </c>
      <c r="E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682.08371999999997</v>
      </c>
      <c r="F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682.02372000000003</v>
      </c>
      <c r="G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682.24372000000017</v>
      </c>
      <c r="H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662.76372000000015</v>
      </c>
      <c r="I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865.67372</v>
      </c>
      <c r="J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860.46372000000008</v>
      </c>
      <c r="K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717.95372000000009</v>
      </c>
      <c r="L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663.90372000000013</v>
      </c>
      <c r="M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717.86372000000006</v>
      </c>
      <c r="N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719.12372000000005</v>
      </c>
      <c r="O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678.74372000000005</v>
      </c>
      <c r="P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663.20372000000009</v>
      </c>
      <c r="Q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663.26372000000003</v>
      </c>
      <c r="R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676.67372000000012</v>
      </c>
      <c r="S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714.6937200000001</v>
      </c>
      <c r="T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894.11372000000006</v>
      </c>
      <c r="U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856.16372000000013</v>
      </c>
      <c r="V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787.36372000000006</v>
      </c>
      <c r="W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758.85372000000007</v>
      </c>
      <c r="X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1024.4937199999999</v>
      </c>
      <c r="Y163" s="107">
        <f>VLOOKUP($A163+ROUND((COLUMN()-2)/24,5),АТС!$A$41:$F$736,6)+VLOOKUP($A163+ROUND((COLUMN()-2)/24,5),'Расчет сбытовых надбавок'!$B$43:'Расчет сбытовых надбавок'!$G$786,3)+'Иные услуги '!$C$5+'РСТ РСО-А'!$L$7</f>
        <v>887.43372000000011</v>
      </c>
    </row>
    <row r="164" spans="1:25" x14ac:dyDescent="0.2">
      <c r="A164" s="80">
        <f t="shared" si="4"/>
        <v>42409</v>
      </c>
      <c r="B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707.36372000000017</v>
      </c>
      <c r="C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662.37372000000016</v>
      </c>
      <c r="D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687.48372000000006</v>
      </c>
      <c r="E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714.60372000000007</v>
      </c>
      <c r="F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714.67372</v>
      </c>
      <c r="G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715.09372000000008</v>
      </c>
      <c r="H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688.61372000000017</v>
      </c>
      <c r="I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895.73372000000006</v>
      </c>
      <c r="J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936.82372000000009</v>
      </c>
      <c r="K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784.47372000000007</v>
      </c>
      <c r="L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738.01372000000015</v>
      </c>
      <c r="M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694.87372000000005</v>
      </c>
      <c r="N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694.42372000000012</v>
      </c>
      <c r="O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694.0837200000002</v>
      </c>
      <c r="P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717.20372000000009</v>
      </c>
      <c r="Q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717.27372000000014</v>
      </c>
      <c r="R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717.76372000000003</v>
      </c>
      <c r="S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666.91372000000013</v>
      </c>
      <c r="T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848.98372000000006</v>
      </c>
      <c r="U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782.28372000000002</v>
      </c>
      <c r="V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747.3137200000001</v>
      </c>
      <c r="W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716.51372000000003</v>
      </c>
      <c r="X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989.27372000000003</v>
      </c>
      <c r="Y164" s="107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827.20372000000009</v>
      </c>
    </row>
    <row r="165" spans="1:25" x14ac:dyDescent="0.2">
      <c r="A165" s="80">
        <f t="shared" si="4"/>
        <v>42410</v>
      </c>
      <c r="B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706.04372000000001</v>
      </c>
      <c r="C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672.33372000000008</v>
      </c>
      <c r="D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687.49372000000005</v>
      </c>
      <c r="E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703.70372000000009</v>
      </c>
      <c r="F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714.76372000000003</v>
      </c>
      <c r="G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693.23372000000018</v>
      </c>
      <c r="H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696.4437200000001</v>
      </c>
      <c r="I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814.24372000000005</v>
      </c>
      <c r="J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828.67372000000012</v>
      </c>
      <c r="K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707.27372000000003</v>
      </c>
      <c r="L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707.34372000000008</v>
      </c>
      <c r="M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672.62372000000005</v>
      </c>
      <c r="N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672.27372000000003</v>
      </c>
      <c r="O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672.13372000000004</v>
      </c>
      <c r="P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672.10372000000007</v>
      </c>
      <c r="Q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672.10372000000007</v>
      </c>
      <c r="R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689.89372000000014</v>
      </c>
      <c r="S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754.67372000000012</v>
      </c>
      <c r="T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849.97372000000007</v>
      </c>
      <c r="U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851.62372000000016</v>
      </c>
      <c r="V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811.12372000000005</v>
      </c>
      <c r="W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755.4437200000001</v>
      </c>
      <c r="X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1012.58372</v>
      </c>
      <c r="Y165" s="107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859.59372000000008</v>
      </c>
    </row>
    <row r="166" spans="1:25" x14ac:dyDescent="0.2">
      <c r="A166" s="80">
        <f t="shared" si="4"/>
        <v>42411</v>
      </c>
      <c r="B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706.15372000000013</v>
      </c>
      <c r="C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672.77372000000003</v>
      </c>
      <c r="D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703.95372000000009</v>
      </c>
      <c r="E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704.15372000000013</v>
      </c>
      <c r="F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704.21372000000008</v>
      </c>
      <c r="G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688.54372000000001</v>
      </c>
      <c r="H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692.08372000000008</v>
      </c>
      <c r="I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814.61372000000017</v>
      </c>
      <c r="J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805.85372000000018</v>
      </c>
      <c r="K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707.23372000000006</v>
      </c>
      <c r="L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695.93372000000011</v>
      </c>
      <c r="M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694.1937200000001</v>
      </c>
      <c r="N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717.07371999999998</v>
      </c>
      <c r="O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716.83372000000008</v>
      </c>
      <c r="P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672.13372000000004</v>
      </c>
      <c r="Q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672.39372000000014</v>
      </c>
      <c r="R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688.72372000000007</v>
      </c>
      <c r="S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721.73372000000006</v>
      </c>
      <c r="T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808.17372000000012</v>
      </c>
      <c r="U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765.80372000000011</v>
      </c>
      <c r="V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738.36372000000006</v>
      </c>
      <c r="W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716.75372000000004</v>
      </c>
      <c r="X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988.90372000000013</v>
      </c>
      <c r="Y166" s="107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810.72372000000007</v>
      </c>
    </row>
    <row r="167" spans="1:25" x14ac:dyDescent="0.2">
      <c r="A167" s="80">
        <f t="shared" si="4"/>
        <v>42412</v>
      </c>
      <c r="B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714.34372000000008</v>
      </c>
      <c r="C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662.33372000000008</v>
      </c>
      <c r="D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687.34372000000008</v>
      </c>
      <c r="E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687.54372000000001</v>
      </c>
      <c r="F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687.53372000000002</v>
      </c>
      <c r="G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672.43372000000011</v>
      </c>
      <c r="H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698.88372000000015</v>
      </c>
      <c r="I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801.73372000000006</v>
      </c>
      <c r="J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782.80372</v>
      </c>
      <c r="K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695.20372000000009</v>
      </c>
      <c r="L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678.9437200000001</v>
      </c>
      <c r="M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672.15372000000013</v>
      </c>
      <c r="N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680.4437200000001</v>
      </c>
      <c r="O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707.0637200000001</v>
      </c>
      <c r="P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693.52372000000014</v>
      </c>
      <c r="Q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693.57372000000009</v>
      </c>
      <c r="R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672.34372000000008</v>
      </c>
      <c r="S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714.3137200000001</v>
      </c>
      <c r="T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814.74372000000005</v>
      </c>
      <c r="U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839.43371999999999</v>
      </c>
      <c r="V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813.20372000000009</v>
      </c>
      <c r="W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755.78372000000013</v>
      </c>
      <c r="X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1020.9837200000001</v>
      </c>
      <c r="Y167" s="107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883.48372000000006</v>
      </c>
    </row>
    <row r="168" spans="1:25" x14ac:dyDescent="0.2">
      <c r="A168" s="80">
        <f t="shared" si="4"/>
        <v>42413</v>
      </c>
      <c r="B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719.68372000000011</v>
      </c>
      <c r="C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694.86372000000006</v>
      </c>
      <c r="D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739.4437200000001</v>
      </c>
      <c r="E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739.67372000000012</v>
      </c>
      <c r="F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760.40372000000002</v>
      </c>
      <c r="G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739.66372000000001</v>
      </c>
      <c r="H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707.76372000000003</v>
      </c>
      <c r="I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672.88372000000004</v>
      </c>
      <c r="J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721.63372000000015</v>
      </c>
      <c r="K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875.6937200000001</v>
      </c>
      <c r="L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815.36372000000006</v>
      </c>
      <c r="M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829.63372000000004</v>
      </c>
      <c r="N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844.28372000000013</v>
      </c>
      <c r="O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891.93371999999999</v>
      </c>
      <c r="P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891.80372000000011</v>
      </c>
      <c r="Q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875.60372000000007</v>
      </c>
      <c r="R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837.68372000000011</v>
      </c>
      <c r="S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688.05372000000011</v>
      </c>
      <c r="T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740.83372000000008</v>
      </c>
      <c r="U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748.79372000000001</v>
      </c>
      <c r="V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734.1937200000001</v>
      </c>
      <c r="W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662.40372000000013</v>
      </c>
      <c r="X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738.13372000000015</v>
      </c>
      <c r="Y168" s="107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859.51372000000015</v>
      </c>
    </row>
    <row r="169" spans="1:25" x14ac:dyDescent="0.2">
      <c r="A169" s="80">
        <f t="shared" si="4"/>
        <v>42414</v>
      </c>
      <c r="B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715.84372000000008</v>
      </c>
      <c r="C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706.67372000000012</v>
      </c>
      <c r="D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739.09371999999996</v>
      </c>
      <c r="E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760.07372000000009</v>
      </c>
      <c r="F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774.71372000000008</v>
      </c>
      <c r="G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760.35372000000007</v>
      </c>
      <c r="H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739.72372000000007</v>
      </c>
      <c r="I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740.37372000000016</v>
      </c>
      <c r="J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679.03372000000013</v>
      </c>
      <c r="K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985.64372000000014</v>
      </c>
      <c r="L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892.21372000000008</v>
      </c>
      <c r="M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892.13372000000015</v>
      </c>
      <c r="N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875.10372000000007</v>
      </c>
      <c r="O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908.62372000000016</v>
      </c>
      <c r="P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908.51372000000003</v>
      </c>
      <c r="Q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874.95372000000009</v>
      </c>
      <c r="R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836.37372000000016</v>
      </c>
      <c r="S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687.42372</v>
      </c>
      <c r="T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741.47372000000007</v>
      </c>
      <c r="U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743.32371999999998</v>
      </c>
      <c r="V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734.40372000000002</v>
      </c>
      <c r="W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661.98372000000006</v>
      </c>
      <c r="X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738.0637200000001</v>
      </c>
      <c r="Y169" s="107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843.39372000000014</v>
      </c>
    </row>
    <row r="170" spans="1:25" x14ac:dyDescent="0.2">
      <c r="A170" s="80">
        <f t="shared" si="4"/>
        <v>42415</v>
      </c>
      <c r="B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702.5637200000001</v>
      </c>
      <c r="C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692.34372000000008</v>
      </c>
      <c r="D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725.5637200000001</v>
      </c>
      <c r="E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743.59372000000008</v>
      </c>
      <c r="F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743.52372000000014</v>
      </c>
      <c r="G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725.54372000000001</v>
      </c>
      <c r="H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687.17372000000012</v>
      </c>
      <c r="I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975.80372000000011</v>
      </c>
      <c r="J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976.49372000000017</v>
      </c>
      <c r="K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825.99372000000005</v>
      </c>
      <c r="L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781.26372000000003</v>
      </c>
      <c r="M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725.3137200000001</v>
      </c>
      <c r="N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740.18372000000011</v>
      </c>
      <c r="O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755.65372000000013</v>
      </c>
      <c r="P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755.57372000000009</v>
      </c>
      <c r="Q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755.91372000000013</v>
      </c>
      <c r="R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735.24372000000005</v>
      </c>
      <c r="S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679.72372000000007</v>
      </c>
      <c r="T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751.74372000000005</v>
      </c>
      <c r="U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761.62372000000005</v>
      </c>
      <c r="V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715.71372000000008</v>
      </c>
      <c r="W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692.33372000000008</v>
      </c>
      <c r="X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959.70372000000009</v>
      </c>
      <c r="Y170" s="107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810.62372000000005</v>
      </c>
    </row>
    <row r="171" spans="1:25" x14ac:dyDescent="0.2">
      <c r="A171" s="80">
        <f t="shared" si="4"/>
        <v>42416</v>
      </c>
      <c r="B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717.11372000000017</v>
      </c>
      <c r="C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680.87372000000005</v>
      </c>
      <c r="D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702.14372000000014</v>
      </c>
      <c r="E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713.42372000000012</v>
      </c>
      <c r="F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742.98372000000006</v>
      </c>
      <c r="G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743.45372000000009</v>
      </c>
      <c r="H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687.89372000000014</v>
      </c>
      <c r="I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893.78372000000013</v>
      </c>
      <c r="J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885.42372</v>
      </c>
      <c r="K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767.47372000000007</v>
      </c>
      <c r="L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767.66372000000013</v>
      </c>
      <c r="M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715.57372000000009</v>
      </c>
      <c r="N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715.28372000000013</v>
      </c>
      <c r="O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715.23372000000006</v>
      </c>
      <c r="P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739.66372000000001</v>
      </c>
      <c r="Q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755.47372000000007</v>
      </c>
      <c r="R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734.77372000000014</v>
      </c>
      <c r="S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707.51372000000015</v>
      </c>
      <c r="T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723.79372000000012</v>
      </c>
      <c r="U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725.57372000000009</v>
      </c>
      <c r="V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695.88372000000004</v>
      </c>
      <c r="W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679.47372000000007</v>
      </c>
      <c r="X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948.22372000000007</v>
      </c>
      <c r="Y171" s="107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787.88372000000004</v>
      </c>
    </row>
    <row r="172" spans="1:25" x14ac:dyDescent="0.2">
      <c r="A172" s="80">
        <f t="shared" si="4"/>
        <v>42417</v>
      </c>
      <c r="B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760.82371999999998</v>
      </c>
      <c r="C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724.0637200000001</v>
      </c>
      <c r="D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760.92372000000012</v>
      </c>
      <c r="E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760.95372000000009</v>
      </c>
      <c r="F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761.13372000000015</v>
      </c>
      <c r="G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736.32372000000009</v>
      </c>
      <c r="H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687.17372000000012</v>
      </c>
      <c r="I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893.00372000000004</v>
      </c>
      <c r="J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986.05372</v>
      </c>
      <c r="K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858.24372000000005</v>
      </c>
      <c r="L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841.18372000000011</v>
      </c>
      <c r="M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776.62372000000005</v>
      </c>
      <c r="N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824.48372000000018</v>
      </c>
      <c r="O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824.36372000000017</v>
      </c>
      <c r="P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824.23372000000006</v>
      </c>
      <c r="Q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824.66372000000013</v>
      </c>
      <c r="R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824.75372000000004</v>
      </c>
      <c r="S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805.9437200000001</v>
      </c>
      <c r="T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693.11372000000017</v>
      </c>
      <c r="U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695.09372000000008</v>
      </c>
      <c r="V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675.18372000000011</v>
      </c>
      <c r="W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692.48372000000006</v>
      </c>
      <c r="X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879.24372000000017</v>
      </c>
      <c r="Y172" s="107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711.29372000000001</v>
      </c>
    </row>
    <row r="173" spans="1:25" x14ac:dyDescent="0.2">
      <c r="A173" s="80">
        <f t="shared" si="4"/>
        <v>42418</v>
      </c>
      <c r="B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661.86372000000006</v>
      </c>
      <c r="C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714.08372000000008</v>
      </c>
      <c r="D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725.45372000000009</v>
      </c>
      <c r="E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725.50372000000004</v>
      </c>
      <c r="F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725.50372000000004</v>
      </c>
      <c r="G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714.27372000000014</v>
      </c>
      <c r="H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662.67372000000012</v>
      </c>
      <c r="I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858.79372000000012</v>
      </c>
      <c r="J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843.45372000000009</v>
      </c>
      <c r="K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768.76372000000015</v>
      </c>
      <c r="L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736.00372000000016</v>
      </c>
      <c r="M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693.26372000000015</v>
      </c>
      <c r="N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716.33372000000008</v>
      </c>
      <c r="O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756.42372</v>
      </c>
      <c r="P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756.33372000000008</v>
      </c>
      <c r="Q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725.42372000000012</v>
      </c>
      <c r="R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716.02372000000003</v>
      </c>
      <c r="S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680.70372000000009</v>
      </c>
      <c r="T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767.76372000000015</v>
      </c>
      <c r="U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765.60372000000007</v>
      </c>
      <c r="V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750.32372000000009</v>
      </c>
      <c r="W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718.02372000000003</v>
      </c>
      <c r="X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956.40372000000002</v>
      </c>
      <c r="Y173" s="107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823.68372000000011</v>
      </c>
    </row>
    <row r="174" spans="1:25" x14ac:dyDescent="0.2">
      <c r="A174" s="80">
        <f t="shared" si="4"/>
        <v>42419</v>
      </c>
      <c r="B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662.45372000000009</v>
      </c>
      <c r="C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714.39372000000003</v>
      </c>
      <c r="D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743.79372000000012</v>
      </c>
      <c r="E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743.84372000000008</v>
      </c>
      <c r="F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714.49372000000005</v>
      </c>
      <c r="G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714.30372000000011</v>
      </c>
      <c r="H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688.14372000000003</v>
      </c>
      <c r="I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895.70372000000009</v>
      </c>
      <c r="J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888.43372000000011</v>
      </c>
      <c r="K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805.8137200000001</v>
      </c>
      <c r="L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805.85372000000018</v>
      </c>
      <c r="M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741.85372000000007</v>
      </c>
      <c r="N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741.43372000000011</v>
      </c>
      <c r="O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796.18372000000011</v>
      </c>
      <c r="P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796.24372000000005</v>
      </c>
      <c r="Q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796.1937200000001</v>
      </c>
      <c r="R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741.79372000000012</v>
      </c>
      <c r="S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709.8137200000001</v>
      </c>
      <c r="T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738.54372000000012</v>
      </c>
      <c r="U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739.03372000000002</v>
      </c>
      <c r="V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740.89372000000003</v>
      </c>
      <c r="W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716.35372000000007</v>
      </c>
      <c r="X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931.64372000000014</v>
      </c>
      <c r="Y174" s="107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745.62372000000016</v>
      </c>
    </row>
    <row r="175" spans="1:25" x14ac:dyDescent="0.2">
      <c r="A175" s="80">
        <f t="shared" si="4"/>
        <v>42420</v>
      </c>
      <c r="B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687.25372000000004</v>
      </c>
      <c r="C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743.66372000000013</v>
      </c>
      <c r="D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775.57372000000009</v>
      </c>
      <c r="E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775.60372000000007</v>
      </c>
      <c r="F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775.64372000000003</v>
      </c>
      <c r="G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762.51372000000003</v>
      </c>
      <c r="H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687.74372000000017</v>
      </c>
      <c r="I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880.67372000000012</v>
      </c>
      <c r="J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916.14372000000003</v>
      </c>
      <c r="K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805.42372</v>
      </c>
      <c r="L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805.56371999999999</v>
      </c>
      <c r="M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741.74372000000005</v>
      </c>
      <c r="N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741.35372000000007</v>
      </c>
      <c r="O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796.17372000000012</v>
      </c>
      <c r="P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796.0637200000001</v>
      </c>
      <c r="Q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796.30372000000011</v>
      </c>
      <c r="R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768.29372000000001</v>
      </c>
      <c r="S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708.63372000000015</v>
      </c>
      <c r="T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738.88372000000004</v>
      </c>
      <c r="U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735.73372000000006</v>
      </c>
      <c r="V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740.25372000000016</v>
      </c>
      <c r="W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717.18372000000011</v>
      </c>
      <c r="X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893.12372000000005</v>
      </c>
      <c r="Y175" s="107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716.62372000000005</v>
      </c>
    </row>
    <row r="176" spans="1:25" x14ac:dyDescent="0.2">
      <c r="A176" s="80">
        <f t="shared" si="4"/>
        <v>42421</v>
      </c>
      <c r="B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719.74372000000005</v>
      </c>
      <c r="C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806.13372000000015</v>
      </c>
      <c r="D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814.12372000000005</v>
      </c>
      <c r="E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814.43372000000011</v>
      </c>
      <c r="F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840.12372000000005</v>
      </c>
      <c r="G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814.99372000000005</v>
      </c>
      <c r="H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740.09372000000019</v>
      </c>
      <c r="I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676.01372000000003</v>
      </c>
      <c r="J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750.73372000000006</v>
      </c>
      <c r="K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859.84372000000008</v>
      </c>
      <c r="L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815.60372000000018</v>
      </c>
      <c r="M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829.92372000000012</v>
      </c>
      <c r="N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829.37372000000005</v>
      </c>
      <c r="O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843.83372000000008</v>
      </c>
      <c r="P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843.67372000000012</v>
      </c>
      <c r="Q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844.18372000000011</v>
      </c>
      <c r="R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837.01372000000003</v>
      </c>
      <c r="S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740.55372000000011</v>
      </c>
      <c r="T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743.79372000000012</v>
      </c>
      <c r="U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742.72372000000007</v>
      </c>
      <c r="V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716.46372000000008</v>
      </c>
      <c r="W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686.42372000000012</v>
      </c>
      <c r="X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768.60372000000018</v>
      </c>
      <c r="Y176" s="107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826.33372000000008</v>
      </c>
    </row>
    <row r="177" spans="1:25" x14ac:dyDescent="0.2">
      <c r="A177" s="80">
        <f t="shared" si="4"/>
        <v>42422</v>
      </c>
      <c r="B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720.16372000000001</v>
      </c>
      <c r="C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806.27372000000003</v>
      </c>
      <c r="D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814.20372000000009</v>
      </c>
      <c r="E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814.32372000000009</v>
      </c>
      <c r="F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840.12372000000005</v>
      </c>
      <c r="G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814.51372000000003</v>
      </c>
      <c r="H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740.05372</v>
      </c>
      <c r="I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669.66372000000001</v>
      </c>
      <c r="J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745.91372000000013</v>
      </c>
      <c r="K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860.25372000000004</v>
      </c>
      <c r="L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815.62372000000016</v>
      </c>
      <c r="M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829.67372</v>
      </c>
      <c r="N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829.29372000000012</v>
      </c>
      <c r="O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843.81371999999999</v>
      </c>
      <c r="P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843.74372000000005</v>
      </c>
      <c r="Q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843.87372000000005</v>
      </c>
      <c r="R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836.82372000000009</v>
      </c>
      <c r="S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741.04372000000001</v>
      </c>
      <c r="T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741.47372000000007</v>
      </c>
      <c r="U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741.68372000000011</v>
      </c>
      <c r="V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717.50372000000004</v>
      </c>
      <c r="W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686.04372000000012</v>
      </c>
      <c r="X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768.57371999999998</v>
      </c>
      <c r="Y177" s="107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812.89372000000003</v>
      </c>
    </row>
    <row r="178" spans="1:25" x14ac:dyDescent="0.2">
      <c r="A178" s="80">
        <f t="shared" si="4"/>
        <v>42423</v>
      </c>
      <c r="B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775.1937200000001</v>
      </c>
      <c r="C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774.52372000000014</v>
      </c>
      <c r="D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839.11372000000006</v>
      </c>
      <c r="E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839.26372000000003</v>
      </c>
      <c r="F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839.08372000000008</v>
      </c>
      <c r="G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839.25372000000004</v>
      </c>
      <c r="H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813.66372000000013</v>
      </c>
      <c r="I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760.20372000000009</v>
      </c>
      <c r="J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720.21372000000008</v>
      </c>
      <c r="K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1099.44372</v>
      </c>
      <c r="L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1027.67372</v>
      </c>
      <c r="M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1050.95372</v>
      </c>
      <c r="N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1074.3037200000001</v>
      </c>
      <c r="O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1073.97372</v>
      </c>
      <c r="P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1074.21372</v>
      </c>
      <c r="Q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1074.14372</v>
      </c>
      <c r="R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1016.25372</v>
      </c>
      <c r="S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861.30372</v>
      </c>
      <c r="T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687.12372000000005</v>
      </c>
      <c r="U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686.90372000000013</v>
      </c>
      <c r="V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696.47372000000007</v>
      </c>
      <c r="W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769.01372000000003</v>
      </c>
      <c r="X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835.77372000000014</v>
      </c>
      <c r="Y178" s="107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706.04372000000001</v>
      </c>
    </row>
    <row r="179" spans="1:25" x14ac:dyDescent="0.2">
      <c r="A179" s="80">
        <f t="shared" si="4"/>
        <v>42424</v>
      </c>
      <c r="B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750.14372000000014</v>
      </c>
      <c r="C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775.65372000000013</v>
      </c>
      <c r="D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848.72372000000007</v>
      </c>
      <c r="E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848.77372000000014</v>
      </c>
      <c r="F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848.82372000000009</v>
      </c>
      <c r="G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833.24372000000017</v>
      </c>
      <c r="H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744.53372000000013</v>
      </c>
      <c r="I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976.95372000000009</v>
      </c>
      <c r="J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1049.5837200000001</v>
      </c>
      <c r="K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935.20372000000009</v>
      </c>
      <c r="L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935.11372000000006</v>
      </c>
      <c r="M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826.04372000000012</v>
      </c>
      <c r="N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858.77372000000003</v>
      </c>
      <c r="O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879.8137200000001</v>
      </c>
      <c r="P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894.48372000000018</v>
      </c>
      <c r="Q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894.51372000000015</v>
      </c>
      <c r="R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858.66372000000013</v>
      </c>
      <c r="S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888.79372000000001</v>
      </c>
      <c r="T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707.32371999999998</v>
      </c>
      <c r="U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706.64372000000003</v>
      </c>
      <c r="V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736.10372000000007</v>
      </c>
      <c r="W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735.38372000000004</v>
      </c>
      <c r="X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822.43372000000011</v>
      </c>
      <c r="Y179" s="107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662.24372000000005</v>
      </c>
    </row>
    <row r="180" spans="1:25" x14ac:dyDescent="0.2">
      <c r="A180" s="80">
        <f t="shared" si="4"/>
        <v>42425</v>
      </c>
      <c r="B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671.80372000000011</v>
      </c>
      <c r="C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697.49372000000005</v>
      </c>
      <c r="D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714.00372000000016</v>
      </c>
      <c r="E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743.49372000000017</v>
      </c>
      <c r="F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743.58372000000008</v>
      </c>
      <c r="G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743.93372000000011</v>
      </c>
      <c r="H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715.22372000000007</v>
      </c>
      <c r="I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1033.94372</v>
      </c>
      <c r="J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1118.5337199999999</v>
      </c>
      <c r="K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895.97372000000007</v>
      </c>
      <c r="L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843.24372000000005</v>
      </c>
      <c r="M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766.90372000000013</v>
      </c>
      <c r="N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766.61372000000006</v>
      </c>
      <c r="O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766.37372000000016</v>
      </c>
      <c r="P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766.53372000000013</v>
      </c>
      <c r="Q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777.79372000000012</v>
      </c>
      <c r="R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740.52372000000014</v>
      </c>
      <c r="S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737.85372000000018</v>
      </c>
      <c r="T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718.60372000000007</v>
      </c>
      <c r="U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719.00372000000004</v>
      </c>
      <c r="V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672.12372000000005</v>
      </c>
      <c r="W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671.99372000000005</v>
      </c>
      <c r="X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886.98372000000006</v>
      </c>
      <c r="Y180" s="107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783.17372000000012</v>
      </c>
    </row>
    <row r="181" spans="1:25" x14ac:dyDescent="0.2">
      <c r="A181" s="80">
        <f t="shared" si="4"/>
        <v>42426</v>
      </c>
      <c r="B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672.01372000000003</v>
      </c>
      <c r="C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725.66372000000001</v>
      </c>
      <c r="D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743.49372000000017</v>
      </c>
      <c r="E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743.49372000000017</v>
      </c>
      <c r="F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762.36372000000006</v>
      </c>
      <c r="G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737.81371999999999</v>
      </c>
      <c r="H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688.01372000000003</v>
      </c>
      <c r="I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894.93372000000011</v>
      </c>
      <c r="J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886.34372000000008</v>
      </c>
      <c r="K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768.03372000000013</v>
      </c>
      <c r="L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735.43371999999999</v>
      </c>
      <c r="M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715.92372000000012</v>
      </c>
      <c r="N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740.23372000000018</v>
      </c>
      <c r="O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740.22372000000007</v>
      </c>
      <c r="P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740.11372000000017</v>
      </c>
      <c r="Q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740.21372000000008</v>
      </c>
      <c r="R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766.73372000000006</v>
      </c>
      <c r="S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805.33372000000008</v>
      </c>
      <c r="T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720.03372000000002</v>
      </c>
      <c r="U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720.3337200000002</v>
      </c>
      <c r="V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673.90372000000002</v>
      </c>
      <c r="W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671.33372000000008</v>
      </c>
      <c r="X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898.84372000000008</v>
      </c>
      <c r="Y181" s="107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781.87372000000016</v>
      </c>
    </row>
    <row r="182" spans="1:25" x14ac:dyDescent="0.2">
      <c r="A182" s="80">
        <f t="shared" si="4"/>
        <v>42427</v>
      </c>
      <c r="B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671.43372000000011</v>
      </c>
      <c r="C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738.88372000000004</v>
      </c>
      <c r="D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774.33372000000008</v>
      </c>
      <c r="E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774.25372000000016</v>
      </c>
      <c r="F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759.57372000000009</v>
      </c>
      <c r="G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759.82371999999998</v>
      </c>
      <c r="H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719.50372000000016</v>
      </c>
      <c r="I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695.45372000000009</v>
      </c>
      <c r="J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745.82372000000009</v>
      </c>
      <c r="K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917.62372000000016</v>
      </c>
      <c r="L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875.0637200000001</v>
      </c>
      <c r="M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891.72372000000007</v>
      </c>
      <c r="N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985.15372000000013</v>
      </c>
      <c r="O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984.58372000000008</v>
      </c>
      <c r="P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984.38372000000015</v>
      </c>
      <c r="Q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983.94371999999998</v>
      </c>
      <c r="R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874.62372000000016</v>
      </c>
      <c r="S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788.25372000000004</v>
      </c>
      <c r="T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679.80372</v>
      </c>
      <c r="U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715.02372000000003</v>
      </c>
      <c r="V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662.07372000000009</v>
      </c>
      <c r="W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705.38372000000015</v>
      </c>
      <c r="X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799.41372000000013</v>
      </c>
      <c r="Y182" s="107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727.25372000000016</v>
      </c>
    </row>
    <row r="183" spans="1:25" x14ac:dyDescent="0.2">
      <c r="A183" s="80">
        <f t="shared" si="4"/>
        <v>42428</v>
      </c>
      <c r="B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677.20372000000009</v>
      </c>
      <c r="C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759.87372000000016</v>
      </c>
      <c r="D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774.30372000000011</v>
      </c>
      <c r="E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774.21372000000008</v>
      </c>
      <c r="F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774.15372000000013</v>
      </c>
      <c r="G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774.36372000000006</v>
      </c>
      <c r="H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739.29372000000012</v>
      </c>
      <c r="I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760.71372000000008</v>
      </c>
      <c r="J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678.11372000000006</v>
      </c>
      <c r="K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1005.1437200000001</v>
      </c>
      <c r="L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964.31371999999999</v>
      </c>
      <c r="M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964.49372000000017</v>
      </c>
      <c r="N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1050.7837199999999</v>
      </c>
      <c r="O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1050.38372</v>
      </c>
      <c r="P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1027.17372</v>
      </c>
      <c r="Q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1027.0037200000002</v>
      </c>
      <c r="R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874.13372000000004</v>
      </c>
      <c r="S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788.53372000000013</v>
      </c>
      <c r="T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663.54372000000001</v>
      </c>
      <c r="U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698.47372000000007</v>
      </c>
      <c r="V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676.23372000000006</v>
      </c>
      <c r="W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705.46372000000008</v>
      </c>
      <c r="X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813.43372000000011</v>
      </c>
      <c r="Y183" s="107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723.29372000000001</v>
      </c>
    </row>
    <row r="184" spans="1:25" x14ac:dyDescent="0.2">
      <c r="A184" s="80">
        <f t="shared" si="4"/>
        <v>42429</v>
      </c>
      <c r="B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687.17372000000012</v>
      </c>
      <c r="C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743.42372000000012</v>
      </c>
      <c r="D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775.39372000000014</v>
      </c>
      <c r="E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775.49372000000005</v>
      </c>
      <c r="F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762.22372000000007</v>
      </c>
      <c r="G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762.50372000000004</v>
      </c>
      <c r="H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714.96372000000008</v>
      </c>
      <c r="I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933.88372000000015</v>
      </c>
      <c r="J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977.30372</v>
      </c>
      <c r="K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842.92372000000012</v>
      </c>
      <c r="L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842.87372000000016</v>
      </c>
      <c r="M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789.13372000000004</v>
      </c>
      <c r="N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838.72372000000007</v>
      </c>
      <c r="O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858.8137200000001</v>
      </c>
      <c r="P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865.62372000000005</v>
      </c>
      <c r="Q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858.62372000000005</v>
      </c>
      <c r="R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801.09372000000008</v>
      </c>
      <c r="S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805.55372</v>
      </c>
      <c r="T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671.3137200000001</v>
      </c>
      <c r="U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671.59372000000008</v>
      </c>
      <c r="V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678.65372000000002</v>
      </c>
      <c r="W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671.46372000000008</v>
      </c>
      <c r="X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858.36372000000017</v>
      </c>
      <c r="Y184" s="107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705.20372000000009</v>
      </c>
    </row>
    <row r="186" spans="1:25" x14ac:dyDescent="0.25">
      <c r="A186" s="88" t="s">
        <v>151</v>
      </c>
    </row>
    <row r="187" spans="1:25" ht="12.75" x14ac:dyDescent="0.2">
      <c r="A187" s="165" t="s">
        <v>48</v>
      </c>
      <c r="B187" s="168" t="s">
        <v>122</v>
      </c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70"/>
    </row>
    <row r="188" spans="1:25" ht="12.75" x14ac:dyDescent="0.2">
      <c r="A188" s="166"/>
      <c r="B188" s="171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3"/>
    </row>
    <row r="189" spans="1:25" ht="12.75" x14ac:dyDescent="0.2">
      <c r="A189" s="166"/>
      <c r="B189" s="174" t="s">
        <v>123</v>
      </c>
      <c r="C189" s="163" t="s">
        <v>124</v>
      </c>
      <c r="D189" s="163" t="s">
        <v>125</v>
      </c>
      <c r="E189" s="163" t="s">
        <v>126</v>
      </c>
      <c r="F189" s="163" t="s">
        <v>127</v>
      </c>
      <c r="G189" s="163" t="s">
        <v>128</v>
      </c>
      <c r="H189" s="163" t="s">
        <v>129</v>
      </c>
      <c r="I189" s="163" t="s">
        <v>130</v>
      </c>
      <c r="J189" s="163" t="s">
        <v>131</v>
      </c>
      <c r="K189" s="163" t="s">
        <v>132</v>
      </c>
      <c r="L189" s="163" t="s">
        <v>133</v>
      </c>
      <c r="M189" s="163" t="s">
        <v>134</v>
      </c>
      <c r="N189" s="176" t="s">
        <v>135</v>
      </c>
      <c r="O189" s="163" t="s">
        <v>136</v>
      </c>
      <c r="P189" s="163" t="s">
        <v>137</v>
      </c>
      <c r="Q189" s="163" t="s">
        <v>138</v>
      </c>
      <c r="R189" s="163" t="s">
        <v>139</v>
      </c>
      <c r="S189" s="163" t="s">
        <v>140</v>
      </c>
      <c r="T189" s="163" t="s">
        <v>141</v>
      </c>
      <c r="U189" s="163" t="s">
        <v>142</v>
      </c>
      <c r="V189" s="163" t="s">
        <v>143</v>
      </c>
      <c r="W189" s="163" t="s">
        <v>144</v>
      </c>
      <c r="X189" s="163" t="s">
        <v>145</v>
      </c>
      <c r="Y189" s="163" t="s">
        <v>146</v>
      </c>
    </row>
    <row r="190" spans="1:25" ht="12.75" x14ac:dyDescent="0.2">
      <c r="A190" s="167"/>
      <c r="B190" s="175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77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x14ac:dyDescent="0.2">
      <c r="A191" s="80">
        <f t="shared" ref="A191:A219" si="5">A156</f>
        <v>42401</v>
      </c>
      <c r="B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876.3137200000001</v>
      </c>
      <c r="C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795.34372000000008</v>
      </c>
      <c r="D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772.26372000000003</v>
      </c>
      <c r="E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772.10372000000007</v>
      </c>
      <c r="F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772.47372000000007</v>
      </c>
      <c r="G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788.42372</v>
      </c>
      <c r="H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879.20372000000009</v>
      </c>
      <c r="I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695.57371999999998</v>
      </c>
      <c r="J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698.82372000000009</v>
      </c>
      <c r="K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837.22372000000007</v>
      </c>
      <c r="L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925.98372000000006</v>
      </c>
      <c r="M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902.32372000000009</v>
      </c>
      <c r="N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864.30372</v>
      </c>
      <c r="O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837.40372000000013</v>
      </c>
      <c r="P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828.48372000000006</v>
      </c>
      <c r="Q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827.50372000000004</v>
      </c>
      <c r="R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827.33372000000008</v>
      </c>
      <c r="S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975.35372000000007</v>
      </c>
      <c r="T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1007.77372</v>
      </c>
      <c r="U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1024.20372</v>
      </c>
      <c r="V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978.48372000000006</v>
      </c>
      <c r="W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902.05372</v>
      </c>
      <c r="X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1146.69372</v>
      </c>
      <c r="Y191" s="107">
        <f>VLOOKUP($A191+ROUND((COLUMN()-2)/24,5),АТС!$A$41:$F$736,6)+VLOOKUP($A191+ROUND((COLUMN()-2)/24,5),'Расчет сбытовых надбавок'!$B$43:'Расчет сбытовых надбавок'!$G$786,4)+'Иные услуги '!$C$5+'РСТ РСО-А'!$L$7</f>
        <v>1020.6037200000001</v>
      </c>
    </row>
    <row r="192" spans="1:25" x14ac:dyDescent="0.2">
      <c r="A192" s="80">
        <f t="shared" si="5"/>
        <v>42402</v>
      </c>
      <c r="B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875.90372000000002</v>
      </c>
      <c r="C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791.37372000000016</v>
      </c>
      <c r="D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746.95372000000009</v>
      </c>
      <c r="E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731.96372000000008</v>
      </c>
      <c r="F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732.60372000000007</v>
      </c>
      <c r="G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770.40372000000013</v>
      </c>
      <c r="H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819.24372000000005</v>
      </c>
      <c r="I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739.05372</v>
      </c>
      <c r="J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711.3137200000001</v>
      </c>
      <c r="K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721.38372000000004</v>
      </c>
      <c r="L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789.52372000000003</v>
      </c>
      <c r="M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761.40372000000002</v>
      </c>
      <c r="N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761.9437200000001</v>
      </c>
      <c r="O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746.15372000000002</v>
      </c>
      <c r="P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746.28372000000002</v>
      </c>
      <c r="Q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761.1937200000001</v>
      </c>
      <c r="R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797.9437200000001</v>
      </c>
      <c r="S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910.45372000000009</v>
      </c>
      <c r="T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967.85372000000007</v>
      </c>
      <c r="U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948.79372000000001</v>
      </c>
      <c r="V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911.96372000000008</v>
      </c>
      <c r="W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858.21372000000008</v>
      </c>
      <c r="X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1094.5237199999999</v>
      </c>
      <c r="Y192" s="107">
        <f>VLOOKUP($A192+ROUND((COLUMN()-2)/24,5),АТС!$A$41:$F$736,6)+VLOOKUP($A192+ROUND((COLUMN()-2)/24,5),'Расчет сбытовых надбавок'!$B$43:'Расчет сбытовых надбавок'!$G$786,4)+'Иные услуги '!$C$5+'РСТ РСО-А'!$L$7</f>
        <v>972.6937200000001</v>
      </c>
    </row>
    <row r="193" spans="1:25" x14ac:dyDescent="0.2">
      <c r="A193" s="80">
        <f t="shared" si="5"/>
        <v>42403</v>
      </c>
      <c r="B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771.65372000000002</v>
      </c>
      <c r="C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691.93372000000011</v>
      </c>
      <c r="D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682.03372000000013</v>
      </c>
      <c r="E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681.95372000000009</v>
      </c>
      <c r="F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681.97372000000007</v>
      </c>
      <c r="G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682.13372000000004</v>
      </c>
      <c r="H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700.02372000000003</v>
      </c>
      <c r="I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851.93372000000011</v>
      </c>
      <c r="J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836.50372000000004</v>
      </c>
      <c r="K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700.00372000000004</v>
      </c>
      <c r="L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657.01372000000015</v>
      </c>
      <c r="M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673.83372000000008</v>
      </c>
      <c r="N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665.60372000000007</v>
      </c>
      <c r="O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687.14372000000003</v>
      </c>
      <c r="P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665.84372000000008</v>
      </c>
      <c r="Q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672.64372000000003</v>
      </c>
      <c r="R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704.30372000000011</v>
      </c>
      <c r="S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797.4437200000001</v>
      </c>
      <c r="T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888.58372000000008</v>
      </c>
      <c r="U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858.82372000000009</v>
      </c>
      <c r="V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822.96372000000008</v>
      </c>
      <c r="W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791.57372000000009</v>
      </c>
      <c r="X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1028.63372</v>
      </c>
      <c r="Y193" s="107">
        <f>VLOOKUP($A193+ROUND((COLUMN()-2)/24,5),АТС!$A$41:$F$736,6)+VLOOKUP($A193+ROUND((COLUMN()-2)/24,5),'Расчет сбытовых надбавок'!$B$43:'Расчет сбытовых надбавок'!$G$786,4)+'Иные услуги '!$C$5+'РСТ РСО-А'!$L$7</f>
        <v>898.02372000000003</v>
      </c>
    </row>
    <row r="194" spans="1:25" x14ac:dyDescent="0.2">
      <c r="A194" s="80">
        <f t="shared" si="5"/>
        <v>42404</v>
      </c>
      <c r="B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709.25372000000004</v>
      </c>
      <c r="C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666.60372000000007</v>
      </c>
      <c r="D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697.6937200000001</v>
      </c>
      <c r="E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697.83372000000008</v>
      </c>
      <c r="F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697.71372000000008</v>
      </c>
      <c r="G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698.10372000000007</v>
      </c>
      <c r="H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690.89372000000014</v>
      </c>
      <c r="I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873.32372000000009</v>
      </c>
      <c r="J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853.61372000000017</v>
      </c>
      <c r="K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712.18372000000011</v>
      </c>
      <c r="L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700.5637200000001</v>
      </c>
      <c r="M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666.4437200000001</v>
      </c>
      <c r="N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687.48372000000006</v>
      </c>
      <c r="O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701.02372000000003</v>
      </c>
      <c r="P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687.59372000000008</v>
      </c>
      <c r="Q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666.12372000000016</v>
      </c>
      <c r="R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669.98372000000006</v>
      </c>
      <c r="S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734.76372000000015</v>
      </c>
      <c r="T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860.10372000000007</v>
      </c>
      <c r="U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831.46372000000008</v>
      </c>
      <c r="V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761.52372000000003</v>
      </c>
      <c r="W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728.11372000000006</v>
      </c>
      <c r="X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1003.8637200000001</v>
      </c>
      <c r="Y194" s="107">
        <f>VLOOKUP($A194+ROUND((COLUMN()-2)/24,5),АТС!$A$41:$F$736,6)+VLOOKUP($A194+ROUND((COLUMN()-2)/24,5),'Расчет сбытовых надбавок'!$B$43:'Расчет сбытовых надбавок'!$G$786,4)+'Иные услуги '!$C$5+'РСТ РСО-А'!$L$7</f>
        <v>869.09372000000008</v>
      </c>
    </row>
    <row r="195" spans="1:25" x14ac:dyDescent="0.2">
      <c r="A195" s="80">
        <f t="shared" si="5"/>
        <v>42405</v>
      </c>
      <c r="B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691.95372000000009</v>
      </c>
      <c r="C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691.73372000000006</v>
      </c>
      <c r="D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666.60372000000007</v>
      </c>
      <c r="E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681.82372000000009</v>
      </c>
      <c r="F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681.84372000000008</v>
      </c>
      <c r="G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681.87372000000005</v>
      </c>
      <c r="H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691.68372000000011</v>
      </c>
      <c r="I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872.59371999999996</v>
      </c>
      <c r="J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852.79372000000012</v>
      </c>
      <c r="K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711.85372000000007</v>
      </c>
      <c r="L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673.11372000000017</v>
      </c>
      <c r="M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658.15372000000013</v>
      </c>
      <c r="N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687.28372000000002</v>
      </c>
      <c r="O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700.71372000000008</v>
      </c>
      <c r="P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719.72372000000007</v>
      </c>
      <c r="Q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729.48372000000006</v>
      </c>
      <c r="R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710.41372000000001</v>
      </c>
      <c r="S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682.3137200000001</v>
      </c>
      <c r="T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827.82372000000009</v>
      </c>
      <c r="U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806.24372000000005</v>
      </c>
      <c r="V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778.64372000000003</v>
      </c>
      <c r="W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750.54372000000012</v>
      </c>
      <c r="X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1013.52372</v>
      </c>
      <c r="Y195" s="107">
        <f>VLOOKUP($A195+ROUND((COLUMN()-2)/24,5),АТС!$A$41:$F$736,6)+VLOOKUP($A195+ROUND((COLUMN()-2)/24,5),'Расчет сбытовых надбавок'!$B$43:'Расчет сбытовых надбавок'!$G$786,4)+'Иные услуги '!$C$5+'РСТ РСО-А'!$L$7</f>
        <v>876.26372000000015</v>
      </c>
    </row>
    <row r="196" spans="1:25" x14ac:dyDescent="0.2">
      <c r="A196" s="80">
        <f t="shared" si="5"/>
        <v>42406</v>
      </c>
      <c r="B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737.53372000000002</v>
      </c>
      <c r="C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673.03372000000002</v>
      </c>
      <c r="D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671.11372000000006</v>
      </c>
      <c r="E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688.29372000000001</v>
      </c>
      <c r="F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688.38372000000004</v>
      </c>
      <c r="G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676.72372000000007</v>
      </c>
      <c r="H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692.35372000000007</v>
      </c>
      <c r="I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763.1937200000001</v>
      </c>
      <c r="J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780.56371999999999</v>
      </c>
      <c r="K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866.82372000000009</v>
      </c>
      <c r="L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793.29372000000001</v>
      </c>
      <c r="M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807.08372000000008</v>
      </c>
      <c r="N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806.45372000000009</v>
      </c>
      <c r="O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866.04372000000012</v>
      </c>
      <c r="P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865.93372000000011</v>
      </c>
      <c r="Q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865.8137200000001</v>
      </c>
      <c r="R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867.1937200000001</v>
      </c>
      <c r="S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691.4437200000001</v>
      </c>
      <c r="T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780.28372000000002</v>
      </c>
      <c r="U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782.54372000000001</v>
      </c>
      <c r="V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731.26372000000015</v>
      </c>
      <c r="W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733.55372000000011</v>
      </c>
      <c r="X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678.75372000000004</v>
      </c>
      <c r="Y196" s="107">
        <f>VLOOKUP($A196+ROUND((COLUMN()-2)/24,5),АТС!$A$41:$F$736,6)+VLOOKUP($A196+ROUND((COLUMN()-2)/24,5),'Расчет сбытовых надбавок'!$B$43:'Расчет сбытовых надбавок'!$G$786,4)+'Иные услуги '!$C$5+'РСТ РСО-А'!$L$7</f>
        <v>871.6937200000001</v>
      </c>
    </row>
    <row r="197" spans="1:25" x14ac:dyDescent="0.2">
      <c r="A197" s="80">
        <f t="shared" si="5"/>
        <v>42407</v>
      </c>
      <c r="B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778.68372000000011</v>
      </c>
      <c r="C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709.25372000000004</v>
      </c>
      <c r="D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665.64372000000003</v>
      </c>
      <c r="E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671.30372000000011</v>
      </c>
      <c r="F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676.91372000000013</v>
      </c>
      <c r="G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665.77372000000003</v>
      </c>
      <c r="H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672.23372000000006</v>
      </c>
      <c r="I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689.57371999999998</v>
      </c>
      <c r="J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777.72372000000007</v>
      </c>
      <c r="K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851.77372000000014</v>
      </c>
      <c r="L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794.21372000000008</v>
      </c>
      <c r="M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781.07372000000009</v>
      </c>
      <c r="N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780.64372000000014</v>
      </c>
      <c r="O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780.48372000000006</v>
      </c>
      <c r="P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807.61372000000017</v>
      </c>
      <c r="Q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814.6937200000001</v>
      </c>
      <c r="R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769.49372000000005</v>
      </c>
      <c r="S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708.15372000000002</v>
      </c>
      <c r="T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840.10372000000007</v>
      </c>
      <c r="U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843.5637200000001</v>
      </c>
      <c r="V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792.13372000000004</v>
      </c>
      <c r="W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729.92372000000012</v>
      </c>
      <c r="X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679.1937200000001</v>
      </c>
      <c r="Y197" s="107">
        <f>VLOOKUP($A197+ROUND((COLUMN()-2)/24,5),АТС!$A$41:$F$736,6)+VLOOKUP($A197+ROUND((COLUMN()-2)/24,5),'Расчет сбытовых надбавок'!$B$43:'Расчет сбытовых надбавок'!$G$786,4)+'Иные услуги '!$C$5+'РСТ РСО-А'!$L$7</f>
        <v>901.01372000000015</v>
      </c>
    </row>
    <row r="198" spans="1:25" x14ac:dyDescent="0.2">
      <c r="A198" s="80">
        <f t="shared" si="5"/>
        <v>42408</v>
      </c>
      <c r="B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751.37372000000005</v>
      </c>
      <c r="C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684.79372000000001</v>
      </c>
      <c r="D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666.15372000000013</v>
      </c>
      <c r="E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676.29372000000001</v>
      </c>
      <c r="F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676.24372000000005</v>
      </c>
      <c r="G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676.45372000000009</v>
      </c>
      <c r="H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657.15372000000013</v>
      </c>
      <c r="I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858.17372</v>
      </c>
      <c r="J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853.02372000000003</v>
      </c>
      <c r="K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711.83372000000008</v>
      </c>
      <c r="L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658.28372000000013</v>
      </c>
      <c r="M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711.74372000000005</v>
      </c>
      <c r="N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712.99372000000005</v>
      </c>
      <c r="O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672.98372000000006</v>
      </c>
      <c r="P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657.59372000000008</v>
      </c>
      <c r="Q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657.65372000000002</v>
      </c>
      <c r="R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670.93372000000011</v>
      </c>
      <c r="S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708.59372000000019</v>
      </c>
      <c r="T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886.35372000000007</v>
      </c>
      <c r="U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848.76372000000003</v>
      </c>
      <c r="V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780.59371999999996</v>
      </c>
      <c r="W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752.35372000000007</v>
      </c>
      <c r="X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1015.5337200000001</v>
      </c>
      <c r="Y198" s="107">
        <f>VLOOKUP($A198+ROUND((COLUMN()-2)/24,5),АТС!$A$41:$F$736,6)+VLOOKUP($A198+ROUND((COLUMN()-2)/24,5),'Расчет сбытовых надбавок'!$B$43:'Расчет сбытовых надбавок'!$G$786,4)+'Иные услуги '!$C$5+'РСТ РСО-А'!$L$7</f>
        <v>879.74372000000017</v>
      </c>
    </row>
    <row r="199" spans="1:25" x14ac:dyDescent="0.2">
      <c r="A199" s="80">
        <f t="shared" si="5"/>
        <v>42409</v>
      </c>
      <c r="B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701.34372000000019</v>
      </c>
      <c r="C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656.76372000000015</v>
      </c>
      <c r="D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681.64372000000014</v>
      </c>
      <c r="E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708.50372000000004</v>
      </c>
      <c r="F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708.58371999999997</v>
      </c>
      <c r="G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709.00372000000004</v>
      </c>
      <c r="H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682.76372000000015</v>
      </c>
      <c r="I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887.96372000000008</v>
      </c>
      <c r="J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928.66372000000013</v>
      </c>
      <c r="K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777.73372000000006</v>
      </c>
      <c r="L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731.70372000000009</v>
      </c>
      <c r="M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688.96372000000008</v>
      </c>
      <c r="N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688.52372000000003</v>
      </c>
      <c r="O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688.18372000000011</v>
      </c>
      <c r="P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711.09372000000008</v>
      </c>
      <c r="Q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711.16372000000013</v>
      </c>
      <c r="R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711.64372000000003</v>
      </c>
      <c r="S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661.26372000000003</v>
      </c>
      <c r="T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841.64372000000003</v>
      </c>
      <c r="U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775.56371999999999</v>
      </c>
      <c r="V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740.92372000000012</v>
      </c>
      <c r="W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710.41372000000001</v>
      </c>
      <c r="X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980.63372000000004</v>
      </c>
      <c r="Y199" s="107">
        <f>VLOOKUP($A199+ROUND((COLUMN()-2)/24,5),АТС!$A$41:$F$736,6)+VLOOKUP($A199+ROUND((COLUMN()-2)/24,5),'Расчет сбытовых надбавок'!$B$43:'Расчет сбытовых надбавок'!$G$786,4)+'Иные услуги '!$C$5+'РСТ РСО-А'!$L$7</f>
        <v>820.07372000000009</v>
      </c>
    </row>
    <row r="200" spans="1:25" x14ac:dyDescent="0.2">
      <c r="A200" s="80">
        <f t="shared" si="5"/>
        <v>42410</v>
      </c>
      <c r="B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700.03372000000002</v>
      </c>
      <c r="C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666.63372000000004</v>
      </c>
      <c r="D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681.65372000000013</v>
      </c>
      <c r="E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697.71372000000008</v>
      </c>
      <c r="F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708.67372000000012</v>
      </c>
      <c r="G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687.34372000000019</v>
      </c>
      <c r="H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690.52372000000003</v>
      </c>
      <c r="I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807.23372000000006</v>
      </c>
      <c r="J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821.52372000000003</v>
      </c>
      <c r="K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701.25372000000004</v>
      </c>
      <c r="L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701.31371999999999</v>
      </c>
      <c r="M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666.92372</v>
      </c>
      <c r="N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666.57372000000009</v>
      </c>
      <c r="O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666.4437200000001</v>
      </c>
      <c r="P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666.40372000000013</v>
      </c>
      <c r="Q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666.40372000000013</v>
      </c>
      <c r="R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684.03372000000013</v>
      </c>
      <c r="S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748.21372000000008</v>
      </c>
      <c r="T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842.63372000000004</v>
      </c>
      <c r="U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844.26372000000003</v>
      </c>
      <c r="V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804.14372000000014</v>
      </c>
      <c r="W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748.97372000000007</v>
      </c>
      <c r="X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1003.7337200000001</v>
      </c>
      <c r="Y200" s="107">
        <f>VLOOKUP($A200+ROUND((COLUMN()-2)/24,5),АТС!$A$41:$F$736,6)+VLOOKUP($A200+ROUND((COLUMN()-2)/24,5),'Расчет сбытовых надбавок'!$B$43:'Расчет сбытовых надбавок'!$G$786,4)+'Иные услуги '!$C$5+'РСТ РСО-А'!$L$7</f>
        <v>852.16372000000001</v>
      </c>
    </row>
    <row r="201" spans="1:25" x14ac:dyDescent="0.2">
      <c r="A201" s="80">
        <f t="shared" si="5"/>
        <v>42411</v>
      </c>
      <c r="B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700.14372000000003</v>
      </c>
      <c r="C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667.06371999999999</v>
      </c>
      <c r="D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697.96372000000008</v>
      </c>
      <c r="E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698.16372000000013</v>
      </c>
      <c r="F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698.21372000000008</v>
      </c>
      <c r="G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682.6937200000001</v>
      </c>
      <c r="H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686.20372000000009</v>
      </c>
      <c r="I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807.59372000000019</v>
      </c>
      <c r="J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798.92372000000012</v>
      </c>
      <c r="K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701.21372000000008</v>
      </c>
      <c r="L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690.02372000000014</v>
      </c>
      <c r="M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688.29372000000001</v>
      </c>
      <c r="N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710.95372000000009</v>
      </c>
      <c r="O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710.72372000000007</v>
      </c>
      <c r="P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666.4437200000001</v>
      </c>
      <c r="Q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666.6937200000001</v>
      </c>
      <c r="R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682.87372000000016</v>
      </c>
      <c r="S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715.57371999999998</v>
      </c>
      <c r="T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801.21372000000008</v>
      </c>
      <c r="U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759.23372000000006</v>
      </c>
      <c r="V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732.05372</v>
      </c>
      <c r="W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710.64372000000003</v>
      </c>
      <c r="X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980.26372000000015</v>
      </c>
      <c r="Y201" s="107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803.74372000000005</v>
      </c>
    </row>
    <row r="202" spans="1:25" x14ac:dyDescent="0.2">
      <c r="A202" s="80">
        <f t="shared" si="5"/>
        <v>42412</v>
      </c>
      <c r="B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708.25372000000004</v>
      </c>
      <c r="C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656.73372000000018</v>
      </c>
      <c r="D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681.50372000000004</v>
      </c>
      <c r="E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681.70372000000009</v>
      </c>
      <c r="F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681.6937200000001</v>
      </c>
      <c r="G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666.73372000000006</v>
      </c>
      <c r="H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692.93372000000011</v>
      </c>
      <c r="I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794.83372000000008</v>
      </c>
      <c r="J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776.07372000000009</v>
      </c>
      <c r="K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689.29372000000001</v>
      </c>
      <c r="L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673.18372000000011</v>
      </c>
      <c r="M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666.45372000000009</v>
      </c>
      <c r="N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674.67372000000012</v>
      </c>
      <c r="O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701.04372000000012</v>
      </c>
      <c r="P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687.62372000000016</v>
      </c>
      <c r="Q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687.68372000000011</v>
      </c>
      <c r="R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666.64372000000003</v>
      </c>
      <c r="S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708.23372000000006</v>
      </c>
      <c r="T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807.72372000000007</v>
      </c>
      <c r="U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832.18371999999999</v>
      </c>
      <c r="V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806.20372000000009</v>
      </c>
      <c r="W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749.3137200000001</v>
      </c>
      <c r="X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1012.0537200000001</v>
      </c>
      <c r="Y202" s="107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875.82372000000009</v>
      </c>
    </row>
    <row r="203" spans="1:25" x14ac:dyDescent="0.2">
      <c r="A203" s="80">
        <f t="shared" si="5"/>
        <v>42413</v>
      </c>
      <c r="B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713.54372000000012</v>
      </c>
      <c r="C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688.95372000000009</v>
      </c>
      <c r="D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733.12372000000005</v>
      </c>
      <c r="E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733.35372000000018</v>
      </c>
      <c r="F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753.88372000000004</v>
      </c>
      <c r="G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733.34371999999996</v>
      </c>
      <c r="H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701.74372000000005</v>
      </c>
      <c r="I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667.18372000000011</v>
      </c>
      <c r="J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715.47372000000007</v>
      </c>
      <c r="K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868.11372000000006</v>
      </c>
      <c r="L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808.33372000000008</v>
      </c>
      <c r="M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822.47372000000007</v>
      </c>
      <c r="N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836.99372000000005</v>
      </c>
      <c r="O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884.19371999999998</v>
      </c>
      <c r="P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884.07372000000009</v>
      </c>
      <c r="Q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868.02372000000014</v>
      </c>
      <c r="R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830.45372000000009</v>
      </c>
      <c r="S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682.21372000000008</v>
      </c>
      <c r="T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734.50372000000004</v>
      </c>
      <c r="U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742.38372000000004</v>
      </c>
      <c r="V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727.92372000000012</v>
      </c>
      <c r="W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656.80372000000011</v>
      </c>
      <c r="X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731.83372000000008</v>
      </c>
      <c r="Y203" s="107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852.08372000000008</v>
      </c>
    </row>
    <row r="204" spans="1:25" x14ac:dyDescent="0.2">
      <c r="A204" s="80">
        <f t="shared" si="5"/>
        <v>42414</v>
      </c>
      <c r="B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709.74372000000005</v>
      </c>
      <c r="C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700.65372000000013</v>
      </c>
      <c r="D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732.78372000000002</v>
      </c>
      <c r="E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753.5637200000001</v>
      </c>
      <c r="F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768.07372000000009</v>
      </c>
      <c r="G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753.84372000000008</v>
      </c>
      <c r="H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733.39372000000014</v>
      </c>
      <c r="I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734.04372000000012</v>
      </c>
      <c r="J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673.27372000000014</v>
      </c>
      <c r="K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977.04372000000012</v>
      </c>
      <c r="L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884.47372000000007</v>
      </c>
      <c r="M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884.39372000000014</v>
      </c>
      <c r="N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867.53372000000002</v>
      </c>
      <c r="O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900.73372000000006</v>
      </c>
      <c r="P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900.62372000000005</v>
      </c>
      <c r="Q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867.37372000000005</v>
      </c>
      <c r="R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829.15372000000013</v>
      </c>
      <c r="S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681.58372000000008</v>
      </c>
      <c r="T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735.13372000000004</v>
      </c>
      <c r="U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736.96372000000008</v>
      </c>
      <c r="V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728.12372000000005</v>
      </c>
      <c r="W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656.38372000000004</v>
      </c>
      <c r="X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731.75372000000004</v>
      </c>
      <c r="Y204" s="107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836.11372000000017</v>
      </c>
    </row>
    <row r="205" spans="1:25" x14ac:dyDescent="0.2">
      <c r="A205" s="80">
        <f t="shared" si="5"/>
        <v>42415</v>
      </c>
      <c r="B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696.58372000000008</v>
      </c>
      <c r="C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686.46372000000008</v>
      </c>
      <c r="D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719.37372000000016</v>
      </c>
      <c r="E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737.23372000000006</v>
      </c>
      <c r="F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737.16372000000013</v>
      </c>
      <c r="G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719.34372000000008</v>
      </c>
      <c r="H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681.34372000000019</v>
      </c>
      <c r="I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967.29372000000012</v>
      </c>
      <c r="J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967.97372000000007</v>
      </c>
      <c r="K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818.87372000000005</v>
      </c>
      <c r="L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774.55372</v>
      </c>
      <c r="M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719.12372000000016</v>
      </c>
      <c r="N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733.85372000000007</v>
      </c>
      <c r="O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749.17372000000012</v>
      </c>
      <c r="P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749.10372000000007</v>
      </c>
      <c r="Q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749.43372000000011</v>
      </c>
      <c r="R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728.96372000000008</v>
      </c>
      <c r="S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673.95372000000009</v>
      </c>
      <c r="T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745.30372000000011</v>
      </c>
      <c r="U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755.09372000000008</v>
      </c>
      <c r="V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709.61372000000006</v>
      </c>
      <c r="W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686.45372000000009</v>
      </c>
      <c r="X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951.34372000000008</v>
      </c>
      <c r="Y205" s="107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803.64372000000003</v>
      </c>
    </row>
    <row r="206" spans="1:25" x14ac:dyDescent="0.2">
      <c r="A206" s="80">
        <f t="shared" si="5"/>
        <v>42416</v>
      </c>
      <c r="B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711.00372000000016</v>
      </c>
      <c r="C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675.09372000000008</v>
      </c>
      <c r="D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696.17372000000012</v>
      </c>
      <c r="E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707.34372000000019</v>
      </c>
      <c r="F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736.62372000000005</v>
      </c>
      <c r="G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737.09372000000008</v>
      </c>
      <c r="H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682.05372000000011</v>
      </c>
      <c r="I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886.03372000000013</v>
      </c>
      <c r="J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877.75372000000004</v>
      </c>
      <c r="K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760.89372000000014</v>
      </c>
      <c r="L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761.08372000000008</v>
      </c>
      <c r="M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709.47372000000007</v>
      </c>
      <c r="N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709.1937200000001</v>
      </c>
      <c r="O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709.13372000000004</v>
      </c>
      <c r="P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733.34371999999996</v>
      </c>
      <c r="Q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749.00372000000004</v>
      </c>
      <c r="R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728.49372000000005</v>
      </c>
      <c r="S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701.48372000000006</v>
      </c>
      <c r="T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717.61372000000006</v>
      </c>
      <c r="U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719.38372000000015</v>
      </c>
      <c r="V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689.96372000000008</v>
      </c>
      <c r="W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673.71372000000008</v>
      </c>
      <c r="X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939.96372000000008</v>
      </c>
      <c r="Y206" s="107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781.11372000000006</v>
      </c>
    </row>
    <row r="207" spans="1:25" x14ac:dyDescent="0.2">
      <c r="A207" s="80">
        <f t="shared" si="5"/>
        <v>42417</v>
      </c>
      <c r="B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754.30372</v>
      </c>
      <c r="C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717.88372000000015</v>
      </c>
      <c r="D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754.40372000000002</v>
      </c>
      <c r="E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754.43371999999999</v>
      </c>
      <c r="F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754.61372000000017</v>
      </c>
      <c r="G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730.03372000000013</v>
      </c>
      <c r="H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681.34372000000019</v>
      </c>
      <c r="I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885.25372000000004</v>
      </c>
      <c r="J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977.4437200000001</v>
      </c>
      <c r="K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850.8137200000001</v>
      </c>
      <c r="L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833.91372000000013</v>
      </c>
      <c r="M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769.96372000000008</v>
      </c>
      <c r="N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817.37372000000016</v>
      </c>
      <c r="O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817.25372000000016</v>
      </c>
      <c r="P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817.12372000000016</v>
      </c>
      <c r="Q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817.55372000000011</v>
      </c>
      <c r="R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817.64372000000003</v>
      </c>
      <c r="S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799.00372000000004</v>
      </c>
      <c r="T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687.22372000000007</v>
      </c>
      <c r="U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689.18372000000011</v>
      </c>
      <c r="V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669.46372000000008</v>
      </c>
      <c r="W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686.59372000000008</v>
      </c>
      <c r="X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871.62372000000016</v>
      </c>
      <c r="Y207" s="107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705.23372000000006</v>
      </c>
    </row>
    <row r="208" spans="1:25" x14ac:dyDescent="0.2">
      <c r="A208" s="80">
        <f t="shared" si="5"/>
        <v>42418</v>
      </c>
      <c r="B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656.26372000000003</v>
      </c>
      <c r="C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707.99372000000005</v>
      </c>
      <c r="D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719.25372000000004</v>
      </c>
      <c r="E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719.3137200000001</v>
      </c>
      <c r="F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719.3137200000001</v>
      </c>
      <c r="G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708.18372000000011</v>
      </c>
      <c r="H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657.0637200000001</v>
      </c>
      <c r="I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851.36372000000017</v>
      </c>
      <c r="J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836.16372000000013</v>
      </c>
      <c r="K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762.17372000000012</v>
      </c>
      <c r="L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729.71372000000008</v>
      </c>
      <c r="M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687.36372000000017</v>
      </c>
      <c r="N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710.23372000000006</v>
      </c>
      <c r="O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749.95372000000009</v>
      </c>
      <c r="P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749.86372000000017</v>
      </c>
      <c r="Q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719.23372000000006</v>
      </c>
      <c r="R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709.91372000000013</v>
      </c>
      <c r="S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674.93372000000011</v>
      </c>
      <c r="T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761.18372000000011</v>
      </c>
      <c r="U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759.04372000000001</v>
      </c>
      <c r="V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743.89372000000014</v>
      </c>
      <c r="W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711.89372000000003</v>
      </c>
      <c r="X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948.07371999999998</v>
      </c>
      <c r="Y208" s="107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816.58372000000008</v>
      </c>
    </row>
    <row r="209" spans="1:27" x14ac:dyDescent="0.2">
      <c r="A209" s="80">
        <f t="shared" si="5"/>
        <v>42419</v>
      </c>
      <c r="B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656.84372000000008</v>
      </c>
      <c r="C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708.30372</v>
      </c>
      <c r="D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737.43372000000011</v>
      </c>
      <c r="E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737.47372000000007</v>
      </c>
      <c r="F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708.40372000000002</v>
      </c>
      <c r="G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708.21372000000008</v>
      </c>
      <c r="H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682.30372</v>
      </c>
      <c r="I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887.93372000000011</v>
      </c>
      <c r="J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880.72372000000007</v>
      </c>
      <c r="K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798.87372000000005</v>
      </c>
      <c r="L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798.92372000000012</v>
      </c>
      <c r="M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735.51372000000003</v>
      </c>
      <c r="N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735.09372000000008</v>
      </c>
      <c r="O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789.33372000000008</v>
      </c>
      <c r="P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789.40372000000002</v>
      </c>
      <c r="Q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789.34372000000008</v>
      </c>
      <c r="R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735.45372000000009</v>
      </c>
      <c r="S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703.76372000000003</v>
      </c>
      <c r="T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732.23372000000018</v>
      </c>
      <c r="U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732.71372000000008</v>
      </c>
      <c r="V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734.5637200000001</v>
      </c>
      <c r="W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710.24372000000005</v>
      </c>
      <c r="X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923.54372000000012</v>
      </c>
      <c r="Y209" s="107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739.24372000000005</v>
      </c>
    </row>
    <row r="210" spans="1:27" x14ac:dyDescent="0.2">
      <c r="A210" s="80">
        <f t="shared" si="5"/>
        <v>42420</v>
      </c>
      <c r="B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681.41372000000013</v>
      </c>
      <c r="C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737.30372000000011</v>
      </c>
      <c r="D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768.92372000000012</v>
      </c>
      <c r="E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768.9437200000001</v>
      </c>
      <c r="F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768.98372000000006</v>
      </c>
      <c r="G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755.97372000000007</v>
      </c>
      <c r="H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681.90372000000013</v>
      </c>
      <c r="I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873.04372000000012</v>
      </c>
      <c r="J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908.18372000000011</v>
      </c>
      <c r="K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798.49372000000005</v>
      </c>
      <c r="L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798.62372000000005</v>
      </c>
      <c r="M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735.39372000000003</v>
      </c>
      <c r="N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735.01372000000003</v>
      </c>
      <c r="O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789.32372000000009</v>
      </c>
      <c r="P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789.22372000000007</v>
      </c>
      <c r="Q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789.45372000000009</v>
      </c>
      <c r="R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761.70372000000009</v>
      </c>
      <c r="S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702.60372000000018</v>
      </c>
      <c r="T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732.5637200000001</v>
      </c>
      <c r="U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729.4437200000001</v>
      </c>
      <c r="V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733.92372000000012</v>
      </c>
      <c r="W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711.07372000000009</v>
      </c>
      <c r="X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885.38372000000015</v>
      </c>
      <c r="Y210" s="107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710.51372000000003</v>
      </c>
    </row>
    <row r="211" spans="1:27" x14ac:dyDescent="0.2">
      <c r="A211" s="80">
        <f t="shared" si="5"/>
        <v>42421</v>
      </c>
      <c r="B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713.61372000000006</v>
      </c>
      <c r="C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799.1937200000001</v>
      </c>
      <c r="D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807.10372000000007</v>
      </c>
      <c r="E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807.42372</v>
      </c>
      <c r="F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832.86372000000006</v>
      </c>
      <c r="G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807.96372000000008</v>
      </c>
      <c r="H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733.76372000000015</v>
      </c>
      <c r="I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670.27372000000003</v>
      </c>
      <c r="J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744.3137200000001</v>
      </c>
      <c r="K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852.40372000000013</v>
      </c>
      <c r="L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808.57372000000009</v>
      </c>
      <c r="M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822.76372000000003</v>
      </c>
      <c r="N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822.21372000000008</v>
      </c>
      <c r="O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836.54372000000012</v>
      </c>
      <c r="P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836.39372000000014</v>
      </c>
      <c r="Q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836.89372000000003</v>
      </c>
      <c r="R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829.79372000000001</v>
      </c>
      <c r="S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734.22372000000007</v>
      </c>
      <c r="T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737.43372000000011</v>
      </c>
      <c r="U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736.37372000000005</v>
      </c>
      <c r="V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710.35372000000007</v>
      </c>
      <c r="W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680.59372000000008</v>
      </c>
      <c r="X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762.00372000000016</v>
      </c>
      <c r="Y211" s="107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819.21372000000008</v>
      </c>
    </row>
    <row r="212" spans="1:27" x14ac:dyDescent="0.2">
      <c r="A212" s="80">
        <f t="shared" si="5"/>
        <v>42422</v>
      </c>
      <c r="B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714.02372000000003</v>
      </c>
      <c r="C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799.33371999999997</v>
      </c>
      <c r="D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807.18372000000011</v>
      </c>
      <c r="E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807.30372000000011</v>
      </c>
      <c r="F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832.86372000000006</v>
      </c>
      <c r="G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807.49372000000005</v>
      </c>
      <c r="H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733.73372000000006</v>
      </c>
      <c r="I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663.99372000000005</v>
      </c>
      <c r="J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739.53372000000013</v>
      </c>
      <c r="K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852.8137200000001</v>
      </c>
      <c r="L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808.59372000000008</v>
      </c>
      <c r="M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822.52372000000003</v>
      </c>
      <c r="N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822.14372000000014</v>
      </c>
      <c r="O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836.52372000000003</v>
      </c>
      <c r="P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836.45372000000009</v>
      </c>
      <c r="Q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836.58372000000008</v>
      </c>
      <c r="R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829.60372000000007</v>
      </c>
      <c r="S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734.70372000000009</v>
      </c>
      <c r="T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735.13372000000004</v>
      </c>
      <c r="U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735.34372000000008</v>
      </c>
      <c r="V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711.38372000000004</v>
      </c>
      <c r="W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680.22372000000007</v>
      </c>
      <c r="X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761.98372000000006</v>
      </c>
      <c r="Y212" s="107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805.88372000000004</v>
      </c>
    </row>
    <row r="213" spans="1:27" x14ac:dyDescent="0.2">
      <c r="A213" s="80">
        <f t="shared" si="5"/>
        <v>42423</v>
      </c>
      <c r="B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768.54372000000001</v>
      </c>
      <c r="C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767.88372000000015</v>
      </c>
      <c r="D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831.87372000000005</v>
      </c>
      <c r="E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832.01372000000003</v>
      </c>
      <c r="F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831.83372000000008</v>
      </c>
      <c r="G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832.00372000000004</v>
      </c>
      <c r="H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806.66372000000013</v>
      </c>
      <c r="I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753.68372000000011</v>
      </c>
      <c r="J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714.0637200000001</v>
      </c>
      <c r="K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1089.7837199999999</v>
      </c>
      <c r="L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1018.67372</v>
      </c>
      <c r="M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1041.7437199999999</v>
      </c>
      <c r="N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1064.88372</v>
      </c>
      <c r="O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1064.5437199999999</v>
      </c>
      <c r="P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1064.7937199999999</v>
      </c>
      <c r="Q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1064.71372</v>
      </c>
      <c r="R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1007.3637200000001</v>
      </c>
      <c r="S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853.85372000000007</v>
      </c>
      <c r="T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681.28372000000002</v>
      </c>
      <c r="U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681.07372000000009</v>
      </c>
      <c r="V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690.55372</v>
      </c>
      <c r="W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762.42372</v>
      </c>
      <c r="X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828.5637200000001</v>
      </c>
      <c r="Y213" s="107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700.03372000000002</v>
      </c>
    </row>
    <row r="214" spans="1:27" x14ac:dyDescent="0.2">
      <c r="A214" s="80">
        <f t="shared" si="5"/>
        <v>42424</v>
      </c>
      <c r="B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743.72372000000007</v>
      </c>
      <c r="C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768.99372000000017</v>
      </c>
      <c r="D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841.39372000000003</v>
      </c>
      <c r="E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841.43372000000011</v>
      </c>
      <c r="F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841.49372000000005</v>
      </c>
      <c r="G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826.05372000000011</v>
      </c>
      <c r="H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738.16372000000013</v>
      </c>
      <c r="I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968.43372000000011</v>
      </c>
      <c r="J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1040.38372</v>
      </c>
      <c r="K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927.0637200000001</v>
      </c>
      <c r="L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926.97372000000007</v>
      </c>
      <c r="M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818.91372000000013</v>
      </c>
      <c r="N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851.34371999999996</v>
      </c>
      <c r="O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872.1937200000001</v>
      </c>
      <c r="P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886.72372000000007</v>
      </c>
      <c r="Q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886.75372000000004</v>
      </c>
      <c r="R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851.23372000000006</v>
      </c>
      <c r="S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881.08372000000008</v>
      </c>
      <c r="T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701.30372</v>
      </c>
      <c r="U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700.62372000000005</v>
      </c>
      <c r="V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729.81371999999999</v>
      </c>
      <c r="W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729.10372000000007</v>
      </c>
      <c r="X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815.33372000000008</v>
      </c>
      <c r="Y214" s="107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656.64372000000014</v>
      </c>
    </row>
    <row r="215" spans="1:27" x14ac:dyDescent="0.2">
      <c r="A215" s="80">
        <f t="shared" si="5"/>
        <v>42425</v>
      </c>
      <c r="B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666.10372000000018</v>
      </c>
      <c r="C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691.5637200000001</v>
      </c>
      <c r="D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707.91372000000013</v>
      </c>
      <c r="E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737.13372000000015</v>
      </c>
      <c r="F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737.22372000000007</v>
      </c>
      <c r="G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737.5637200000001</v>
      </c>
      <c r="H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709.12372000000005</v>
      </c>
      <c r="I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1024.89372</v>
      </c>
      <c r="J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1108.69372</v>
      </c>
      <c r="K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888.20372000000009</v>
      </c>
      <c r="L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835.96372000000008</v>
      </c>
      <c r="M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760.3337200000002</v>
      </c>
      <c r="N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760.04372000000001</v>
      </c>
      <c r="O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759.80372000000011</v>
      </c>
      <c r="P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759.96372000000008</v>
      </c>
      <c r="Q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771.11372000000017</v>
      </c>
      <c r="R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734.1937200000001</v>
      </c>
      <c r="S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731.55372000000011</v>
      </c>
      <c r="T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712.48372000000006</v>
      </c>
      <c r="U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712.87372000000005</v>
      </c>
      <c r="V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666.43372000000011</v>
      </c>
      <c r="W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666.29372000000012</v>
      </c>
      <c r="X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879.29372000000001</v>
      </c>
      <c r="Y215" s="107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776.4437200000001</v>
      </c>
    </row>
    <row r="216" spans="1:27" x14ac:dyDescent="0.2">
      <c r="A216" s="80">
        <f t="shared" si="5"/>
        <v>42426</v>
      </c>
      <c r="B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666.3137200000001</v>
      </c>
      <c r="C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719.47372000000007</v>
      </c>
      <c r="D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737.13372000000015</v>
      </c>
      <c r="E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737.13372000000015</v>
      </c>
      <c r="F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755.83372000000008</v>
      </c>
      <c r="G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731.50372000000004</v>
      </c>
      <c r="H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682.16372000000001</v>
      </c>
      <c r="I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887.17372000000012</v>
      </c>
      <c r="J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878.65372000000013</v>
      </c>
      <c r="K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761.4437200000001</v>
      </c>
      <c r="L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729.14372000000003</v>
      </c>
      <c r="M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709.81371999999999</v>
      </c>
      <c r="N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733.91372000000013</v>
      </c>
      <c r="O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733.90372000000002</v>
      </c>
      <c r="P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733.78372000000013</v>
      </c>
      <c r="Q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733.88372000000004</v>
      </c>
      <c r="R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760.16372000000001</v>
      </c>
      <c r="S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798.40372000000013</v>
      </c>
      <c r="T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713.88372000000004</v>
      </c>
      <c r="U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714.1937200000001</v>
      </c>
      <c r="V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668.18371999999999</v>
      </c>
      <c r="W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665.64372000000003</v>
      </c>
      <c r="X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891.04372000000001</v>
      </c>
      <c r="Y216" s="107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775.16372000000013</v>
      </c>
    </row>
    <row r="217" spans="1:27" x14ac:dyDescent="0.2">
      <c r="A217" s="80">
        <f t="shared" si="5"/>
        <v>42427</v>
      </c>
      <c r="B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665.74372000000005</v>
      </c>
      <c r="C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732.5637200000001</v>
      </c>
      <c r="D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767.6937200000001</v>
      </c>
      <c r="E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767.61372000000017</v>
      </c>
      <c r="F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753.07372000000009</v>
      </c>
      <c r="G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753.31371999999999</v>
      </c>
      <c r="H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713.36372000000017</v>
      </c>
      <c r="I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689.53372000000002</v>
      </c>
      <c r="J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739.4437200000001</v>
      </c>
      <c r="K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909.65372000000013</v>
      </c>
      <c r="L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867.48372000000006</v>
      </c>
      <c r="M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883.99372000000005</v>
      </c>
      <c r="N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976.55372000000011</v>
      </c>
      <c r="O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975.99372000000005</v>
      </c>
      <c r="P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975.79372000000012</v>
      </c>
      <c r="Q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975.35372000000007</v>
      </c>
      <c r="R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867.04372000000012</v>
      </c>
      <c r="S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781.48372000000006</v>
      </c>
      <c r="T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674.03372000000002</v>
      </c>
      <c r="U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708.93372000000011</v>
      </c>
      <c r="V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656.47372000000007</v>
      </c>
      <c r="W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699.38372000000015</v>
      </c>
      <c r="X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792.53372000000013</v>
      </c>
      <c r="Y217" s="107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721.04372000000012</v>
      </c>
      <c r="AA217" s="81"/>
    </row>
    <row r="218" spans="1:27" x14ac:dyDescent="0.2">
      <c r="A218" s="80">
        <f t="shared" si="5"/>
        <v>42428</v>
      </c>
      <c r="B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671.46372000000008</v>
      </c>
      <c r="C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753.36372000000017</v>
      </c>
      <c r="D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767.65372000000013</v>
      </c>
      <c r="E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767.56371999999999</v>
      </c>
      <c r="F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767.51372000000003</v>
      </c>
      <c r="G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767.72372000000007</v>
      </c>
      <c r="H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732.97372000000007</v>
      </c>
      <c r="I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754.20372000000009</v>
      </c>
      <c r="J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672.35372000000007</v>
      </c>
      <c r="K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996.36372000000017</v>
      </c>
      <c r="L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955.90372000000002</v>
      </c>
      <c r="M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956.08372000000008</v>
      </c>
      <c r="N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1041.5737200000001</v>
      </c>
      <c r="O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1041.18372</v>
      </c>
      <c r="P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1018.1837200000001</v>
      </c>
      <c r="Q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1018.0137200000001</v>
      </c>
      <c r="R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866.56371999999999</v>
      </c>
      <c r="S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781.76372000000015</v>
      </c>
      <c r="T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657.93372000000011</v>
      </c>
      <c r="U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692.53372000000013</v>
      </c>
      <c r="V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670.50372000000004</v>
      </c>
      <c r="W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699.46372000000008</v>
      </c>
      <c r="X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806.42372000000012</v>
      </c>
      <c r="Y218" s="107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717.12372000000005</v>
      </c>
    </row>
    <row r="219" spans="1:27" x14ac:dyDescent="0.2">
      <c r="A219" s="80">
        <f t="shared" si="5"/>
        <v>42429</v>
      </c>
      <c r="B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681.34372000000019</v>
      </c>
      <c r="C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737.0637200000001</v>
      </c>
      <c r="D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768.74372000000005</v>
      </c>
      <c r="E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768.84372000000008</v>
      </c>
      <c r="F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755.68372000000011</v>
      </c>
      <c r="G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755.96372000000008</v>
      </c>
      <c r="H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708.86372000000006</v>
      </c>
      <c r="I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925.76372000000015</v>
      </c>
      <c r="J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968.77372000000003</v>
      </c>
      <c r="K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835.64372000000003</v>
      </c>
      <c r="L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835.59372000000008</v>
      </c>
      <c r="M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782.35372000000007</v>
      </c>
      <c r="N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831.48372000000006</v>
      </c>
      <c r="O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851.38372000000015</v>
      </c>
      <c r="P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858.13372000000004</v>
      </c>
      <c r="Q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851.19371999999998</v>
      </c>
      <c r="R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794.1937200000001</v>
      </c>
      <c r="S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798.61372000000006</v>
      </c>
      <c r="T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665.62372000000005</v>
      </c>
      <c r="U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665.90372000000002</v>
      </c>
      <c r="V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672.89372000000003</v>
      </c>
      <c r="W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665.77372000000003</v>
      </c>
      <c r="X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850.9437200000001</v>
      </c>
      <c r="Y219" s="107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699.20372000000009</v>
      </c>
    </row>
    <row r="220" spans="1:27" x14ac:dyDescent="0.2">
      <c r="A220" s="86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</row>
    <row r="221" spans="1:27" x14ac:dyDescent="0.25">
      <c r="A221" s="88" t="s">
        <v>152</v>
      </c>
    </row>
    <row r="222" spans="1:27" ht="12.75" x14ac:dyDescent="0.2">
      <c r="A222" s="165" t="s">
        <v>48</v>
      </c>
      <c r="B222" s="168" t="s">
        <v>122</v>
      </c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70"/>
    </row>
    <row r="223" spans="1:27" ht="12.75" x14ac:dyDescent="0.2">
      <c r="A223" s="166"/>
      <c r="B223" s="171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3"/>
    </row>
    <row r="224" spans="1:27" ht="12.75" x14ac:dyDescent="0.2">
      <c r="A224" s="166"/>
      <c r="B224" s="174" t="s">
        <v>123</v>
      </c>
      <c r="C224" s="163" t="s">
        <v>124</v>
      </c>
      <c r="D224" s="163" t="s">
        <v>125</v>
      </c>
      <c r="E224" s="163" t="s">
        <v>126</v>
      </c>
      <c r="F224" s="163" t="s">
        <v>127</v>
      </c>
      <c r="G224" s="163" t="s">
        <v>128</v>
      </c>
      <c r="H224" s="163" t="s">
        <v>129</v>
      </c>
      <c r="I224" s="163" t="s">
        <v>130</v>
      </c>
      <c r="J224" s="163" t="s">
        <v>131</v>
      </c>
      <c r="K224" s="163" t="s">
        <v>132</v>
      </c>
      <c r="L224" s="163" t="s">
        <v>133</v>
      </c>
      <c r="M224" s="163" t="s">
        <v>134</v>
      </c>
      <c r="N224" s="176" t="s">
        <v>135</v>
      </c>
      <c r="O224" s="163" t="s">
        <v>136</v>
      </c>
      <c r="P224" s="163" t="s">
        <v>137</v>
      </c>
      <c r="Q224" s="163" t="s">
        <v>138</v>
      </c>
      <c r="R224" s="163" t="s">
        <v>139</v>
      </c>
      <c r="S224" s="163" t="s">
        <v>140</v>
      </c>
      <c r="T224" s="163" t="s">
        <v>141</v>
      </c>
      <c r="U224" s="163" t="s">
        <v>142</v>
      </c>
      <c r="V224" s="163" t="s">
        <v>143</v>
      </c>
      <c r="W224" s="163" t="s">
        <v>144</v>
      </c>
      <c r="X224" s="163" t="s">
        <v>145</v>
      </c>
      <c r="Y224" s="163" t="s">
        <v>146</v>
      </c>
    </row>
    <row r="225" spans="1:25" ht="12.75" x14ac:dyDescent="0.2">
      <c r="A225" s="167"/>
      <c r="B225" s="175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77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</row>
    <row r="226" spans="1:25" x14ac:dyDescent="0.2">
      <c r="A226" s="80">
        <f t="shared" ref="A226:A254" si="6">A191</f>
        <v>42401</v>
      </c>
      <c r="B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848.62372000000005</v>
      </c>
      <c r="C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770.39372000000014</v>
      </c>
      <c r="D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748.09372000000008</v>
      </c>
      <c r="E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747.9437200000001</v>
      </c>
      <c r="F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748.30372</v>
      </c>
      <c r="G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763.71372000000008</v>
      </c>
      <c r="H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851.42372000000012</v>
      </c>
      <c r="I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674.00372000000004</v>
      </c>
      <c r="J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677.14372000000014</v>
      </c>
      <c r="K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810.86372000000017</v>
      </c>
      <c r="L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896.61372000000006</v>
      </c>
      <c r="M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873.76372000000003</v>
      </c>
      <c r="N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837.02372000000003</v>
      </c>
      <c r="O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811.03372000000013</v>
      </c>
      <c r="P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802.41372000000013</v>
      </c>
      <c r="Q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801.47372000000007</v>
      </c>
      <c r="R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801.30372000000011</v>
      </c>
      <c r="S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944.31371999999999</v>
      </c>
      <c r="T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975.63372000000004</v>
      </c>
      <c r="U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991.51372000000015</v>
      </c>
      <c r="V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947.34372000000008</v>
      </c>
      <c r="W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873.50372000000004</v>
      </c>
      <c r="X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1109.8537200000001</v>
      </c>
      <c r="Y226" s="107">
        <f>VLOOKUP($A226+ROUND((COLUMN()-2)/24,5),АТС!$A$41:$F$736,6)+VLOOKUP($A226+ROUND((COLUMN()-2)/24,5),'Расчет сбытовых надбавок'!$B$43:'Расчет сбытовых надбавок'!$G$786,5)+'Иные услуги '!$C$5+'РСТ РСО-А'!$L$7</f>
        <v>988.03372000000002</v>
      </c>
    </row>
    <row r="227" spans="1:25" x14ac:dyDescent="0.2">
      <c r="A227" s="80">
        <f t="shared" si="6"/>
        <v>42402</v>
      </c>
      <c r="B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848.23372000000006</v>
      </c>
      <c r="C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766.55372000000011</v>
      </c>
      <c r="D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723.64372000000014</v>
      </c>
      <c r="E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709.16372000000013</v>
      </c>
      <c r="F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709.77372000000003</v>
      </c>
      <c r="G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746.30372000000011</v>
      </c>
      <c r="H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793.48372000000006</v>
      </c>
      <c r="I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716.01372000000003</v>
      </c>
      <c r="J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689.21372000000008</v>
      </c>
      <c r="K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698.93372000000011</v>
      </c>
      <c r="L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764.77372000000003</v>
      </c>
      <c r="M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737.60372000000007</v>
      </c>
      <c r="N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738.12372000000005</v>
      </c>
      <c r="O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722.87372000000005</v>
      </c>
      <c r="P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722.99372000000005</v>
      </c>
      <c r="Q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737.40372000000013</v>
      </c>
      <c r="R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772.91372000000013</v>
      </c>
      <c r="S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881.61372000000006</v>
      </c>
      <c r="T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937.0637200000001</v>
      </c>
      <c r="U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918.65372000000002</v>
      </c>
      <c r="V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883.07372000000009</v>
      </c>
      <c r="W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831.13372000000015</v>
      </c>
      <c r="X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1059.45372</v>
      </c>
      <c r="Y227" s="107">
        <f>VLOOKUP($A227+ROUND((COLUMN()-2)/24,5),АТС!$A$41:$F$736,6)+VLOOKUP($A227+ROUND((COLUMN()-2)/24,5),'Расчет сбытовых надбавок'!$B$43:'Расчет сбытовых надбавок'!$G$786,5)+'Иные услуги '!$C$5+'РСТ РСО-А'!$L$7</f>
        <v>941.74372000000005</v>
      </c>
    </row>
    <row r="228" spans="1:25" x14ac:dyDescent="0.2">
      <c r="A228" s="80">
        <f t="shared" si="6"/>
        <v>42403</v>
      </c>
      <c r="B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747.50372000000004</v>
      </c>
      <c r="C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670.48372000000006</v>
      </c>
      <c r="D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660.92372000000012</v>
      </c>
      <c r="E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660.84372000000008</v>
      </c>
      <c r="F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660.86372000000006</v>
      </c>
      <c r="G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661.01372000000003</v>
      </c>
      <c r="H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678.29372000000001</v>
      </c>
      <c r="I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825.07372000000009</v>
      </c>
      <c r="J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810.16372000000001</v>
      </c>
      <c r="K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678.28372000000002</v>
      </c>
      <c r="L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636.74372000000017</v>
      </c>
      <c r="M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652.99372000000005</v>
      </c>
      <c r="N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645.04372000000012</v>
      </c>
      <c r="O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665.85372000000007</v>
      </c>
      <c r="P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645.28372000000013</v>
      </c>
      <c r="Q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651.85372000000007</v>
      </c>
      <c r="R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682.43372000000011</v>
      </c>
      <c r="S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772.42372000000012</v>
      </c>
      <c r="T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860.47372000000007</v>
      </c>
      <c r="U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831.73372000000006</v>
      </c>
      <c r="V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797.08372000000008</v>
      </c>
      <c r="W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766.75372000000004</v>
      </c>
      <c r="X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995.79372000000001</v>
      </c>
      <c r="Y228" s="107">
        <f>VLOOKUP($A228+ROUND((COLUMN()-2)/24,5),АТС!$A$41:$F$736,6)+VLOOKUP($A228+ROUND((COLUMN()-2)/24,5),'Расчет сбытовых надбавок'!$B$43:'Расчет сбытовых надбавок'!$G$786,5)+'Иные услуги '!$C$5+'РСТ РСО-А'!$L$7</f>
        <v>869.60372000000007</v>
      </c>
    </row>
    <row r="229" spans="1:25" x14ac:dyDescent="0.2">
      <c r="A229" s="80">
        <f t="shared" si="6"/>
        <v>42404</v>
      </c>
      <c r="B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687.22372000000007</v>
      </c>
      <c r="C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646.01372000000003</v>
      </c>
      <c r="D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676.05372000000011</v>
      </c>
      <c r="E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676.1937200000001</v>
      </c>
      <c r="F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676.07372000000009</v>
      </c>
      <c r="G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676.45371999999998</v>
      </c>
      <c r="H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669.47372000000007</v>
      </c>
      <c r="I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845.73372000000006</v>
      </c>
      <c r="J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826.6937200000001</v>
      </c>
      <c r="K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690.05372</v>
      </c>
      <c r="L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678.82372000000009</v>
      </c>
      <c r="M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645.85372000000007</v>
      </c>
      <c r="N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666.18371999999999</v>
      </c>
      <c r="O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679.27372000000003</v>
      </c>
      <c r="P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666.29372000000001</v>
      </c>
      <c r="Q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645.55372000000011</v>
      </c>
      <c r="R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649.28372000000002</v>
      </c>
      <c r="S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711.86372000000017</v>
      </c>
      <c r="T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832.96372000000008</v>
      </c>
      <c r="U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805.29372000000001</v>
      </c>
      <c r="V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737.72372000000007</v>
      </c>
      <c r="W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705.4437200000001</v>
      </c>
      <c r="X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971.86372000000006</v>
      </c>
      <c r="Y229" s="107">
        <f>VLOOKUP($A229+ROUND((COLUMN()-2)/24,5),АТС!$A$41:$F$736,6)+VLOOKUP($A229+ROUND((COLUMN()-2)/24,5),'Расчет сбытовых надбавок'!$B$43:'Расчет сбытовых надбавок'!$G$786,5)+'Иные услуги '!$C$5+'РСТ РСО-А'!$L$7</f>
        <v>841.65372000000002</v>
      </c>
    </row>
    <row r="230" spans="1:25" x14ac:dyDescent="0.2">
      <c r="A230" s="80">
        <f t="shared" si="6"/>
        <v>42405</v>
      </c>
      <c r="B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670.50372000000004</v>
      </c>
      <c r="C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670.29372000000012</v>
      </c>
      <c r="D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646.01372000000003</v>
      </c>
      <c r="E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660.71372000000008</v>
      </c>
      <c r="F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660.73372000000006</v>
      </c>
      <c r="G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660.76372000000003</v>
      </c>
      <c r="H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670.24372000000017</v>
      </c>
      <c r="I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845.03372000000002</v>
      </c>
      <c r="J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825.90372000000013</v>
      </c>
      <c r="K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689.73372000000006</v>
      </c>
      <c r="L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652.30372000000011</v>
      </c>
      <c r="M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637.84372000000008</v>
      </c>
      <c r="N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665.98372000000006</v>
      </c>
      <c r="O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678.96372000000008</v>
      </c>
      <c r="P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697.33372000000008</v>
      </c>
      <c r="Q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706.76372000000003</v>
      </c>
      <c r="R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688.33371999999997</v>
      </c>
      <c r="S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661.1937200000001</v>
      </c>
      <c r="T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801.77372000000003</v>
      </c>
      <c r="U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780.93372000000011</v>
      </c>
      <c r="V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754.25372000000004</v>
      </c>
      <c r="W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727.11372000000017</v>
      </c>
      <c r="X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981.1937200000001</v>
      </c>
      <c r="Y230" s="107">
        <f>VLOOKUP($A230+ROUND((COLUMN()-2)/24,5),АТС!$A$41:$F$736,6)+VLOOKUP($A230+ROUND((COLUMN()-2)/24,5),'Расчет сбытовых надбавок'!$B$43:'Расчет сбытовых надбавок'!$G$786,5)+'Иные услуги '!$C$5+'РСТ РСО-А'!$L$7</f>
        <v>848.58372000000008</v>
      </c>
    </row>
    <row r="231" spans="1:25" x14ac:dyDescent="0.2">
      <c r="A231" s="80">
        <f t="shared" si="6"/>
        <v>42406</v>
      </c>
      <c r="B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714.54372000000001</v>
      </c>
      <c r="C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652.22372000000007</v>
      </c>
      <c r="D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650.37372000000005</v>
      </c>
      <c r="E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666.97372000000007</v>
      </c>
      <c r="F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667.05372000000011</v>
      </c>
      <c r="G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655.78372000000013</v>
      </c>
      <c r="H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670.89372000000003</v>
      </c>
      <c r="I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739.33372000000008</v>
      </c>
      <c r="J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756.11372000000006</v>
      </c>
      <c r="K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839.46372000000008</v>
      </c>
      <c r="L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768.41372000000001</v>
      </c>
      <c r="M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781.74372000000005</v>
      </c>
      <c r="N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781.13372000000004</v>
      </c>
      <c r="O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838.70372000000009</v>
      </c>
      <c r="P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838.59372000000008</v>
      </c>
      <c r="Q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838.48372000000006</v>
      </c>
      <c r="R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839.8137200000001</v>
      </c>
      <c r="S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670.00372000000004</v>
      </c>
      <c r="T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755.84372000000008</v>
      </c>
      <c r="U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758.03372000000002</v>
      </c>
      <c r="V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708.48372000000018</v>
      </c>
      <c r="W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710.6937200000001</v>
      </c>
      <c r="X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657.75372000000004</v>
      </c>
      <c r="Y231" s="107">
        <f>VLOOKUP($A231+ROUND((COLUMN()-2)/24,5),АТС!$A$41:$F$736,6)+VLOOKUP($A231+ROUND((COLUMN()-2)/24,5),'Расчет сбытовых надбавок'!$B$43:'Расчет сбытовых надбавок'!$G$786,5)+'Иные услуги '!$C$5+'РСТ РСО-А'!$L$7</f>
        <v>844.16372000000013</v>
      </c>
    </row>
    <row r="232" spans="1:25" x14ac:dyDescent="0.2">
      <c r="A232" s="80">
        <f t="shared" si="6"/>
        <v>42407</v>
      </c>
      <c r="B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754.30372000000011</v>
      </c>
      <c r="C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687.22372000000007</v>
      </c>
      <c r="D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645.08372000000008</v>
      </c>
      <c r="E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650.55372000000011</v>
      </c>
      <c r="F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655.97372000000007</v>
      </c>
      <c r="G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645.20372000000009</v>
      </c>
      <c r="H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651.45372000000009</v>
      </c>
      <c r="I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668.20372000000009</v>
      </c>
      <c r="J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753.37372000000005</v>
      </c>
      <c r="K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824.91372000000013</v>
      </c>
      <c r="L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769.30372000000011</v>
      </c>
      <c r="M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756.61372000000006</v>
      </c>
      <c r="N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756.1937200000001</v>
      </c>
      <c r="O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756.04372000000012</v>
      </c>
      <c r="P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782.24372000000017</v>
      </c>
      <c r="Q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789.08372000000008</v>
      </c>
      <c r="R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745.41372000000013</v>
      </c>
      <c r="S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686.15372000000002</v>
      </c>
      <c r="T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813.64372000000003</v>
      </c>
      <c r="U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816.98372000000006</v>
      </c>
      <c r="V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767.29372000000012</v>
      </c>
      <c r="W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707.1937200000001</v>
      </c>
      <c r="X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658.17372000000012</v>
      </c>
      <c r="Y232" s="107">
        <f>VLOOKUP($A232+ROUND((COLUMN()-2)/24,5),АТС!$A$41:$F$736,6)+VLOOKUP($A232+ROUND((COLUMN()-2)/24,5),'Расчет сбытовых надбавок'!$B$43:'Расчет сбытовых надбавок'!$G$786,5)+'Иные услуги '!$C$5+'РСТ РСО-А'!$L$7</f>
        <v>872.49372000000005</v>
      </c>
    </row>
    <row r="233" spans="1:25" x14ac:dyDescent="0.2">
      <c r="A233" s="80">
        <f t="shared" si="6"/>
        <v>42408</v>
      </c>
      <c r="B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727.91372000000001</v>
      </c>
      <c r="C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663.58372000000008</v>
      </c>
      <c r="D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645.57372000000009</v>
      </c>
      <c r="E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655.37372000000005</v>
      </c>
      <c r="F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655.32372000000009</v>
      </c>
      <c r="G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655.52372000000014</v>
      </c>
      <c r="H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636.88372000000015</v>
      </c>
      <c r="I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831.10372000000007</v>
      </c>
      <c r="J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826.12372000000005</v>
      </c>
      <c r="K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689.71372000000008</v>
      </c>
      <c r="L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637.97372000000007</v>
      </c>
      <c r="M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689.62372000000005</v>
      </c>
      <c r="N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690.83372000000008</v>
      </c>
      <c r="O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652.17372000000012</v>
      </c>
      <c r="P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637.30372000000011</v>
      </c>
      <c r="Q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637.36372000000006</v>
      </c>
      <c r="R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650.20372000000009</v>
      </c>
      <c r="S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686.58372000000008</v>
      </c>
      <c r="T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858.32372000000009</v>
      </c>
      <c r="U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822.00372000000004</v>
      </c>
      <c r="V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756.15372000000002</v>
      </c>
      <c r="W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728.86372000000006</v>
      </c>
      <c r="X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983.13372000000015</v>
      </c>
      <c r="Y233" s="107">
        <f>VLOOKUP($A233+ROUND((COLUMN()-2)/24,5),АТС!$A$41:$F$736,6)+VLOOKUP($A233+ROUND((COLUMN()-2)/24,5),'Расчет сбытовых надбавок'!$B$43:'Расчет сбытовых надбавок'!$G$786,5)+'Иные услуги '!$C$5+'РСТ РСО-А'!$L$7</f>
        <v>851.9437200000001</v>
      </c>
    </row>
    <row r="234" spans="1:25" x14ac:dyDescent="0.2">
      <c r="A234" s="80">
        <f t="shared" si="6"/>
        <v>42409</v>
      </c>
      <c r="B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679.57372000000009</v>
      </c>
      <c r="C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636.50372000000004</v>
      </c>
      <c r="D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660.54372000000012</v>
      </c>
      <c r="E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686.50372000000004</v>
      </c>
      <c r="F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686.57371999999998</v>
      </c>
      <c r="G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686.97372000000007</v>
      </c>
      <c r="H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661.62372000000016</v>
      </c>
      <c r="I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859.88372000000004</v>
      </c>
      <c r="J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899.21372000000008</v>
      </c>
      <c r="K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753.38372000000004</v>
      </c>
      <c r="L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708.91372000000013</v>
      </c>
      <c r="M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667.62372000000005</v>
      </c>
      <c r="N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667.18372000000011</v>
      </c>
      <c r="O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666.86372000000017</v>
      </c>
      <c r="P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688.99372000000005</v>
      </c>
      <c r="Q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689.0637200000001</v>
      </c>
      <c r="R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689.52372000000003</v>
      </c>
      <c r="S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640.85372000000007</v>
      </c>
      <c r="T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815.13372000000004</v>
      </c>
      <c r="U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751.28372000000002</v>
      </c>
      <c r="V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717.8137200000001</v>
      </c>
      <c r="W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688.33371999999997</v>
      </c>
      <c r="X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949.41372000000001</v>
      </c>
      <c r="Y234" s="107">
        <f>VLOOKUP($A234+ROUND((COLUMN()-2)/24,5),АТС!$A$41:$F$736,6)+VLOOKUP($A234+ROUND((COLUMN()-2)/24,5),'Расчет сбытовых надбавок'!$B$43:'Расчет сбытовых надбавок'!$G$786,5)+'Иные услуги '!$C$5+'РСТ РСО-А'!$L$7</f>
        <v>794.28372000000013</v>
      </c>
    </row>
    <row r="235" spans="1:25" x14ac:dyDescent="0.2">
      <c r="A235" s="80">
        <f t="shared" si="6"/>
        <v>42410</v>
      </c>
      <c r="B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678.30372</v>
      </c>
      <c r="C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646.03372000000002</v>
      </c>
      <c r="D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660.55372000000011</v>
      </c>
      <c r="E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676.07372000000009</v>
      </c>
      <c r="F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686.66372000000013</v>
      </c>
      <c r="G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666.05372000000011</v>
      </c>
      <c r="H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669.12372000000005</v>
      </c>
      <c r="I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781.88372000000004</v>
      </c>
      <c r="J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795.6937200000001</v>
      </c>
      <c r="K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679.48372000000006</v>
      </c>
      <c r="L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679.55372</v>
      </c>
      <c r="M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646.32371999999998</v>
      </c>
      <c r="N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645.98372000000006</v>
      </c>
      <c r="O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645.85372000000007</v>
      </c>
      <c r="P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645.82372000000009</v>
      </c>
      <c r="Q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645.82372000000009</v>
      </c>
      <c r="R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662.85372000000007</v>
      </c>
      <c r="S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724.86372000000006</v>
      </c>
      <c r="T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816.08372000000008</v>
      </c>
      <c r="U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817.66372000000013</v>
      </c>
      <c r="V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778.89372000000014</v>
      </c>
      <c r="W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725.59372000000008</v>
      </c>
      <c r="X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971.73372000000006</v>
      </c>
      <c r="Y235" s="107">
        <f>VLOOKUP($A235+ROUND((COLUMN()-2)/24,5),АТС!$A$41:$F$736,6)+VLOOKUP($A235+ROUND((COLUMN()-2)/24,5),'Расчет сбытовых надбавок'!$B$43:'Расчет сбытовых надбавок'!$G$786,5)+'Иные услуги '!$C$5+'РСТ РСО-А'!$L$7</f>
        <v>825.29372000000001</v>
      </c>
    </row>
    <row r="236" spans="1:25" x14ac:dyDescent="0.2">
      <c r="A236" s="80">
        <f t="shared" si="6"/>
        <v>42411</v>
      </c>
      <c r="B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678.41372000000013</v>
      </c>
      <c r="C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646.46372000000008</v>
      </c>
      <c r="D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676.30372</v>
      </c>
      <c r="E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676.50372000000004</v>
      </c>
      <c r="F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676.55372</v>
      </c>
      <c r="G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661.55372</v>
      </c>
      <c r="H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664.95372000000009</v>
      </c>
      <c r="I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782.23372000000018</v>
      </c>
      <c r="J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773.85372000000018</v>
      </c>
      <c r="K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679.45372000000009</v>
      </c>
      <c r="L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668.63372000000015</v>
      </c>
      <c r="M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666.97372000000007</v>
      </c>
      <c r="N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688.86372000000006</v>
      </c>
      <c r="O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688.64372000000014</v>
      </c>
      <c r="P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645.85372000000007</v>
      </c>
      <c r="Q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646.10372000000007</v>
      </c>
      <c r="R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661.73372000000018</v>
      </c>
      <c r="S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693.33371999999997</v>
      </c>
      <c r="T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776.0637200000001</v>
      </c>
      <c r="U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735.50372000000016</v>
      </c>
      <c r="V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709.24372000000005</v>
      </c>
      <c r="W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688.5637200000001</v>
      </c>
      <c r="X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949.0637200000001</v>
      </c>
      <c r="Y236" s="107">
        <f>VLOOKUP($A236+ROUND((COLUMN()-2)/24,5),АТС!$A$41:$F$736,6)+VLOOKUP($A236+ROUND((COLUMN()-2)/24,5),'Расчет сбытовых надбавок'!$B$43:'Расчет сбытовых надбавок'!$G$786,5)+'Иные услуги '!$C$5+'РСТ РСО-А'!$L$7</f>
        <v>778.50372000000004</v>
      </c>
    </row>
    <row r="237" spans="1:25" x14ac:dyDescent="0.2">
      <c r="A237" s="80">
        <f t="shared" si="6"/>
        <v>42412</v>
      </c>
      <c r="B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686.25372000000004</v>
      </c>
      <c r="C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636.47372000000007</v>
      </c>
      <c r="D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660.41372000000013</v>
      </c>
      <c r="E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660.60372000000007</v>
      </c>
      <c r="F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660.59372000000008</v>
      </c>
      <c r="G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646.13372000000004</v>
      </c>
      <c r="H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671.45372000000009</v>
      </c>
      <c r="I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769.90372000000002</v>
      </c>
      <c r="J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751.78372000000002</v>
      </c>
      <c r="K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667.93371999999999</v>
      </c>
      <c r="L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652.37372000000005</v>
      </c>
      <c r="M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645.86372000000006</v>
      </c>
      <c r="N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653.80372000000011</v>
      </c>
      <c r="O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679.29372000000012</v>
      </c>
      <c r="P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666.32372000000009</v>
      </c>
      <c r="Q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666.37372000000005</v>
      </c>
      <c r="R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646.05372</v>
      </c>
      <c r="S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686.23372000000006</v>
      </c>
      <c r="T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782.35372000000007</v>
      </c>
      <c r="U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805.99372000000005</v>
      </c>
      <c r="V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780.88372000000015</v>
      </c>
      <c r="W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725.92372000000012</v>
      </c>
      <c r="X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979.77372000000003</v>
      </c>
      <c r="Y237" s="107">
        <f>VLOOKUP($A237+ROUND((COLUMN()-2)/24,5),АТС!$A$41:$F$736,6)+VLOOKUP($A237+ROUND((COLUMN()-2)/24,5),'Расчет сбытовых надбавок'!$B$43:'Расчет сбытовых надбавок'!$G$786,5)+'Иные услуги '!$C$5+'РСТ РСО-А'!$L$7</f>
        <v>848.15372000000013</v>
      </c>
    </row>
    <row r="238" spans="1:25" x14ac:dyDescent="0.2">
      <c r="A238" s="80">
        <f t="shared" si="6"/>
        <v>42413</v>
      </c>
      <c r="B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691.36372000000006</v>
      </c>
      <c r="C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667.61372000000006</v>
      </c>
      <c r="D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710.28372000000013</v>
      </c>
      <c r="E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710.50372000000016</v>
      </c>
      <c r="F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730.34372000000008</v>
      </c>
      <c r="G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710.49372000000005</v>
      </c>
      <c r="H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679.96372000000008</v>
      </c>
      <c r="I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646.56371999999999</v>
      </c>
      <c r="J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693.23372000000006</v>
      </c>
      <c r="K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840.70372000000009</v>
      </c>
      <c r="L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782.95372000000009</v>
      </c>
      <c r="M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796.61372000000006</v>
      </c>
      <c r="N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810.63372000000015</v>
      </c>
      <c r="O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856.24372000000005</v>
      </c>
      <c r="P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856.12372000000016</v>
      </c>
      <c r="Q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840.61372000000006</v>
      </c>
      <c r="R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804.3137200000001</v>
      </c>
      <c r="S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661.09372000000008</v>
      </c>
      <c r="T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711.61372000000006</v>
      </c>
      <c r="U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719.23372000000006</v>
      </c>
      <c r="V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705.26372000000015</v>
      </c>
      <c r="W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636.54372000000012</v>
      </c>
      <c r="X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709.03372000000013</v>
      </c>
      <c r="Y238" s="107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825.21372000000008</v>
      </c>
    </row>
    <row r="239" spans="1:25" x14ac:dyDescent="0.2">
      <c r="A239" s="80">
        <f t="shared" si="6"/>
        <v>42414</v>
      </c>
      <c r="B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687.68372000000011</v>
      </c>
      <c r="C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678.91372000000013</v>
      </c>
      <c r="D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709.95371999999998</v>
      </c>
      <c r="E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730.03372000000002</v>
      </c>
      <c r="F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744.04372000000012</v>
      </c>
      <c r="G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730.30372000000011</v>
      </c>
      <c r="H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710.54372000000012</v>
      </c>
      <c r="I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711.17372000000012</v>
      </c>
      <c r="J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652.45372000000009</v>
      </c>
      <c r="K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945.95372000000009</v>
      </c>
      <c r="L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856.51372000000003</v>
      </c>
      <c r="M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856.43372000000011</v>
      </c>
      <c r="N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840.14372000000003</v>
      </c>
      <c r="O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872.22372000000007</v>
      </c>
      <c r="P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872.11372000000006</v>
      </c>
      <c r="Q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839.98372000000006</v>
      </c>
      <c r="R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803.0637200000001</v>
      </c>
      <c r="S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660.48372000000006</v>
      </c>
      <c r="T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712.22372000000007</v>
      </c>
      <c r="U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713.99372000000005</v>
      </c>
      <c r="V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705.45372000000009</v>
      </c>
      <c r="W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636.14372000000003</v>
      </c>
      <c r="X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708.95372000000009</v>
      </c>
      <c r="Y239" s="107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809.78372000000013</v>
      </c>
    </row>
    <row r="240" spans="1:25" x14ac:dyDescent="0.2">
      <c r="A240" s="80">
        <f t="shared" si="6"/>
        <v>42415</v>
      </c>
      <c r="B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674.98372000000018</v>
      </c>
      <c r="C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665.20372000000009</v>
      </c>
      <c r="D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696.99372000000017</v>
      </c>
      <c r="E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714.25372000000004</v>
      </c>
      <c r="F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714.18372000000011</v>
      </c>
      <c r="G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696.97372000000007</v>
      </c>
      <c r="H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660.25372000000016</v>
      </c>
      <c r="I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936.52372000000014</v>
      </c>
      <c r="J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937.18372000000011</v>
      </c>
      <c r="K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793.13372000000004</v>
      </c>
      <c r="L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750.31371999999999</v>
      </c>
      <c r="M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696.75372000000004</v>
      </c>
      <c r="N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710.98372000000006</v>
      </c>
      <c r="O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725.79372000000012</v>
      </c>
      <c r="P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725.71372000000008</v>
      </c>
      <c r="Q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726.04372000000012</v>
      </c>
      <c r="R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706.26372000000003</v>
      </c>
      <c r="S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653.11372000000006</v>
      </c>
      <c r="T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722.05372000000011</v>
      </c>
      <c r="U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731.51372000000003</v>
      </c>
      <c r="V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687.57372000000009</v>
      </c>
      <c r="W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665.18372000000011</v>
      </c>
      <c r="X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921.11372000000017</v>
      </c>
      <c r="Y240" s="107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778.41372000000001</v>
      </c>
    </row>
    <row r="241" spans="1:27" x14ac:dyDescent="0.2">
      <c r="A241" s="80">
        <f t="shared" si="6"/>
        <v>42416</v>
      </c>
      <c r="B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688.91372000000013</v>
      </c>
      <c r="C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654.22372000000007</v>
      </c>
      <c r="D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674.58372000000008</v>
      </c>
      <c r="E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685.37372000000016</v>
      </c>
      <c r="F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713.66372000000013</v>
      </c>
      <c r="G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714.12372000000005</v>
      </c>
      <c r="H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660.9437200000001</v>
      </c>
      <c r="I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858.01372000000015</v>
      </c>
      <c r="J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850.01372000000003</v>
      </c>
      <c r="K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737.10372000000018</v>
      </c>
      <c r="L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737.29372000000012</v>
      </c>
      <c r="M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687.42372000000012</v>
      </c>
      <c r="N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687.15372000000013</v>
      </c>
      <c r="O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687.10372000000007</v>
      </c>
      <c r="P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710.49372000000005</v>
      </c>
      <c r="Q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725.62372000000005</v>
      </c>
      <c r="R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705.8137200000001</v>
      </c>
      <c r="S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679.71372000000008</v>
      </c>
      <c r="T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695.29372000000012</v>
      </c>
      <c r="U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697.00372000000016</v>
      </c>
      <c r="V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668.58372000000008</v>
      </c>
      <c r="W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652.88372000000004</v>
      </c>
      <c r="X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910.12372000000005</v>
      </c>
      <c r="Y241" s="107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756.64372000000003</v>
      </c>
    </row>
    <row r="242" spans="1:27" x14ac:dyDescent="0.2">
      <c r="A242" s="80">
        <f t="shared" si="6"/>
        <v>42417</v>
      </c>
      <c r="B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730.74372000000005</v>
      </c>
      <c r="C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695.55372000000011</v>
      </c>
      <c r="D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730.84372000000008</v>
      </c>
      <c r="E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730.87372000000005</v>
      </c>
      <c r="F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731.04372000000012</v>
      </c>
      <c r="G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707.29372000000012</v>
      </c>
      <c r="H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660.25372000000016</v>
      </c>
      <c r="I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857.26372000000003</v>
      </c>
      <c r="J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946.33371999999997</v>
      </c>
      <c r="K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823.99372000000005</v>
      </c>
      <c r="L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807.66372000000013</v>
      </c>
      <c r="M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745.87372000000005</v>
      </c>
      <c r="N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791.68372000000011</v>
      </c>
      <c r="O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791.5637200000001</v>
      </c>
      <c r="P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791.4437200000001</v>
      </c>
      <c r="Q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791.85372000000007</v>
      </c>
      <c r="R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791.94371999999998</v>
      </c>
      <c r="S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773.93372000000011</v>
      </c>
      <c r="T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665.93372000000011</v>
      </c>
      <c r="U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667.82372000000009</v>
      </c>
      <c r="V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648.77372000000014</v>
      </c>
      <c r="W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665.32372000000009</v>
      </c>
      <c r="X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844.09372000000019</v>
      </c>
      <c r="Y242" s="107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683.33371999999997</v>
      </c>
    </row>
    <row r="243" spans="1:27" x14ac:dyDescent="0.2">
      <c r="A243" s="80">
        <f t="shared" si="6"/>
        <v>42418</v>
      </c>
      <c r="B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636.02372000000003</v>
      </c>
      <c r="C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686.00372000000004</v>
      </c>
      <c r="D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696.88372000000015</v>
      </c>
      <c r="E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696.93372000000011</v>
      </c>
      <c r="F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696.93372000000011</v>
      </c>
      <c r="G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686.18372000000011</v>
      </c>
      <c r="H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636.79372000000012</v>
      </c>
      <c r="I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824.52372000000014</v>
      </c>
      <c r="J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809.83372000000008</v>
      </c>
      <c r="K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738.35372000000007</v>
      </c>
      <c r="L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706.99372000000017</v>
      </c>
      <c r="M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666.07372000000009</v>
      </c>
      <c r="N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688.16372000000001</v>
      </c>
      <c r="O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726.53372000000002</v>
      </c>
      <c r="P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726.45372000000009</v>
      </c>
      <c r="Q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696.86372000000017</v>
      </c>
      <c r="R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687.86372000000006</v>
      </c>
      <c r="S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654.05372000000011</v>
      </c>
      <c r="T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737.38372000000015</v>
      </c>
      <c r="U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735.32372000000009</v>
      </c>
      <c r="V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720.6937200000001</v>
      </c>
      <c r="W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689.77372000000003</v>
      </c>
      <c r="X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917.96372000000008</v>
      </c>
      <c r="Y243" s="107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790.91372000000013</v>
      </c>
    </row>
    <row r="244" spans="1:27" x14ac:dyDescent="0.2">
      <c r="A244" s="80">
        <f t="shared" si="6"/>
        <v>42419</v>
      </c>
      <c r="B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636.58372000000008</v>
      </c>
      <c r="C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686.30372</v>
      </c>
      <c r="D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714.4437200000001</v>
      </c>
      <c r="E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714.49372000000005</v>
      </c>
      <c r="F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686.40372000000002</v>
      </c>
      <c r="G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686.21372000000008</v>
      </c>
      <c r="H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661.18371999999999</v>
      </c>
      <c r="I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859.85372000000007</v>
      </c>
      <c r="J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852.89372000000014</v>
      </c>
      <c r="K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773.80372</v>
      </c>
      <c r="L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773.85372000000018</v>
      </c>
      <c r="M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712.58372000000008</v>
      </c>
      <c r="N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712.18372000000011</v>
      </c>
      <c r="O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764.59372000000008</v>
      </c>
      <c r="P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764.65372000000002</v>
      </c>
      <c r="Q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764.60372000000007</v>
      </c>
      <c r="R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712.53372000000013</v>
      </c>
      <c r="S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681.91372000000013</v>
      </c>
      <c r="T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709.42372000000012</v>
      </c>
      <c r="U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709.88372000000004</v>
      </c>
      <c r="V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711.66372000000001</v>
      </c>
      <c r="W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688.17372</v>
      </c>
      <c r="X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894.26372000000003</v>
      </c>
      <c r="Y244" s="107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716.1937200000001</v>
      </c>
    </row>
    <row r="245" spans="1:27" x14ac:dyDescent="0.2">
      <c r="A245" s="80">
        <f t="shared" si="6"/>
        <v>42420</v>
      </c>
      <c r="B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660.32372000000009</v>
      </c>
      <c r="C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714.3137200000001</v>
      </c>
      <c r="D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744.86372000000006</v>
      </c>
      <c r="E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744.88372000000004</v>
      </c>
      <c r="F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744.93371999999999</v>
      </c>
      <c r="G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732.36372000000006</v>
      </c>
      <c r="H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660.79372000000012</v>
      </c>
      <c r="I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845.46372000000008</v>
      </c>
      <c r="J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879.42372000000012</v>
      </c>
      <c r="K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773.44371999999998</v>
      </c>
      <c r="L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773.57371999999998</v>
      </c>
      <c r="M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712.48372000000006</v>
      </c>
      <c r="N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712.11372000000006</v>
      </c>
      <c r="O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764.57372000000009</v>
      </c>
      <c r="P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764.48372000000006</v>
      </c>
      <c r="Q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764.70372000000009</v>
      </c>
      <c r="R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737.89372000000003</v>
      </c>
      <c r="S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680.79372000000012</v>
      </c>
      <c r="T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709.74372000000005</v>
      </c>
      <c r="U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706.73372000000006</v>
      </c>
      <c r="V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711.05372000000011</v>
      </c>
      <c r="W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688.97372000000007</v>
      </c>
      <c r="X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857.38372000000004</v>
      </c>
      <c r="Y245" s="107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688.43372000000011</v>
      </c>
    </row>
    <row r="246" spans="1:27" x14ac:dyDescent="0.2">
      <c r="A246" s="80">
        <f t="shared" si="6"/>
        <v>42421</v>
      </c>
      <c r="B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691.42372</v>
      </c>
      <c r="C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774.12372000000016</v>
      </c>
      <c r="D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781.76372000000003</v>
      </c>
      <c r="E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782.06371999999999</v>
      </c>
      <c r="F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806.65372000000002</v>
      </c>
      <c r="G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782.59372000000008</v>
      </c>
      <c r="H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710.90372000000013</v>
      </c>
      <c r="I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649.56371999999999</v>
      </c>
      <c r="J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721.09372000000008</v>
      </c>
      <c r="K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825.53372000000002</v>
      </c>
      <c r="L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783.17372000000012</v>
      </c>
      <c r="M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796.89372000000003</v>
      </c>
      <c r="N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796.36372000000006</v>
      </c>
      <c r="O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810.20372000000009</v>
      </c>
      <c r="P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810.05372000000011</v>
      </c>
      <c r="Q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810.54372000000001</v>
      </c>
      <c r="R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803.67372</v>
      </c>
      <c r="S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711.34372000000008</v>
      </c>
      <c r="T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714.4437200000001</v>
      </c>
      <c r="U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713.42372000000012</v>
      </c>
      <c r="V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688.28372000000002</v>
      </c>
      <c r="W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659.52372000000003</v>
      </c>
      <c r="X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738.18372000000011</v>
      </c>
      <c r="Y246" s="107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793.45372000000009</v>
      </c>
    </row>
    <row r="247" spans="1:27" x14ac:dyDescent="0.2">
      <c r="A247" s="80">
        <f t="shared" si="6"/>
        <v>42422</v>
      </c>
      <c r="B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691.82372000000009</v>
      </c>
      <c r="C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774.25372000000004</v>
      </c>
      <c r="D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781.83372000000008</v>
      </c>
      <c r="E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781.95372000000009</v>
      </c>
      <c r="F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806.65372000000002</v>
      </c>
      <c r="G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782.14372000000014</v>
      </c>
      <c r="H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710.86372000000006</v>
      </c>
      <c r="I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643.48372000000006</v>
      </c>
      <c r="J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716.47372000000007</v>
      </c>
      <c r="K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825.91372000000013</v>
      </c>
      <c r="L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783.1937200000001</v>
      </c>
      <c r="M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796.65372000000002</v>
      </c>
      <c r="N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796.28372000000013</v>
      </c>
      <c r="O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810.18371999999999</v>
      </c>
      <c r="P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810.11372000000006</v>
      </c>
      <c r="Q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810.23372000000006</v>
      </c>
      <c r="R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803.49372000000005</v>
      </c>
      <c r="S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711.8137200000001</v>
      </c>
      <c r="T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712.22372000000007</v>
      </c>
      <c r="U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712.42372000000012</v>
      </c>
      <c r="V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689.27372000000003</v>
      </c>
      <c r="W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659.17372000000012</v>
      </c>
      <c r="X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738.16372000000001</v>
      </c>
      <c r="Y247" s="107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780.58372000000008</v>
      </c>
    </row>
    <row r="248" spans="1:27" x14ac:dyDescent="0.2">
      <c r="A248" s="80">
        <f t="shared" si="6"/>
        <v>42423</v>
      </c>
      <c r="B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744.50372000000004</v>
      </c>
      <c r="C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743.86372000000017</v>
      </c>
      <c r="D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805.68372000000011</v>
      </c>
      <c r="E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805.82372000000009</v>
      </c>
      <c r="F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805.65372000000013</v>
      </c>
      <c r="G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805.8137200000001</v>
      </c>
      <c r="H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781.33372000000008</v>
      </c>
      <c r="I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730.14372000000003</v>
      </c>
      <c r="J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691.87372000000016</v>
      </c>
      <c r="K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1054.87372</v>
      </c>
      <c r="L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986.17372</v>
      </c>
      <c r="M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1008.4537200000001</v>
      </c>
      <c r="N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1030.8137200000001</v>
      </c>
      <c r="O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1030.4937199999999</v>
      </c>
      <c r="P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1030.7337199999999</v>
      </c>
      <c r="Q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1030.65372</v>
      </c>
      <c r="R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975.24372000000005</v>
      </c>
      <c r="S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826.92372</v>
      </c>
      <c r="T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660.1937200000001</v>
      </c>
      <c r="U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659.99372000000017</v>
      </c>
      <c r="V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669.15372000000002</v>
      </c>
      <c r="W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738.58371999999997</v>
      </c>
      <c r="X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802.49372000000017</v>
      </c>
      <c r="Y248" s="107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678.30372</v>
      </c>
    </row>
    <row r="249" spans="1:27" x14ac:dyDescent="0.2">
      <c r="A249" s="80">
        <f t="shared" si="6"/>
        <v>42424</v>
      </c>
      <c r="B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720.52372000000014</v>
      </c>
      <c r="C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744.9437200000001</v>
      </c>
      <c r="D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814.88372000000004</v>
      </c>
      <c r="E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814.92372000000012</v>
      </c>
      <c r="F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814.98372000000006</v>
      </c>
      <c r="G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800.0637200000001</v>
      </c>
      <c r="H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715.14372000000014</v>
      </c>
      <c r="I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937.62372000000005</v>
      </c>
      <c r="J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1007.1437200000001</v>
      </c>
      <c r="K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897.66372000000013</v>
      </c>
      <c r="L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897.57371999999998</v>
      </c>
      <c r="M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793.17372000000012</v>
      </c>
      <c r="N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824.50372000000004</v>
      </c>
      <c r="O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844.64372000000014</v>
      </c>
      <c r="P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858.68372000000011</v>
      </c>
      <c r="Q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858.71372000000008</v>
      </c>
      <c r="R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824.39372000000014</v>
      </c>
      <c r="S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853.23372000000006</v>
      </c>
      <c r="T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679.54372000000001</v>
      </c>
      <c r="U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678.88372000000004</v>
      </c>
      <c r="V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707.08372000000008</v>
      </c>
      <c r="W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706.39372000000003</v>
      </c>
      <c r="X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789.71372000000008</v>
      </c>
      <c r="Y249" s="107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636.38372000000004</v>
      </c>
      <c r="AA249" s="81"/>
    </row>
    <row r="250" spans="1:27" x14ac:dyDescent="0.2">
      <c r="A250" s="80">
        <f t="shared" si="6"/>
        <v>42425</v>
      </c>
      <c r="B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645.53372000000013</v>
      </c>
      <c r="C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670.12372000000016</v>
      </c>
      <c r="D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685.92372000000012</v>
      </c>
      <c r="E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714.15372000000013</v>
      </c>
      <c r="F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714.24372000000005</v>
      </c>
      <c r="G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714.57372000000009</v>
      </c>
      <c r="H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687.09372000000008</v>
      </c>
      <c r="I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992.18372000000011</v>
      </c>
      <c r="J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1073.14372</v>
      </c>
      <c r="K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860.11372000000006</v>
      </c>
      <c r="L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809.64372000000003</v>
      </c>
      <c r="M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736.5637200000001</v>
      </c>
      <c r="N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736.28372000000002</v>
      </c>
      <c r="O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736.0637200000001</v>
      </c>
      <c r="P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736.21372000000008</v>
      </c>
      <c r="Q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746.98372000000006</v>
      </c>
      <c r="R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711.3137200000001</v>
      </c>
      <c r="S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708.76372000000015</v>
      </c>
      <c r="T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690.33372000000008</v>
      </c>
      <c r="U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690.71372000000008</v>
      </c>
      <c r="V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645.84372000000008</v>
      </c>
      <c r="W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645.71372000000008</v>
      </c>
      <c r="X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851.50372000000004</v>
      </c>
      <c r="Y250" s="107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752.14372000000014</v>
      </c>
    </row>
    <row r="251" spans="1:27" x14ac:dyDescent="0.2">
      <c r="A251" s="80">
        <f t="shared" si="6"/>
        <v>42426</v>
      </c>
      <c r="B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645.73372000000006</v>
      </c>
      <c r="C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697.09372000000008</v>
      </c>
      <c r="D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714.15372000000013</v>
      </c>
      <c r="E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714.15372000000013</v>
      </c>
      <c r="F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732.22372000000007</v>
      </c>
      <c r="G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708.71372000000008</v>
      </c>
      <c r="H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661.05372</v>
      </c>
      <c r="I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859.11372000000017</v>
      </c>
      <c r="J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850.89372000000014</v>
      </c>
      <c r="K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737.64372000000014</v>
      </c>
      <c r="L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706.43371999999999</v>
      </c>
      <c r="M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687.76372000000003</v>
      </c>
      <c r="N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711.04372000000012</v>
      </c>
      <c r="O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711.03372000000002</v>
      </c>
      <c r="P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710.92372000000012</v>
      </c>
      <c r="Q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711.02372000000003</v>
      </c>
      <c r="R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736.40372000000002</v>
      </c>
      <c r="S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773.35372000000007</v>
      </c>
      <c r="T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691.6937200000001</v>
      </c>
      <c r="U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691.99372000000017</v>
      </c>
      <c r="V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647.54372000000001</v>
      </c>
      <c r="W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645.08372000000008</v>
      </c>
      <c r="X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862.85372000000007</v>
      </c>
      <c r="Y251" s="107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750.89372000000014</v>
      </c>
    </row>
    <row r="252" spans="1:27" x14ac:dyDescent="0.2">
      <c r="A252" s="80">
        <f t="shared" si="6"/>
        <v>42427</v>
      </c>
      <c r="B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645.18372000000011</v>
      </c>
      <c r="C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709.74372000000005</v>
      </c>
      <c r="D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743.67372000000012</v>
      </c>
      <c r="E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743.60372000000018</v>
      </c>
      <c r="F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729.55372000000011</v>
      </c>
      <c r="G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729.79372000000001</v>
      </c>
      <c r="H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691.1937200000001</v>
      </c>
      <c r="I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668.17372000000012</v>
      </c>
      <c r="J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716.39372000000003</v>
      </c>
      <c r="K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880.83372000000008</v>
      </c>
      <c r="L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840.09372000000008</v>
      </c>
      <c r="M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856.04372000000012</v>
      </c>
      <c r="N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945.47372000000007</v>
      </c>
      <c r="O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944.93372000000011</v>
      </c>
      <c r="P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944.74372000000017</v>
      </c>
      <c r="Q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944.31371999999999</v>
      </c>
      <c r="R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839.67372000000012</v>
      </c>
      <c r="S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757.00372000000004</v>
      </c>
      <c r="T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653.1937200000001</v>
      </c>
      <c r="U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686.91372000000013</v>
      </c>
      <c r="V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636.22372000000007</v>
      </c>
      <c r="W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677.68372000000011</v>
      </c>
      <c r="X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767.68372000000011</v>
      </c>
      <c r="Y252" s="107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698.61372000000017</v>
      </c>
    </row>
    <row r="253" spans="1:27" x14ac:dyDescent="0.2">
      <c r="A253" s="80">
        <f t="shared" si="6"/>
        <v>42428</v>
      </c>
      <c r="B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650.70372000000009</v>
      </c>
      <c r="C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729.83372000000008</v>
      </c>
      <c r="D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743.64372000000014</v>
      </c>
      <c r="E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743.56371999999999</v>
      </c>
      <c r="F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743.50372000000004</v>
      </c>
      <c r="G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743.71372000000008</v>
      </c>
      <c r="H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710.13372000000015</v>
      </c>
      <c r="I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730.64372000000014</v>
      </c>
      <c r="J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651.57372000000009</v>
      </c>
      <c r="K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964.61372000000017</v>
      </c>
      <c r="L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925.52372000000003</v>
      </c>
      <c r="M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925.6937200000001</v>
      </c>
      <c r="N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1008.2937200000001</v>
      </c>
      <c r="O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1007.91372</v>
      </c>
      <c r="P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985.6937200000001</v>
      </c>
      <c r="Q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985.53372000000013</v>
      </c>
      <c r="R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839.21372000000008</v>
      </c>
      <c r="S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757.27372000000014</v>
      </c>
      <c r="T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637.63372000000004</v>
      </c>
      <c r="U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671.0637200000001</v>
      </c>
      <c r="V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649.77372000000003</v>
      </c>
      <c r="W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677.75372000000004</v>
      </c>
      <c r="X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781.10372000000007</v>
      </c>
      <c r="Y253" s="107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694.82371999999998</v>
      </c>
    </row>
    <row r="254" spans="1:27" x14ac:dyDescent="0.2">
      <c r="A254" s="80">
        <f t="shared" si="6"/>
        <v>42429</v>
      </c>
      <c r="B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660.25372000000016</v>
      </c>
      <c r="C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714.09372000000008</v>
      </c>
      <c r="D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744.6937200000001</v>
      </c>
      <c r="E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744.79372000000001</v>
      </c>
      <c r="F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732.08372000000008</v>
      </c>
      <c r="G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732.35372000000007</v>
      </c>
      <c r="H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686.84372000000008</v>
      </c>
      <c r="I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896.40372000000013</v>
      </c>
      <c r="J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937.96372000000008</v>
      </c>
      <c r="K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809.33372000000008</v>
      </c>
      <c r="L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809.28372000000013</v>
      </c>
      <c r="M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757.84372000000008</v>
      </c>
      <c r="N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805.31371999999999</v>
      </c>
      <c r="O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824.54372000000012</v>
      </c>
      <c r="P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831.0637200000001</v>
      </c>
      <c r="Q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824.36372000000006</v>
      </c>
      <c r="R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769.29372000000012</v>
      </c>
      <c r="S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773.56371999999999</v>
      </c>
      <c r="T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645.0637200000001</v>
      </c>
      <c r="U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645.33372000000008</v>
      </c>
      <c r="V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652.09372000000008</v>
      </c>
      <c r="W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645.20372000000009</v>
      </c>
      <c r="X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824.11372000000017</v>
      </c>
      <c r="Y254" s="107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677.50372000000004</v>
      </c>
    </row>
    <row r="255" spans="1:27" x14ac:dyDescent="0.2">
      <c r="A255" s="86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</row>
    <row r="256" spans="1:27" x14ac:dyDescent="0.25">
      <c r="A256" s="88" t="s">
        <v>153</v>
      </c>
    </row>
    <row r="257" spans="1:25" ht="12.75" x14ac:dyDescent="0.2">
      <c r="A257" s="165" t="s">
        <v>48</v>
      </c>
      <c r="B257" s="168" t="s">
        <v>122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5" ht="12.75" x14ac:dyDescent="0.2">
      <c r="A258" s="166"/>
      <c r="B258" s="171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3"/>
    </row>
    <row r="259" spans="1:25" ht="12.75" x14ac:dyDescent="0.2">
      <c r="A259" s="166"/>
      <c r="B259" s="174" t="s">
        <v>123</v>
      </c>
      <c r="C259" s="163" t="s">
        <v>124</v>
      </c>
      <c r="D259" s="163" t="s">
        <v>125</v>
      </c>
      <c r="E259" s="163" t="s">
        <v>126</v>
      </c>
      <c r="F259" s="163" t="s">
        <v>127</v>
      </c>
      <c r="G259" s="163" t="s">
        <v>128</v>
      </c>
      <c r="H259" s="163" t="s">
        <v>129</v>
      </c>
      <c r="I259" s="163" t="s">
        <v>130</v>
      </c>
      <c r="J259" s="163" t="s">
        <v>131</v>
      </c>
      <c r="K259" s="163" t="s">
        <v>132</v>
      </c>
      <c r="L259" s="163" t="s">
        <v>133</v>
      </c>
      <c r="M259" s="163" t="s">
        <v>134</v>
      </c>
      <c r="N259" s="176" t="s">
        <v>135</v>
      </c>
      <c r="O259" s="163" t="s">
        <v>136</v>
      </c>
      <c r="P259" s="163" t="s">
        <v>137</v>
      </c>
      <c r="Q259" s="163" t="s">
        <v>138</v>
      </c>
      <c r="R259" s="163" t="s">
        <v>139</v>
      </c>
      <c r="S259" s="163" t="s">
        <v>140</v>
      </c>
      <c r="T259" s="163" t="s">
        <v>141</v>
      </c>
      <c r="U259" s="163" t="s">
        <v>142</v>
      </c>
      <c r="V259" s="163" t="s">
        <v>143</v>
      </c>
      <c r="W259" s="163" t="s">
        <v>144</v>
      </c>
      <c r="X259" s="163" t="s">
        <v>145</v>
      </c>
      <c r="Y259" s="163" t="s">
        <v>146</v>
      </c>
    </row>
    <row r="260" spans="1:25" ht="12.75" x14ac:dyDescent="0.2">
      <c r="A260" s="167"/>
      <c r="B260" s="175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77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</row>
    <row r="261" spans="1:25" x14ac:dyDescent="0.2">
      <c r="A261" s="80">
        <f t="shared" ref="A261:A289" si="7">A226</f>
        <v>42401</v>
      </c>
      <c r="B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824.14372000000003</v>
      </c>
      <c r="C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748.33372000000008</v>
      </c>
      <c r="D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726.72372000000007</v>
      </c>
      <c r="E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726.58372000000008</v>
      </c>
      <c r="F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726.92372</v>
      </c>
      <c r="G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741.86372000000006</v>
      </c>
      <c r="H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826.85372000000007</v>
      </c>
      <c r="I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654.93371999999999</v>
      </c>
      <c r="J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657.96372000000008</v>
      </c>
      <c r="K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787.55372000000011</v>
      </c>
      <c r="L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870.64372000000003</v>
      </c>
      <c r="M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848.50372000000004</v>
      </c>
      <c r="N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812.90372000000002</v>
      </c>
      <c r="O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787.71372000000008</v>
      </c>
      <c r="P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779.36372000000006</v>
      </c>
      <c r="Q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778.45372000000009</v>
      </c>
      <c r="R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778.28372000000013</v>
      </c>
      <c r="S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916.87372000000005</v>
      </c>
      <c r="T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947.22372000000007</v>
      </c>
      <c r="U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962.60372000000007</v>
      </c>
      <c r="V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919.80372000000011</v>
      </c>
      <c r="W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848.24372000000005</v>
      </c>
      <c r="X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1077.2837200000001</v>
      </c>
      <c r="Y261" s="107">
        <f>VLOOKUP($A261+ROUND((COLUMN()-2)/24,5),АТС!$A$41:$F$736,6)+VLOOKUP($A261+ROUND((COLUMN()-2)/24,5),'Расчет сбытовых надбавок'!$B$43:'Расчет сбытовых надбавок'!$G$786,6)+'Иные услуги '!$C$5+'РСТ РСО-А'!$L$7</f>
        <v>959.23372000000006</v>
      </c>
    </row>
    <row r="262" spans="1:25" x14ac:dyDescent="0.2">
      <c r="A262" s="80">
        <f t="shared" si="7"/>
        <v>42402</v>
      </c>
      <c r="B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823.76372000000003</v>
      </c>
      <c r="C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744.61372000000017</v>
      </c>
      <c r="D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703.03372000000013</v>
      </c>
      <c r="E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688.99372000000017</v>
      </c>
      <c r="F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689.59372000000008</v>
      </c>
      <c r="G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724.99372000000017</v>
      </c>
      <c r="H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770.71372000000008</v>
      </c>
      <c r="I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695.63372000000004</v>
      </c>
      <c r="J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669.66372000000013</v>
      </c>
      <c r="K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679.09372000000008</v>
      </c>
      <c r="L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742.88372000000004</v>
      </c>
      <c r="M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716.5637200000001</v>
      </c>
      <c r="N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717.0637200000001</v>
      </c>
      <c r="O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702.28372000000002</v>
      </c>
      <c r="P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702.40372000000002</v>
      </c>
      <c r="Q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716.36372000000017</v>
      </c>
      <c r="R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750.77372000000014</v>
      </c>
      <c r="S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856.11372000000006</v>
      </c>
      <c r="T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909.84372000000008</v>
      </c>
      <c r="U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892.00372000000004</v>
      </c>
      <c r="V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857.52372000000003</v>
      </c>
      <c r="W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807.1937200000001</v>
      </c>
      <c r="X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1028.44372</v>
      </c>
      <c r="Y262" s="107">
        <f>VLOOKUP($A262+ROUND((COLUMN()-2)/24,5),АТС!$A$41:$F$736,6)+VLOOKUP($A262+ROUND((COLUMN()-2)/24,5),'Расчет сбытовых надбавок'!$B$43:'Расчет сбытовых надбавок'!$G$786,6)+'Иные услуги '!$C$5+'РСТ РСО-А'!$L$7</f>
        <v>914.38372000000004</v>
      </c>
    </row>
    <row r="263" spans="1:25" x14ac:dyDescent="0.2">
      <c r="A263" s="80">
        <f t="shared" si="7"/>
        <v>42403</v>
      </c>
      <c r="B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726.15372000000002</v>
      </c>
      <c r="C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651.51372000000003</v>
      </c>
      <c r="D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642.25372000000016</v>
      </c>
      <c r="E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642.17372000000012</v>
      </c>
      <c r="F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642.1937200000001</v>
      </c>
      <c r="G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642.34372000000008</v>
      </c>
      <c r="H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659.08372000000008</v>
      </c>
      <c r="I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801.32372000000009</v>
      </c>
      <c r="J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786.87372000000005</v>
      </c>
      <c r="K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659.07372000000009</v>
      </c>
      <c r="L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618.82372000000009</v>
      </c>
      <c r="M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634.57372000000009</v>
      </c>
      <c r="N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626.86372000000006</v>
      </c>
      <c r="O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647.03372000000002</v>
      </c>
      <c r="P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627.09372000000008</v>
      </c>
      <c r="Q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633.46372000000008</v>
      </c>
      <c r="R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663.10372000000007</v>
      </c>
      <c r="S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750.30372000000011</v>
      </c>
      <c r="T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835.62372000000016</v>
      </c>
      <c r="U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807.77372000000003</v>
      </c>
      <c r="V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774.20372000000009</v>
      </c>
      <c r="W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744.80372000000011</v>
      </c>
      <c r="X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966.75372000000004</v>
      </c>
      <c r="Y263" s="107">
        <f>VLOOKUP($A263+ROUND((COLUMN()-2)/24,5),АТС!$A$41:$F$736,6)+VLOOKUP($A263+ROUND((COLUMN()-2)/24,5),'Расчет сбытовых надбавок'!$B$43:'Расчет сбытовых надбавок'!$G$786,6)+'Иные услуги '!$C$5+'РСТ РСО-А'!$L$7</f>
        <v>844.46372000000008</v>
      </c>
    </row>
    <row r="264" spans="1:25" x14ac:dyDescent="0.2">
      <c r="A264" s="80">
        <f t="shared" si="7"/>
        <v>42404</v>
      </c>
      <c r="B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667.73372000000006</v>
      </c>
      <c r="C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627.80372000000011</v>
      </c>
      <c r="D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656.91372000000013</v>
      </c>
      <c r="E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657.04372000000012</v>
      </c>
      <c r="F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656.93372000000011</v>
      </c>
      <c r="G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657.29372000000001</v>
      </c>
      <c r="H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650.54372000000012</v>
      </c>
      <c r="I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821.34372000000008</v>
      </c>
      <c r="J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802.89372000000014</v>
      </c>
      <c r="K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670.48372000000006</v>
      </c>
      <c r="L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659.60372000000007</v>
      </c>
      <c r="M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627.65372000000013</v>
      </c>
      <c r="N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647.35372000000007</v>
      </c>
      <c r="O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660.03372000000002</v>
      </c>
      <c r="P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647.45372000000009</v>
      </c>
      <c r="Q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627.35372000000007</v>
      </c>
      <c r="R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630.97372000000007</v>
      </c>
      <c r="S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691.61372000000017</v>
      </c>
      <c r="T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808.96372000000008</v>
      </c>
      <c r="U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782.15372000000002</v>
      </c>
      <c r="V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716.67372000000012</v>
      </c>
      <c r="W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685.39372000000003</v>
      </c>
      <c r="X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943.56371999999999</v>
      </c>
      <c r="Y264" s="107">
        <f>VLOOKUP($A264+ROUND((COLUMN()-2)/24,5),АТС!$A$41:$F$736,6)+VLOOKUP($A264+ROUND((COLUMN()-2)/24,5),'Расчет сбытовых надбавок'!$B$43:'Расчет сбытовых надбавок'!$G$786,6)+'Иные услуги '!$C$5+'РСТ РСО-А'!$L$7</f>
        <v>817.38372000000004</v>
      </c>
    </row>
    <row r="265" spans="1:25" x14ac:dyDescent="0.2">
      <c r="A265" s="80">
        <f t="shared" si="7"/>
        <v>42405</v>
      </c>
      <c r="B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651.53372000000002</v>
      </c>
      <c r="C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651.32372000000009</v>
      </c>
      <c r="D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627.80372000000011</v>
      </c>
      <c r="E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642.05372000000011</v>
      </c>
      <c r="F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642.07372000000009</v>
      </c>
      <c r="G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642.10372000000007</v>
      </c>
      <c r="H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651.28372000000013</v>
      </c>
      <c r="I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820.66372000000001</v>
      </c>
      <c r="J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802.12372000000005</v>
      </c>
      <c r="K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670.16372000000013</v>
      </c>
      <c r="L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633.90372000000013</v>
      </c>
      <c r="M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619.89372000000014</v>
      </c>
      <c r="N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647.16372000000013</v>
      </c>
      <c r="O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659.73372000000006</v>
      </c>
      <c r="P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677.54372000000012</v>
      </c>
      <c r="Q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686.67372000000012</v>
      </c>
      <c r="R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668.81371999999999</v>
      </c>
      <c r="S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642.51372000000015</v>
      </c>
      <c r="T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778.74372000000005</v>
      </c>
      <c r="U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758.54372000000012</v>
      </c>
      <c r="V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732.69371999999998</v>
      </c>
      <c r="W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706.39372000000014</v>
      </c>
      <c r="X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952.60372000000007</v>
      </c>
      <c r="Y265" s="107">
        <f>VLOOKUP($A265+ROUND((COLUMN()-2)/24,5),АТС!$A$41:$F$736,6)+VLOOKUP($A265+ROUND((COLUMN()-2)/24,5),'Расчет сбытовых надбавок'!$B$43:'Расчет сбытовых надбавок'!$G$786,6)+'Иные услуги '!$C$5+'РСТ РСО-А'!$L$7</f>
        <v>824.10372000000007</v>
      </c>
    </row>
    <row r="266" spans="1:25" x14ac:dyDescent="0.2">
      <c r="A266" s="80">
        <f t="shared" si="7"/>
        <v>42406</v>
      </c>
      <c r="B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694.21372000000008</v>
      </c>
      <c r="C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633.82372000000009</v>
      </c>
      <c r="D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632.02372000000003</v>
      </c>
      <c r="E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648.11372000000006</v>
      </c>
      <c r="F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648.1937200000001</v>
      </c>
      <c r="G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637.27372000000014</v>
      </c>
      <c r="H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651.91372000000001</v>
      </c>
      <c r="I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718.23372000000006</v>
      </c>
      <c r="J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734.50372000000004</v>
      </c>
      <c r="K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815.26372000000003</v>
      </c>
      <c r="L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746.41372000000001</v>
      </c>
      <c r="M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759.32372000000009</v>
      </c>
      <c r="N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758.74372000000005</v>
      </c>
      <c r="O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814.52372000000014</v>
      </c>
      <c r="P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814.42372000000012</v>
      </c>
      <c r="Q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814.3137200000001</v>
      </c>
      <c r="R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815.60372000000007</v>
      </c>
      <c r="S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651.05372000000011</v>
      </c>
      <c r="T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734.23372000000006</v>
      </c>
      <c r="U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736.35372000000007</v>
      </c>
      <c r="V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688.33372000000008</v>
      </c>
      <c r="W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690.48372000000006</v>
      </c>
      <c r="X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639.18372000000011</v>
      </c>
      <c r="Y266" s="107">
        <f>VLOOKUP($A266+ROUND((COLUMN()-2)/24,5),АТС!$A$41:$F$736,6)+VLOOKUP($A266+ROUND((COLUMN()-2)/24,5),'Расчет сбытовых надбавок'!$B$43:'Расчет сбытовых надбавок'!$G$786,6)+'Иные услуги '!$C$5+'РСТ РСО-А'!$L$7</f>
        <v>819.8137200000001</v>
      </c>
    </row>
    <row r="267" spans="1:25" x14ac:dyDescent="0.2">
      <c r="A267" s="80">
        <f t="shared" si="7"/>
        <v>42407</v>
      </c>
      <c r="B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732.74372000000005</v>
      </c>
      <c r="C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667.73372000000006</v>
      </c>
      <c r="D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626.90372000000002</v>
      </c>
      <c r="E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632.20372000000009</v>
      </c>
      <c r="F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637.45372000000009</v>
      </c>
      <c r="G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627.02372000000003</v>
      </c>
      <c r="H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633.07371999999998</v>
      </c>
      <c r="I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649.30372</v>
      </c>
      <c r="J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731.84372000000008</v>
      </c>
      <c r="K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801.16372000000013</v>
      </c>
      <c r="L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747.27372000000014</v>
      </c>
      <c r="M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734.98372000000006</v>
      </c>
      <c r="N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734.57372000000009</v>
      </c>
      <c r="O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734.42372000000012</v>
      </c>
      <c r="P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759.82372000000009</v>
      </c>
      <c r="Q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766.45372000000009</v>
      </c>
      <c r="R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724.13372000000004</v>
      </c>
      <c r="S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666.70372000000009</v>
      </c>
      <c r="T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790.24372000000005</v>
      </c>
      <c r="U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793.47372000000007</v>
      </c>
      <c r="V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745.32372000000009</v>
      </c>
      <c r="W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687.09372000000008</v>
      </c>
      <c r="X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639.59372000000008</v>
      </c>
      <c r="Y267" s="107">
        <f>VLOOKUP($A267+ROUND((COLUMN()-2)/24,5),АТС!$A$41:$F$736,6)+VLOOKUP($A267+ROUND((COLUMN()-2)/24,5),'Расчет сбытовых надбавок'!$B$43:'Расчет сбытовых надбавок'!$G$786,6)+'Иные услуги '!$C$5+'РСТ РСО-А'!$L$7</f>
        <v>847.27372000000014</v>
      </c>
    </row>
    <row r="268" spans="1:25" x14ac:dyDescent="0.2">
      <c r="A268" s="80">
        <f t="shared" si="7"/>
        <v>42408</v>
      </c>
      <c r="B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707.16372000000001</v>
      </c>
      <c r="C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644.83372000000008</v>
      </c>
      <c r="D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627.37372000000005</v>
      </c>
      <c r="E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636.87372000000005</v>
      </c>
      <c r="F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636.82372000000009</v>
      </c>
      <c r="G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637.02372000000014</v>
      </c>
      <c r="H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618.96372000000008</v>
      </c>
      <c r="I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807.16372000000001</v>
      </c>
      <c r="J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802.33371999999997</v>
      </c>
      <c r="K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670.14372000000014</v>
      </c>
      <c r="L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620.01372000000015</v>
      </c>
      <c r="M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670.0637200000001</v>
      </c>
      <c r="N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671.23372000000006</v>
      </c>
      <c r="O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633.77372000000014</v>
      </c>
      <c r="P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619.36372000000006</v>
      </c>
      <c r="Q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619.42372000000012</v>
      </c>
      <c r="R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631.86372000000006</v>
      </c>
      <c r="S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667.12372000000016</v>
      </c>
      <c r="T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833.54372000000012</v>
      </c>
      <c r="U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798.34372000000008</v>
      </c>
      <c r="V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734.53372000000002</v>
      </c>
      <c r="W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708.08371999999997</v>
      </c>
      <c r="X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954.48372000000006</v>
      </c>
      <c r="Y268" s="107">
        <f>VLOOKUP($A268+ROUND((COLUMN()-2)/24,5),АТС!$A$41:$F$736,6)+VLOOKUP($A268+ROUND((COLUMN()-2)/24,5),'Расчет сбытовых надбавок'!$B$43:'Расчет сбытовых надбавок'!$G$786,6)+'Иные услуги '!$C$5+'РСТ РСО-А'!$L$7</f>
        <v>827.35372000000018</v>
      </c>
    </row>
    <row r="269" spans="1:25" x14ac:dyDescent="0.2">
      <c r="A269" s="80">
        <f t="shared" si="7"/>
        <v>42409</v>
      </c>
      <c r="B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660.32372000000009</v>
      </c>
      <c r="C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618.59372000000008</v>
      </c>
      <c r="D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641.88372000000015</v>
      </c>
      <c r="E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667.03372000000013</v>
      </c>
      <c r="F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667.11372000000006</v>
      </c>
      <c r="G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667.49372000000005</v>
      </c>
      <c r="H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642.93372000000011</v>
      </c>
      <c r="I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835.05372</v>
      </c>
      <c r="J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873.16372000000013</v>
      </c>
      <c r="K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731.85372000000007</v>
      </c>
      <c r="L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688.75372000000016</v>
      </c>
      <c r="M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648.74372000000005</v>
      </c>
      <c r="N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648.32372000000009</v>
      </c>
      <c r="O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648.01372000000015</v>
      </c>
      <c r="P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669.45372000000009</v>
      </c>
      <c r="Q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669.52372000000014</v>
      </c>
      <c r="R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669.97372000000007</v>
      </c>
      <c r="S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622.80372000000011</v>
      </c>
      <c r="T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791.68372000000011</v>
      </c>
      <c r="U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729.81371999999999</v>
      </c>
      <c r="V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697.38372000000015</v>
      </c>
      <c r="W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668.81371999999999</v>
      </c>
      <c r="X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921.8137200000001</v>
      </c>
      <c r="Y269" s="107">
        <f>VLOOKUP($A269+ROUND((COLUMN()-2)/24,5),АТС!$A$41:$F$736,6)+VLOOKUP($A269+ROUND((COLUMN()-2)/24,5),'Расчет сбытовых надбавок'!$B$43:'Расчет сбытовых надбавок'!$G$786,6)+'Иные услуги '!$C$5+'РСТ РСО-А'!$L$7</f>
        <v>771.48372000000006</v>
      </c>
    </row>
    <row r="270" spans="1:25" x14ac:dyDescent="0.2">
      <c r="A270" s="80">
        <f t="shared" si="7"/>
        <v>42410</v>
      </c>
      <c r="B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659.10372000000007</v>
      </c>
      <c r="C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627.83372000000008</v>
      </c>
      <c r="D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641.89372000000014</v>
      </c>
      <c r="E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656.93372000000011</v>
      </c>
      <c r="F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667.1937200000001</v>
      </c>
      <c r="G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647.22372000000018</v>
      </c>
      <c r="H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650.1937200000001</v>
      </c>
      <c r="I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759.46372000000008</v>
      </c>
      <c r="J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772.84372000000008</v>
      </c>
      <c r="K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660.24372000000005</v>
      </c>
      <c r="L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660.30372</v>
      </c>
      <c r="M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628.10372000000007</v>
      </c>
      <c r="N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627.77372000000014</v>
      </c>
      <c r="O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627.65372000000013</v>
      </c>
      <c r="P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627.62372000000016</v>
      </c>
      <c r="Q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627.62372000000016</v>
      </c>
      <c r="R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644.12372000000005</v>
      </c>
      <c r="S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704.21372000000008</v>
      </c>
      <c r="T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792.61372000000006</v>
      </c>
      <c r="U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794.13372000000015</v>
      </c>
      <c r="V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756.57372000000009</v>
      </c>
      <c r="W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704.92372</v>
      </c>
      <c r="X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943.44371999999998</v>
      </c>
      <c r="Y270" s="107">
        <f>VLOOKUP($A270+ROUND((COLUMN()-2)/24,5),АТС!$A$41:$F$736,6)+VLOOKUP($A270+ROUND((COLUMN()-2)/24,5),'Расчет сбытовых надбавок'!$B$43:'Расчет сбытовых надбавок'!$G$786,6)+'Иные услуги '!$C$5+'РСТ РСО-А'!$L$7</f>
        <v>801.53372000000002</v>
      </c>
    </row>
    <row r="271" spans="1:25" x14ac:dyDescent="0.2">
      <c r="A271" s="80">
        <f t="shared" si="7"/>
        <v>42411</v>
      </c>
      <c r="B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659.20372000000009</v>
      </c>
      <c r="C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628.23372000000006</v>
      </c>
      <c r="D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657.16372000000001</v>
      </c>
      <c r="E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657.35372000000007</v>
      </c>
      <c r="F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657.40372000000002</v>
      </c>
      <c r="G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642.86372000000006</v>
      </c>
      <c r="H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646.15372000000002</v>
      </c>
      <c r="I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759.8137200000001</v>
      </c>
      <c r="J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751.68372000000011</v>
      </c>
      <c r="K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660.21372000000008</v>
      </c>
      <c r="L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649.72372000000007</v>
      </c>
      <c r="M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648.11372000000006</v>
      </c>
      <c r="N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669.33372000000008</v>
      </c>
      <c r="O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669.11372000000006</v>
      </c>
      <c r="P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627.65372000000013</v>
      </c>
      <c r="Q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627.89372000000014</v>
      </c>
      <c r="R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643.03372000000013</v>
      </c>
      <c r="S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673.65372000000002</v>
      </c>
      <c r="T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753.83372000000008</v>
      </c>
      <c r="U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714.52372000000014</v>
      </c>
      <c r="V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689.08372000000008</v>
      </c>
      <c r="W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669.03372000000002</v>
      </c>
      <c r="X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921.47372000000007</v>
      </c>
      <c r="Y271" s="107">
        <f>VLOOKUP($A271+ROUND((COLUMN()-2)/24,5),АТС!$A$41:$F$736,6)+VLOOKUP($A271+ROUND((COLUMN()-2)/24,5),'Расчет сбытовых надбавок'!$B$43:'Расчет сбытовых надбавок'!$G$786,6)+'Иные услуги '!$C$5+'РСТ РСО-А'!$L$7</f>
        <v>756.1937200000001</v>
      </c>
    </row>
    <row r="272" spans="1:25" x14ac:dyDescent="0.2">
      <c r="A272" s="80">
        <f t="shared" si="7"/>
        <v>42412</v>
      </c>
      <c r="B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666.79372000000012</v>
      </c>
      <c r="C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618.5637200000001</v>
      </c>
      <c r="D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641.75372000000016</v>
      </c>
      <c r="E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641.9437200000001</v>
      </c>
      <c r="F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641.93372000000011</v>
      </c>
      <c r="G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627.92372000000012</v>
      </c>
      <c r="H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652.46372000000008</v>
      </c>
      <c r="I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747.86372000000006</v>
      </c>
      <c r="J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730.30372000000011</v>
      </c>
      <c r="K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649.04372000000001</v>
      </c>
      <c r="L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633.96372000000008</v>
      </c>
      <c r="M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627.66372000000013</v>
      </c>
      <c r="N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635.35372000000007</v>
      </c>
      <c r="O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660.05372000000011</v>
      </c>
      <c r="P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647.48372000000018</v>
      </c>
      <c r="Q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647.53372000000013</v>
      </c>
      <c r="R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627.84372000000008</v>
      </c>
      <c r="S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666.77372000000014</v>
      </c>
      <c r="T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759.92372</v>
      </c>
      <c r="U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782.82371999999998</v>
      </c>
      <c r="V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758.50372000000016</v>
      </c>
      <c r="W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705.24372000000017</v>
      </c>
      <c r="X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951.23372000000006</v>
      </c>
      <c r="Y272" s="107">
        <f>VLOOKUP($A272+ROUND((COLUMN()-2)/24,5),АТС!$A$41:$F$736,6)+VLOOKUP($A272+ROUND((COLUMN()-2)/24,5),'Расчет сбытовых надбавок'!$B$43:'Расчет сбытовых надбавок'!$G$786,6)+'Иные услуги '!$C$5+'РСТ РСО-А'!$L$7</f>
        <v>823.6937200000001</v>
      </c>
    </row>
    <row r="273" spans="1:27" x14ac:dyDescent="0.2">
      <c r="A273" s="80">
        <f t="shared" si="7"/>
        <v>42413</v>
      </c>
      <c r="B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671.75372000000004</v>
      </c>
      <c r="C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648.73372000000006</v>
      </c>
      <c r="D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690.08372000000008</v>
      </c>
      <c r="E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690.29372000000012</v>
      </c>
      <c r="F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709.52372000000003</v>
      </c>
      <c r="G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690.28372000000002</v>
      </c>
      <c r="H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660.70371999999998</v>
      </c>
      <c r="I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628.34372000000008</v>
      </c>
      <c r="J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673.5637200000001</v>
      </c>
      <c r="K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816.46372000000008</v>
      </c>
      <c r="L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760.50372000000004</v>
      </c>
      <c r="M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773.73372000000006</v>
      </c>
      <c r="N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787.33372000000008</v>
      </c>
      <c r="O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831.52372000000003</v>
      </c>
      <c r="P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831.40372000000013</v>
      </c>
      <c r="Q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816.38372000000015</v>
      </c>
      <c r="R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781.20372000000009</v>
      </c>
      <c r="S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642.41372000000013</v>
      </c>
      <c r="T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691.37372000000005</v>
      </c>
      <c r="U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698.75372000000004</v>
      </c>
      <c r="V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685.21372000000008</v>
      </c>
      <c r="W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618.62372000000005</v>
      </c>
      <c r="X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688.87372000000016</v>
      </c>
      <c r="Y273" s="107">
        <f>VLOOKUP($A273+ROUND((COLUMN()-2)/24,5),АТС!$A$41:$F$736,6)+VLOOKUP($A273+ROUND((COLUMN()-2)/24,5),'Расчет сбытовых надбавок'!$B$43:'Расчет сбытовых надбавок'!$G$786,6)+'Иные услуги '!$C$5+'РСТ РСО-А'!$L$7</f>
        <v>801.45372000000009</v>
      </c>
    </row>
    <row r="274" spans="1:27" x14ac:dyDescent="0.2">
      <c r="A274" s="80">
        <f t="shared" si="7"/>
        <v>42414</v>
      </c>
      <c r="B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668.1937200000001</v>
      </c>
      <c r="C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659.68372000000011</v>
      </c>
      <c r="D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689.76372000000003</v>
      </c>
      <c r="E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709.22372000000007</v>
      </c>
      <c r="F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722.80372000000011</v>
      </c>
      <c r="G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709.48372000000006</v>
      </c>
      <c r="H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690.33372000000008</v>
      </c>
      <c r="I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690.9437200000001</v>
      </c>
      <c r="J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634.05372000000011</v>
      </c>
      <c r="K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918.45372000000009</v>
      </c>
      <c r="L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831.78372000000002</v>
      </c>
      <c r="M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831.71372000000008</v>
      </c>
      <c r="N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815.92372</v>
      </c>
      <c r="O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847.01372000000015</v>
      </c>
      <c r="P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846.90372000000013</v>
      </c>
      <c r="Q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815.77372000000003</v>
      </c>
      <c r="R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779.99372000000005</v>
      </c>
      <c r="S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641.83372000000008</v>
      </c>
      <c r="T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691.96372000000008</v>
      </c>
      <c r="U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693.67372</v>
      </c>
      <c r="V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685.40372000000002</v>
      </c>
      <c r="W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618.23372000000006</v>
      </c>
      <c r="X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688.79372000000012</v>
      </c>
      <c r="Y274" s="107">
        <f>VLOOKUP($A274+ROUND((COLUMN()-2)/24,5),АТС!$A$41:$F$736,6)+VLOOKUP($A274+ROUND((COLUMN()-2)/24,5),'Расчет сбытовых надбавок'!$B$43:'Расчет сбытовых надбавок'!$G$786,6)+'Иные услуги '!$C$5+'РСТ РСО-А'!$L$7</f>
        <v>786.50372000000016</v>
      </c>
    </row>
    <row r="275" spans="1:27" x14ac:dyDescent="0.2">
      <c r="A275" s="80">
        <f t="shared" si="7"/>
        <v>42415</v>
      </c>
      <c r="B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655.87372000000016</v>
      </c>
      <c r="C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646.39372000000003</v>
      </c>
      <c r="D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677.20372000000009</v>
      </c>
      <c r="E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693.93371999999999</v>
      </c>
      <c r="F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693.86372000000006</v>
      </c>
      <c r="G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677.18371999999999</v>
      </c>
      <c r="H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641.60372000000018</v>
      </c>
      <c r="I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909.32372000000009</v>
      </c>
      <c r="J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909.96372000000008</v>
      </c>
      <c r="K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770.36372000000006</v>
      </c>
      <c r="L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728.87372000000005</v>
      </c>
      <c r="M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676.97372000000007</v>
      </c>
      <c r="N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690.76372000000003</v>
      </c>
      <c r="O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705.11372000000006</v>
      </c>
      <c r="P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705.04372000000001</v>
      </c>
      <c r="Q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705.35372000000018</v>
      </c>
      <c r="R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686.1937200000001</v>
      </c>
      <c r="S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634.68372000000011</v>
      </c>
      <c r="T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701.49372000000005</v>
      </c>
      <c r="U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710.65372000000002</v>
      </c>
      <c r="V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668.07372000000009</v>
      </c>
      <c r="W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646.38372000000004</v>
      </c>
      <c r="X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894.38372000000015</v>
      </c>
      <c r="Y275" s="107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756.10372000000007</v>
      </c>
    </row>
    <row r="276" spans="1:27" s="91" customFormat="1" x14ac:dyDescent="0.25">
      <c r="A276" s="80">
        <f t="shared" si="7"/>
        <v>42416</v>
      </c>
      <c r="B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669.37372000000016</v>
      </c>
      <c r="C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635.75372000000004</v>
      </c>
      <c r="D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655.48372000000018</v>
      </c>
      <c r="E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665.9437200000001</v>
      </c>
      <c r="F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693.36372000000006</v>
      </c>
      <c r="G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693.80372</v>
      </c>
      <c r="H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642.27372000000014</v>
      </c>
      <c r="I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833.24372000000017</v>
      </c>
      <c r="J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825.49372000000005</v>
      </c>
      <c r="K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716.07372000000009</v>
      </c>
      <c r="L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716.25372000000004</v>
      </c>
      <c r="M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667.93372000000011</v>
      </c>
      <c r="N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667.67372000000012</v>
      </c>
      <c r="O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667.62372000000005</v>
      </c>
      <c r="P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690.28372000000002</v>
      </c>
      <c r="Q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704.94371999999998</v>
      </c>
      <c r="R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685.75372000000004</v>
      </c>
      <c r="S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660.46372000000008</v>
      </c>
      <c r="T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675.5637200000001</v>
      </c>
      <c r="U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677.21372000000008</v>
      </c>
      <c r="V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649.67372</v>
      </c>
      <c r="W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634.45372000000009</v>
      </c>
      <c r="X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883.73372000000006</v>
      </c>
      <c r="Y276" s="107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735.01372000000003</v>
      </c>
    </row>
    <row r="277" spans="1:27" x14ac:dyDescent="0.2">
      <c r="A277" s="80">
        <f t="shared" si="7"/>
        <v>42417</v>
      </c>
      <c r="B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709.91372000000001</v>
      </c>
      <c r="C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675.8137200000001</v>
      </c>
      <c r="D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710.00372000000004</v>
      </c>
      <c r="E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710.03372000000002</v>
      </c>
      <c r="F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710.20372000000009</v>
      </c>
      <c r="G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687.18372000000011</v>
      </c>
      <c r="H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641.60372000000018</v>
      </c>
      <c r="I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832.51372000000003</v>
      </c>
      <c r="J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918.83372000000008</v>
      </c>
      <c r="K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800.27372000000014</v>
      </c>
      <c r="L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784.45372000000009</v>
      </c>
      <c r="M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724.57371999999998</v>
      </c>
      <c r="N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768.96372000000008</v>
      </c>
      <c r="O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768.84372000000008</v>
      </c>
      <c r="P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768.73372000000006</v>
      </c>
      <c r="Q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769.13372000000015</v>
      </c>
      <c r="R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769.21372000000008</v>
      </c>
      <c r="S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751.76372000000003</v>
      </c>
      <c r="T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647.10372000000007</v>
      </c>
      <c r="U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648.9437200000001</v>
      </c>
      <c r="V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630.47372000000007</v>
      </c>
      <c r="W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646.52372000000003</v>
      </c>
      <c r="X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819.75372000000016</v>
      </c>
      <c r="Y277" s="107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663.96372000000008</v>
      </c>
    </row>
    <row r="278" spans="1:27" x14ac:dyDescent="0.2">
      <c r="A278" s="80">
        <f t="shared" si="7"/>
        <v>42418</v>
      </c>
      <c r="B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618.12372000000005</v>
      </c>
      <c r="C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666.55372000000011</v>
      </c>
      <c r="D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677.10372000000007</v>
      </c>
      <c r="E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677.15372000000002</v>
      </c>
      <c r="F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677.15372000000002</v>
      </c>
      <c r="G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666.73372000000018</v>
      </c>
      <c r="H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618.87372000000005</v>
      </c>
      <c r="I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800.78372000000013</v>
      </c>
      <c r="J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786.55372000000011</v>
      </c>
      <c r="K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717.28372000000013</v>
      </c>
      <c r="L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686.89372000000014</v>
      </c>
      <c r="M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647.24372000000017</v>
      </c>
      <c r="N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668.65372000000002</v>
      </c>
      <c r="O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705.83372000000008</v>
      </c>
      <c r="P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705.75372000000016</v>
      </c>
      <c r="Q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677.08372000000008</v>
      </c>
      <c r="R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668.35372000000007</v>
      </c>
      <c r="S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635.60372000000007</v>
      </c>
      <c r="T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716.35372000000018</v>
      </c>
      <c r="U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714.35372000000007</v>
      </c>
      <c r="V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700.17372000000012</v>
      </c>
      <c r="W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670.21372000000008</v>
      </c>
      <c r="X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891.33372000000008</v>
      </c>
      <c r="Y278" s="107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768.22372000000007</v>
      </c>
    </row>
    <row r="279" spans="1:27" x14ac:dyDescent="0.2">
      <c r="A279" s="80">
        <f t="shared" si="7"/>
        <v>42419</v>
      </c>
      <c r="B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618.66372000000001</v>
      </c>
      <c r="C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666.84372000000008</v>
      </c>
      <c r="D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694.11372000000006</v>
      </c>
      <c r="E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694.16372000000013</v>
      </c>
      <c r="F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666.9437200000001</v>
      </c>
      <c r="G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666.76372000000015</v>
      </c>
      <c r="H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642.50372000000004</v>
      </c>
      <c r="I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835.02372000000003</v>
      </c>
      <c r="J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828.27372000000014</v>
      </c>
      <c r="K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751.64372000000003</v>
      </c>
      <c r="L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751.68372000000011</v>
      </c>
      <c r="M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692.3137200000001</v>
      </c>
      <c r="N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691.93372000000011</v>
      </c>
      <c r="O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742.71372000000008</v>
      </c>
      <c r="P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742.77372000000003</v>
      </c>
      <c r="Q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742.72372000000007</v>
      </c>
      <c r="R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692.26372000000015</v>
      </c>
      <c r="S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662.59372000000008</v>
      </c>
      <c r="T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689.24372000000017</v>
      </c>
      <c r="U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689.6937200000001</v>
      </c>
      <c r="V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691.42372</v>
      </c>
      <c r="W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668.66372000000001</v>
      </c>
      <c r="X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868.36372000000006</v>
      </c>
      <c r="Y279" s="107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695.8137200000001</v>
      </c>
    </row>
    <row r="280" spans="1:27" x14ac:dyDescent="0.2">
      <c r="A280" s="80">
        <f t="shared" si="7"/>
        <v>42420</v>
      </c>
      <c r="B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641.67372000000012</v>
      </c>
      <c r="C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693.99372000000005</v>
      </c>
      <c r="D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723.59372000000008</v>
      </c>
      <c r="E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723.61372000000006</v>
      </c>
      <c r="F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723.66372000000001</v>
      </c>
      <c r="G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711.48372000000006</v>
      </c>
      <c r="H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642.12372000000016</v>
      </c>
      <c r="I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821.08372000000008</v>
      </c>
      <c r="J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853.98372000000006</v>
      </c>
      <c r="K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751.28372000000002</v>
      </c>
      <c r="L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751.41372000000001</v>
      </c>
      <c r="M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692.21372000000008</v>
      </c>
      <c r="N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691.85372000000007</v>
      </c>
      <c r="O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742.6937200000001</v>
      </c>
      <c r="P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742.60372000000007</v>
      </c>
      <c r="Q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742.82372000000009</v>
      </c>
      <c r="R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716.84372000000008</v>
      </c>
      <c r="S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661.50372000000016</v>
      </c>
      <c r="T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689.5637200000001</v>
      </c>
      <c r="U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686.64372000000014</v>
      </c>
      <c r="V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690.83372000000008</v>
      </c>
      <c r="W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669.43372000000011</v>
      </c>
      <c r="X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832.63372000000004</v>
      </c>
      <c r="Y280" s="107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668.91372000000001</v>
      </c>
    </row>
    <row r="281" spans="1:27" x14ac:dyDescent="0.2">
      <c r="A281" s="80">
        <f t="shared" si="7"/>
        <v>42421</v>
      </c>
      <c r="B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671.81371999999999</v>
      </c>
      <c r="C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751.9437200000001</v>
      </c>
      <c r="D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759.35372000000007</v>
      </c>
      <c r="E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759.64372000000003</v>
      </c>
      <c r="F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783.46372000000008</v>
      </c>
      <c r="G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760.15372000000002</v>
      </c>
      <c r="H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690.68372000000011</v>
      </c>
      <c r="I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631.24372000000005</v>
      </c>
      <c r="J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700.55372000000011</v>
      </c>
      <c r="K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801.76372000000003</v>
      </c>
      <c r="L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760.72372000000018</v>
      </c>
      <c r="M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774.01372000000003</v>
      </c>
      <c r="N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773.49372000000005</v>
      </c>
      <c r="O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786.91372000000013</v>
      </c>
      <c r="P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786.76372000000015</v>
      </c>
      <c r="Q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787.23372000000006</v>
      </c>
      <c r="R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780.58372000000008</v>
      </c>
      <c r="S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691.11372000000006</v>
      </c>
      <c r="T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694.11372000000006</v>
      </c>
      <c r="U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693.12372000000005</v>
      </c>
      <c r="V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668.76372000000003</v>
      </c>
      <c r="W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640.89372000000003</v>
      </c>
      <c r="X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717.12372000000016</v>
      </c>
      <c r="Y281" s="107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770.68372000000011</v>
      </c>
    </row>
    <row r="282" spans="1:27" x14ac:dyDescent="0.2">
      <c r="A282" s="80">
        <f t="shared" si="7"/>
        <v>42422</v>
      </c>
      <c r="B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672.20372000000009</v>
      </c>
      <c r="C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752.07371999999998</v>
      </c>
      <c r="D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759.42372000000012</v>
      </c>
      <c r="E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759.53372000000013</v>
      </c>
      <c r="F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783.46372000000008</v>
      </c>
      <c r="G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759.71372000000008</v>
      </c>
      <c r="H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690.65372000000002</v>
      </c>
      <c r="I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625.35372000000007</v>
      </c>
      <c r="J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696.08372000000008</v>
      </c>
      <c r="K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802.13372000000004</v>
      </c>
      <c r="L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760.74372000000017</v>
      </c>
      <c r="M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773.78372000000002</v>
      </c>
      <c r="N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773.42372000000012</v>
      </c>
      <c r="O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786.89372000000003</v>
      </c>
      <c r="P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786.82372000000009</v>
      </c>
      <c r="Q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786.9437200000001</v>
      </c>
      <c r="R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780.41372000000013</v>
      </c>
      <c r="S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691.5637200000001</v>
      </c>
      <c r="T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691.96372000000008</v>
      </c>
      <c r="U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692.16372000000013</v>
      </c>
      <c r="V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669.72372000000007</v>
      </c>
      <c r="W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640.55372000000011</v>
      </c>
      <c r="X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717.10372000000007</v>
      </c>
      <c r="Y282" s="107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758.20372000000009</v>
      </c>
      <c r="AA282" s="81"/>
    </row>
    <row r="283" spans="1:27" x14ac:dyDescent="0.2">
      <c r="A283" s="80">
        <f t="shared" si="7"/>
        <v>42423</v>
      </c>
      <c r="B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723.24372000000005</v>
      </c>
      <c r="C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722.62372000000016</v>
      </c>
      <c r="D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782.53372000000002</v>
      </c>
      <c r="E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782.67372</v>
      </c>
      <c r="F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782.50372000000004</v>
      </c>
      <c r="G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782.66372000000001</v>
      </c>
      <c r="H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758.93372000000011</v>
      </c>
      <c r="I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709.33372000000008</v>
      </c>
      <c r="J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672.24372000000017</v>
      </c>
      <c r="K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1024.0037199999999</v>
      </c>
      <c r="L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957.43372000000011</v>
      </c>
      <c r="M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979.02372000000003</v>
      </c>
      <c r="N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1000.6937200000001</v>
      </c>
      <c r="O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1000.37372</v>
      </c>
      <c r="P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1000.6037200000001</v>
      </c>
      <c r="Q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1000.5337200000001</v>
      </c>
      <c r="R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946.84372000000008</v>
      </c>
      <c r="S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803.11372000000006</v>
      </c>
      <c r="T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641.54372000000001</v>
      </c>
      <c r="U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641.34372000000008</v>
      </c>
      <c r="V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650.23372000000006</v>
      </c>
      <c r="W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717.51372000000003</v>
      </c>
      <c r="X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779.43372000000011</v>
      </c>
      <c r="Y283" s="107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659.10372000000007</v>
      </c>
    </row>
    <row r="284" spans="1:27" x14ac:dyDescent="0.2">
      <c r="A284" s="80">
        <f t="shared" si="7"/>
        <v>42424</v>
      </c>
      <c r="B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700.00372000000016</v>
      </c>
      <c r="C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723.67372000000012</v>
      </c>
      <c r="D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791.4437200000001</v>
      </c>
      <c r="E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791.48372000000018</v>
      </c>
      <c r="F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791.54372000000012</v>
      </c>
      <c r="G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777.09372000000008</v>
      </c>
      <c r="H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694.79372000000012</v>
      </c>
      <c r="I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910.39372000000014</v>
      </c>
      <c r="J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977.75372000000016</v>
      </c>
      <c r="K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871.66372000000013</v>
      </c>
      <c r="L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871.58371999999997</v>
      </c>
      <c r="M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770.40372000000013</v>
      </c>
      <c r="N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800.76372000000003</v>
      </c>
      <c r="O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820.28372000000013</v>
      </c>
      <c r="P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833.89372000000014</v>
      </c>
      <c r="Q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833.92372000000012</v>
      </c>
      <c r="R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800.66372000000013</v>
      </c>
      <c r="S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828.61372000000006</v>
      </c>
      <c r="T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660.29372000000001</v>
      </c>
      <c r="U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659.65372000000002</v>
      </c>
      <c r="V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686.98372000000006</v>
      </c>
      <c r="W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686.3137200000001</v>
      </c>
      <c r="X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767.05372000000011</v>
      </c>
      <c r="Y284" s="107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618.47372000000007</v>
      </c>
    </row>
    <row r="285" spans="1:27" x14ac:dyDescent="0.2">
      <c r="A285" s="80">
        <f t="shared" si="7"/>
        <v>42425</v>
      </c>
      <c r="B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627.33372000000008</v>
      </c>
      <c r="C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651.17372000000012</v>
      </c>
      <c r="D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666.48372000000018</v>
      </c>
      <c r="E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693.83372000000008</v>
      </c>
      <c r="F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693.92372</v>
      </c>
      <c r="G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694.24372000000017</v>
      </c>
      <c r="H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667.61372000000006</v>
      </c>
      <c r="I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963.25372000000016</v>
      </c>
      <c r="J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1041.71372</v>
      </c>
      <c r="K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835.27372000000003</v>
      </c>
      <c r="L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786.36372000000006</v>
      </c>
      <c r="M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715.55372000000011</v>
      </c>
      <c r="N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715.28372000000002</v>
      </c>
      <c r="O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715.0637200000001</v>
      </c>
      <c r="P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715.21372000000008</v>
      </c>
      <c r="Q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725.65372000000013</v>
      </c>
      <c r="R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691.08372000000008</v>
      </c>
      <c r="S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688.61372000000017</v>
      </c>
      <c r="T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670.75372000000004</v>
      </c>
      <c r="U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671.12372000000005</v>
      </c>
      <c r="V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627.64372000000014</v>
      </c>
      <c r="W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627.51372000000003</v>
      </c>
      <c r="X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826.93371999999999</v>
      </c>
      <c r="Y285" s="107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730.64372000000014</v>
      </c>
    </row>
    <row r="286" spans="1:27" x14ac:dyDescent="0.2">
      <c r="A286" s="80">
        <f t="shared" si="7"/>
        <v>42426</v>
      </c>
      <c r="B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627.53372000000002</v>
      </c>
      <c r="C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677.30372</v>
      </c>
      <c r="D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693.83372000000008</v>
      </c>
      <c r="E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693.83372000000008</v>
      </c>
      <c r="F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711.34372000000008</v>
      </c>
      <c r="G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688.56371999999999</v>
      </c>
      <c r="H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642.37372000000005</v>
      </c>
      <c r="I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834.3137200000001</v>
      </c>
      <c r="J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826.34372000000008</v>
      </c>
      <c r="K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716.60372000000018</v>
      </c>
      <c r="L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686.35372000000007</v>
      </c>
      <c r="M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668.26372000000003</v>
      </c>
      <c r="N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690.82372000000009</v>
      </c>
      <c r="O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690.81371999999999</v>
      </c>
      <c r="P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690.70372000000009</v>
      </c>
      <c r="Q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690.79372000000001</v>
      </c>
      <c r="R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715.39372000000003</v>
      </c>
      <c r="S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751.20372000000009</v>
      </c>
      <c r="T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672.07372000000009</v>
      </c>
      <c r="U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672.35372000000018</v>
      </c>
      <c r="V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629.28372000000002</v>
      </c>
      <c r="W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626.90372000000002</v>
      </c>
      <c r="X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837.93371999999999</v>
      </c>
      <c r="Y286" s="107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729.4437200000001</v>
      </c>
    </row>
    <row r="287" spans="1:27" x14ac:dyDescent="0.2">
      <c r="A287" s="80">
        <f t="shared" si="7"/>
        <v>42427</v>
      </c>
      <c r="B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627.00372000000004</v>
      </c>
      <c r="C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689.5637200000001</v>
      </c>
      <c r="D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722.4437200000001</v>
      </c>
      <c r="E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722.37372000000016</v>
      </c>
      <c r="F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708.75372000000016</v>
      </c>
      <c r="G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708.98372000000006</v>
      </c>
      <c r="H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671.58372000000008</v>
      </c>
      <c r="I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649.27372000000003</v>
      </c>
      <c r="J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696.00372000000004</v>
      </c>
      <c r="K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855.35372000000018</v>
      </c>
      <c r="L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815.87372000000005</v>
      </c>
      <c r="M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831.33372000000008</v>
      </c>
      <c r="N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917.99372000000005</v>
      </c>
      <c r="O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917.47372000000007</v>
      </c>
      <c r="P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917.28372000000013</v>
      </c>
      <c r="Q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916.87372000000005</v>
      </c>
      <c r="R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815.47372000000007</v>
      </c>
      <c r="S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735.35372000000007</v>
      </c>
      <c r="T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634.76372000000003</v>
      </c>
      <c r="U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667.43372000000011</v>
      </c>
      <c r="V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618.32372000000009</v>
      </c>
      <c r="W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658.49372000000017</v>
      </c>
      <c r="X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745.70372000000009</v>
      </c>
      <c r="Y287" s="107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678.77372000000014</v>
      </c>
    </row>
    <row r="288" spans="1:27" x14ac:dyDescent="0.2">
      <c r="A288" s="80">
        <f t="shared" si="7"/>
        <v>42428</v>
      </c>
      <c r="B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632.35372000000007</v>
      </c>
      <c r="C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709.03372000000013</v>
      </c>
      <c r="D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722.41372000000013</v>
      </c>
      <c r="E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722.33372000000008</v>
      </c>
      <c r="F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722.27372000000014</v>
      </c>
      <c r="G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722.47372000000007</v>
      </c>
      <c r="H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689.9437200000001</v>
      </c>
      <c r="I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709.8137200000001</v>
      </c>
      <c r="J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633.1937200000001</v>
      </c>
      <c r="K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936.54372000000012</v>
      </c>
      <c r="L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898.66372000000001</v>
      </c>
      <c r="M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898.82372000000009</v>
      </c>
      <c r="N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978.86372000000006</v>
      </c>
      <c r="O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978.50372000000004</v>
      </c>
      <c r="P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956.97372000000007</v>
      </c>
      <c r="Q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956.8137200000001</v>
      </c>
      <c r="R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815.02372000000003</v>
      </c>
      <c r="S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735.62372000000005</v>
      </c>
      <c r="T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619.68372000000011</v>
      </c>
      <c r="U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652.08372000000008</v>
      </c>
      <c r="V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631.45372000000009</v>
      </c>
      <c r="W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658.5637200000001</v>
      </c>
      <c r="X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758.71372000000008</v>
      </c>
      <c r="Y288" s="107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675.10372000000007</v>
      </c>
    </row>
    <row r="289" spans="1:27" x14ac:dyDescent="0.2">
      <c r="A289" s="80">
        <f t="shared" si="7"/>
        <v>42429</v>
      </c>
      <c r="B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641.60372000000018</v>
      </c>
      <c r="C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693.77372000000003</v>
      </c>
      <c r="D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723.43372000000011</v>
      </c>
      <c r="E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723.52372000000003</v>
      </c>
      <c r="F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711.20372000000009</v>
      </c>
      <c r="G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711.47372000000007</v>
      </c>
      <c r="H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667.37372000000005</v>
      </c>
      <c r="I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870.43372000000011</v>
      </c>
      <c r="J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910.71372000000008</v>
      </c>
      <c r="K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786.0637200000001</v>
      </c>
      <c r="L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786.02372000000014</v>
      </c>
      <c r="M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736.17372000000012</v>
      </c>
      <c r="N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782.16372000000001</v>
      </c>
      <c r="O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800.80372000000011</v>
      </c>
      <c r="P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807.12372000000005</v>
      </c>
      <c r="Q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800.63372000000004</v>
      </c>
      <c r="R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747.26372000000015</v>
      </c>
      <c r="S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751.40372000000002</v>
      </c>
      <c r="T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626.88372000000004</v>
      </c>
      <c r="U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627.14372000000003</v>
      </c>
      <c r="V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633.6937200000001</v>
      </c>
      <c r="W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627.02372000000003</v>
      </c>
      <c r="X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800.39372000000014</v>
      </c>
      <c r="Y289" s="107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658.32372000000009</v>
      </c>
    </row>
    <row r="291" spans="1:27" x14ac:dyDescent="0.2">
      <c r="A291" s="89" t="s">
        <v>148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7" ht="15.75" customHeight="1" x14ac:dyDescent="0.25">
      <c r="A292" s="88" t="s">
        <v>150</v>
      </c>
      <c r="B292" s="79"/>
      <c r="C292" s="79"/>
      <c r="D292" s="79"/>
      <c r="AA292" s="81"/>
    </row>
    <row r="293" spans="1:27" ht="12.75" x14ac:dyDescent="0.2">
      <c r="A293" s="165" t="s">
        <v>48</v>
      </c>
      <c r="B293" s="168" t="s">
        <v>122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70"/>
    </row>
    <row r="294" spans="1:27" ht="12.75" x14ac:dyDescent="0.2">
      <c r="A294" s="166"/>
      <c r="B294" s="171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7" ht="12.75" x14ac:dyDescent="0.2">
      <c r="A295" s="166"/>
      <c r="B295" s="174" t="s">
        <v>123</v>
      </c>
      <c r="C295" s="163" t="s">
        <v>124</v>
      </c>
      <c r="D295" s="163" t="s">
        <v>125</v>
      </c>
      <c r="E295" s="163" t="s">
        <v>126</v>
      </c>
      <c r="F295" s="163" t="s">
        <v>127</v>
      </c>
      <c r="G295" s="163" t="s">
        <v>128</v>
      </c>
      <c r="H295" s="163" t="s">
        <v>129</v>
      </c>
      <c r="I295" s="163" t="s">
        <v>130</v>
      </c>
      <c r="J295" s="163" t="s">
        <v>131</v>
      </c>
      <c r="K295" s="163" t="s">
        <v>132</v>
      </c>
      <c r="L295" s="163" t="s">
        <v>133</v>
      </c>
      <c r="M295" s="163" t="s">
        <v>134</v>
      </c>
      <c r="N295" s="176" t="s">
        <v>135</v>
      </c>
      <c r="O295" s="163" t="s">
        <v>136</v>
      </c>
      <c r="P295" s="163" t="s">
        <v>137</v>
      </c>
      <c r="Q295" s="163" t="s">
        <v>138</v>
      </c>
      <c r="R295" s="163" t="s">
        <v>139</v>
      </c>
      <c r="S295" s="163" t="s">
        <v>140</v>
      </c>
      <c r="T295" s="163" t="s">
        <v>141</v>
      </c>
      <c r="U295" s="163" t="s">
        <v>142</v>
      </c>
      <c r="V295" s="163" t="s">
        <v>143</v>
      </c>
      <c r="W295" s="163" t="s">
        <v>144</v>
      </c>
      <c r="X295" s="163" t="s">
        <v>145</v>
      </c>
      <c r="Y295" s="163" t="s">
        <v>146</v>
      </c>
    </row>
    <row r="296" spans="1:27" ht="12.75" x14ac:dyDescent="0.2">
      <c r="A296" s="167"/>
      <c r="B296" s="175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77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</row>
    <row r="297" spans="1:27" x14ac:dyDescent="0.2">
      <c r="A297" s="80">
        <f>A261</f>
        <v>42401</v>
      </c>
      <c r="B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1014.46668</v>
      </c>
      <c r="C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932.73667999999998</v>
      </c>
      <c r="D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909.44668000000001</v>
      </c>
      <c r="E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909.28668000000016</v>
      </c>
      <c r="F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909.65668000000005</v>
      </c>
      <c r="G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925.75667999999996</v>
      </c>
      <c r="H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1017.3866800000001</v>
      </c>
      <c r="I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832.03667999999993</v>
      </c>
      <c r="J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835.31668000000013</v>
      </c>
      <c r="K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975.01668000000018</v>
      </c>
      <c r="L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1064.6066800000001</v>
      </c>
      <c r="M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1040.72668</v>
      </c>
      <c r="N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1002.3466800000001</v>
      </c>
      <c r="O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975.19668000000001</v>
      </c>
      <c r="P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966.18668000000002</v>
      </c>
      <c r="Q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965.20668000000001</v>
      </c>
      <c r="R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965.02668000000017</v>
      </c>
      <c r="S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1114.43668</v>
      </c>
      <c r="T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1147.1566800000001</v>
      </c>
      <c r="U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1163.73668</v>
      </c>
      <c r="V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1117.5966800000001</v>
      </c>
      <c r="W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1040.45668</v>
      </c>
      <c r="X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1287.3766800000001</v>
      </c>
      <c r="Y297" s="107">
        <f>VLOOKUP($A297+ROUND((COLUMN()-2)/24,5),АТС!$A$41:$F$736,6)+VLOOKUP($A297+ROUND((COLUMN()-2)/24,5),'Расчет сбытовых надбавок'!$B$43:'Расчет сбытовых надбавок'!$G$786,3)+'Иные услуги '!$C$5+'РСТ РСО-А'!$M$7</f>
        <v>1160.1066800000001</v>
      </c>
    </row>
    <row r="298" spans="1:27" x14ac:dyDescent="0.2">
      <c r="A298" s="80">
        <f>A297+1</f>
        <v>42402</v>
      </c>
      <c r="B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1014.0566800000001</v>
      </c>
      <c r="C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928.72668000000021</v>
      </c>
      <c r="D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883.89668000000006</v>
      </c>
      <c r="E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868.76668000000018</v>
      </c>
      <c r="F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869.40668000000005</v>
      </c>
      <c r="G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907.56668000000013</v>
      </c>
      <c r="H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956.86668000000009</v>
      </c>
      <c r="I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875.92668000000003</v>
      </c>
      <c r="J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847.92668000000003</v>
      </c>
      <c r="K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858.08668000000011</v>
      </c>
      <c r="L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926.86668000000009</v>
      </c>
      <c r="M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898.48667999999998</v>
      </c>
      <c r="N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899.02667999999994</v>
      </c>
      <c r="O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883.09668000000011</v>
      </c>
      <c r="P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883.21668</v>
      </c>
      <c r="Q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898.26668000000018</v>
      </c>
      <c r="R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935.36668000000009</v>
      </c>
      <c r="S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1048.93668</v>
      </c>
      <c r="T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1106.8566800000001</v>
      </c>
      <c r="U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1087.6266800000001</v>
      </c>
      <c r="V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1050.45668</v>
      </c>
      <c r="W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996.19668000000001</v>
      </c>
      <c r="X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1234.71668</v>
      </c>
      <c r="Y298" s="107">
        <f>VLOOKUP($A298+ROUND((COLUMN()-2)/24,5),АТС!$A$41:$F$736,6)+VLOOKUP($A298+ROUND((COLUMN()-2)/24,5),'Расчет сбытовых надбавок'!$B$43:'Расчет сбытовых надбавок'!$G$786,3)+'Иные услуги '!$C$5+'РСТ РСО-А'!$M$7</f>
        <v>1111.74668</v>
      </c>
    </row>
    <row r="299" spans="1:27" x14ac:dyDescent="0.2">
      <c r="A299" s="80">
        <f t="shared" ref="A299:A325" si="8">A298+1</f>
        <v>42403</v>
      </c>
      <c r="B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908.8266799999999</v>
      </c>
      <c r="C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828.3566800000001</v>
      </c>
      <c r="D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818.36668000000009</v>
      </c>
      <c r="E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818.28668000000016</v>
      </c>
      <c r="F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818.31668000000013</v>
      </c>
      <c r="G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818.46668</v>
      </c>
      <c r="H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836.52667999999994</v>
      </c>
      <c r="I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989.86668000000009</v>
      </c>
      <c r="J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974.28667999999993</v>
      </c>
      <c r="K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836.50667999999996</v>
      </c>
      <c r="L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793.11668000000009</v>
      </c>
      <c r="M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810.09668000000011</v>
      </c>
      <c r="N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801.78668000000016</v>
      </c>
      <c r="O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823.52667999999994</v>
      </c>
      <c r="P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802.03668000000016</v>
      </c>
      <c r="Q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808.89668000000006</v>
      </c>
      <c r="R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840.84668000000011</v>
      </c>
      <c r="S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934.8566800000001</v>
      </c>
      <c r="T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1026.8466800000001</v>
      </c>
      <c r="U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996.81668000000013</v>
      </c>
      <c r="V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960.62668000000008</v>
      </c>
      <c r="W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928.92668000000003</v>
      </c>
      <c r="X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1168.20668</v>
      </c>
      <c r="Y299" s="107">
        <f>VLOOKUP($A299+ROUND((COLUMN()-2)/24,5),АТС!$A$41:$F$736,6)+VLOOKUP($A299+ROUND((COLUMN()-2)/24,5),'Расчет сбытовых надбавок'!$B$43:'Расчет сбытовых надбавок'!$G$786,3)+'Иные услуги '!$C$5+'РСТ РСО-А'!$M$7</f>
        <v>1036.3766800000001</v>
      </c>
    </row>
    <row r="300" spans="1:27" x14ac:dyDescent="0.2">
      <c r="A300" s="80">
        <f t="shared" si="8"/>
        <v>42404</v>
      </c>
      <c r="B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845.84668000000011</v>
      </c>
      <c r="C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802.79667999999992</v>
      </c>
      <c r="D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834.17668000000003</v>
      </c>
      <c r="E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834.31668000000013</v>
      </c>
      <c r="F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834.19668000000001</v>
      </c>
      <c r="G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834.59668000000011</v>
      </c>
      <c r="H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827.30668000000014</v>
      </c>
      <c r="I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1011.44668</v>
      </c>
      <c r="J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991.55668000000014</v>
      </c>
      <c r="K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848.80668000000014</v>
      </c>
      <c r="L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837.07668000000012</v>
      </c>
      <c r="M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802.62668000000008</v>
      </c>
      <c r="N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823.86668000000009</v>
      </c>
      <c r="O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837.53667999999993</v>
      </c>
      <c r="P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823.97667999999999</v>
      </c>
      <c r="Q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802.31668000000013</v>
      </c>
      <c r="R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806.20668000000001</v>
      </c>
      <c r="S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871.58668000000011</v>
      </c>
      <c r="T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998.1066800000001</v>
      </c>
      <c r="U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969.20668000000001</v>
      </c>
      <c r="V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898.6066800000001</v>
      </c>
      <c r="W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864.88668000000007</v>
      </c>
      <c r="X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1143.21668</v>
      </c>
      <c r="Y300" s="107">
        <f>VLOOKUP($A300+ROUND((COLUMN()-2)/24,5),АТС!$A$41:$F$736,6)+VLOOKUP($A300+ROUND((COLUMN()-2)/24,5),'Расчет сбытовых надбавок'!$B$43:'Расчет сбытовых надбавок'!$G$786,3)+'Иные услуги '!$C$5+'РСТ РСО-А'!$M$7</f>
        <v>1007.18668</v>
      </c>
    </row>
    <row r="301" spans="1:27" x14ac:dyDescent="0.2">
      <c r="A301" s="80">
        <f t="shared" si="8"/>
        <v>42405</v>
      </c>
      <c r="B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828.38668000000007</v>
      </c>
      <c r="C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828.15668000000005</v>
      </c>
      <c r="D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802.79667999999992</v>
      </c>
      <c r="E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818.15668000000005</v>
      </c>
      <c r="F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818.17668000000003</v>
      </c>
      <c r="G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818.20668000000001</v>
      </c>
      <c r="H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828.11668000000009</v>
      </c>
      <c r="I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1010.71668</v>
      </c>
      <c r="J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990.73667999999998</v>
      </c>
      <c r="K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848.46668</v>
      </c>
      <c r="L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809.36668000000009</v>
      </c>
      <c r="M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794.26668000000018</v>
      </c>
      <c r="N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823.66668000000004</v>
      </c>
      <c r="O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837.22667999999999</v>
      </c>
      <c r="P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856.41668000000004</v>
      </c>
      <c r="Q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866.25667999999996</v>
      </c>
      <c r="R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847.00667999999996</v>
      </c>
      <c r="S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818.64668000000006</v>
      </c>
      <c r="T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965.52667999999994</v>
      </c>
      <c r="U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943.74667999999997</v>
      </c>
      <c r="V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915.87668000000008</v>
      </c>
      <c r="W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887.51668000000018</v>
      </c>
      <c r="X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1152.95668</v>
      </c>
      <c r="Y301" s="107">
        <f>VLOOKUP($A301+ROUND((COLUMN()-2)/24,5),АТС!$A$41:$F$736,6)+VLOOKUP($A301+ROUND((COLUMN()-2)/24,5),'Расчет сбытовых надбавок'!$B$43:'Расчет сбытовых надбавок'!$G$786,3)+'Иные услуги '!$C$5+'РСТ РСО-А'!$M$7</f>
        <v>1014.41668</v>
      </c>
    </row>
    <row r="302" spans="1:27" x14ac:dyDescent="0.2">
      <c r="A302" s="80">
        <f t="shared" si="8"/>
        <v>42406</v>
      </c>
      <c r="B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874.38668000000007</v>
      </c>
      <c r="C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809.27667999999994</v>
      </c>
      <c r="D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807.34668000000011</v>
      </c>
      <c r="E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824.68668000000002</v>
      </c>
      <c r="F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824.77668000000017</v>
      </c>
      <c r="G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813.00668000000019</v>
      </c>
      <c r="H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828.78667999999993</v>
      </c>
      <c r="I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900.28668000000016</v>
      </c>
      <c r="J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917.82668000000012</v>
      </c>
      <c r="K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1004.8866800000001</v>
      </c>
      <c r="L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930.66668000000004</v>
      </c>
      <c r="M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944.58668000000011</v>
      </c>
      <c r="N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943.95668000000001</v>
      </c>
      <c r="O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1004.0966800000001</v>
      </c>
      <c r="P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1003.98668</v>
      </c>
      <c r="Q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1003.8766800000001</v>
      </c>
      <c r="R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1005.2666800000002</v>
      </c>
      <c r="S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827.86668000000009</v>
      </c>
      <c r="T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917.53667999999993</v>
      </c>
      <c r="U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919.81667999999991</v>
      </c>
      <c r="V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868.05668000000014</v>
      </c>
      <c r="W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870.36668000000009</v>
      </c>
      <c r="X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815.05668000000014</v>
      </c>
      <c r="Y302" s="107">
        <f>VLOOKUP($A302+ROUND((COLUMN()-2)/24,5),АТС!$A$41:$F$736,6)+VLOOKUP($A302+ROUND((COLUMN()-2)/24,5),'Расчет сбытовых надбавок'!$B$43:'Расчет сбытовых надбавок'!$G$786,3)+'Иные услуги '!$C$5+'РСТ РСО-А'!$M$7</f>
        <v>1009.7966800000002</v>
      </c>
    </row>
    <row r="303" spans="1:27" x14ac:dyDescent="0.2">
      <c r="A303" s="80">
        <f t="shared" si="8"/>
        <v>42407</v>
      </c>
      <c r="B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915.92668000000003</v>
      </c>
      <c r="C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845.84668000000011</v>
      </c>
      <c r="D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801.82668000000012</v>
      </c>
      <c r="E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807.53668000000016</v>
      </c>
      <c r="F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813.19668000000001</v>
      </c>
      <c r="G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801.95668000000001</v>
      </c>
      <c r="H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808.47667999999999</v>
      </c>
      <c r="I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825.97667999999999</v>
      </c>
      <c r="J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914.95668000000001</v>
      </c>
      <c r="K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989.69668000000001</v>
      </c>
      <c r="L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931.59668000000011</v>
      </c>
      <c r="M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918.33668000000011</v>
      </c>
      <c r="N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917.89668000000006</v>
      </c>
      <c r="O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917.7466800000002</v>
      </c>
      <c r="P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945.11668000000009</v>
      </c>
      <c r="Q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952.26667999999995</v>
      </c>
      <c r="R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906.64668000000006</v>
      </c>
      <c r="S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844.72667999999999</v>
      </c>
      <c r="T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977.91668000000004</v>
      </c>
      <c r="U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981.40668000000005</v>
      </c>
      <c r="V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929.49667999999997</v>
      </c>
      <c r="W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866.71668</v>
      </c>
      <c r="X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815.49667999999997</v>
      </c>
      <c r="Y303" s="107">
        <f>VLOOKUP($A303+ROUND((COLUMN()-2)/24,5),АТС!$A$41:$F$736,6)+VLOOKUP($A303+ROUND((COLUMN()-2)/24,5),'Расчет сбытовых надбавок'!$B$43:'Расчет сбытовых надбавок'!$G$786,3)+'Иные услуги '!$C$5+'РСТ РСО-А'!$M$7</f>
        <v>1039.4066800000001</v>
      </c>
    </row>
    <row r="304" spans="1:27" x14ac:dyDescent="0.2">
      <c r="A304" s="80">
        <f t="shared" si="8"/>
        <v>42408</v>
      </c>
      <c r="B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888.3566800000001</v>
      </c>
      <c r="C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821.15668000000005</v>
      </c>
      <c r="D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802.33668000000011</v>
      </c>
      <c r="E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812.5766799999999</v>
      </c>
      <c r="F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812.51667999999995</v>
      </c>
      <c r="G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812.73668000000021</v>
      </c>
      <c r="H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793.25668000000019</v>
      </c>
      <c r="I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996.16668000000004</v>
      </c>
      <c r="J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990.95668000000001</v>
      </c>
      <c r="K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848.44668000000001</v>
      </c>
      <c r="L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794.39668000000006</v>
      </c>
      <c r="M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848.3566800000001</v>
      </c>
      <c r="N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849.61668000000009</v>
      </c>
      <c r="O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809.23667999999998</v>
      </c>
      <c r="P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793.69668000000001</v>
      </c>
      <c r="Q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793.75667999999996</v>
      </c>
      <c r="R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807.16668000000004</v>
      </c>
      <c r="S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845.18668000000002</v>
      </c>
      <c r="T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1024.6066800000001</v>
      </c>
      <c r="U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986.65668000000005</v>
      </c>
      <c r="V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917.8566800000001</v>
      </c>
      <c r="W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889.34668000000011</v>
      </c>
      <c r="X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1154.98668</v>
      </c>
      <c r="Y304" s="107">
        <f>VLOOKUP($A304+ROUND((COLUMN()-2)/24,5),АТС!$A$41:$F$736,6)+VLOOKUP($A304+ROUND((COLUMN()-2)/24,5),'Расчет сбытовых надбавок'!$B$43:'Расчет сбытовых надбавок'!$G$786,3)+'Иные услуги '!$C$5+'РСТ РСО-А'!$M$7</f>
        <v>1017.92668</v>
      </c>
    </row>
    <row r="305" spans="1:25" x14ac:dyDescent="0.2">
      <c r="A305" s="80">
        <f t="shared" si="8"/>
        <v>42409</v>
      </c>
      <c r="B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837.8566800000001</v>
      </c>
      <c r="C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792.86668000000009</v>
      </c>
      <c r="D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817.97667999999999</v>
      </c>
      <c r="E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845.09668000000011</v>
      </c>
      <c r="F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845.16668000000004</v>
      </c>
      <c r="G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845.58668000000011</v>
      </c>
      <c r="H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819.1066800000001</v>
      </c>
      <c r="I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1026.22668</v>
      </c>
      <c r="J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1067.3166800000001</v>
      </c>
      <c r="K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914.96668</v>
      </c>
      <c r="L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868.50668000000019</v>
      </c>
      <c r="M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825.36668000000009</v>
      </c>
      <c r="N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824.91668000000004</v>
      </c>
      <c r="O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824.57668000000012</v>
      </c>
      <c r="P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847.69668000000001</v>
      </c>
      <c r="Q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847.76668000000018</v>
      </c>
      <c r="R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848.25667999999996</v>
      </c>
      <c r="S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797.40668000000005</v>
      </c>
      <c r="T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979.47667999999999</v>
      </c>
      <c r="U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912.77667999999994</v>
      </c>
      <c r="V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877.80668000000014</v>
      </c>
      <c r="W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847.00667999999996</v>
      </c>
      <c r="X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1119.76668</v>
      </c>
      <c r="Y305" s="107">
        <f>VLOOKUP($A305+ROUND((COLUMN()-2)/24,5),АТС!$A$41:$F$736,6)+VLOOKUP($A305+ROUND((COLUMN()-2)/24,5),'Расчет сбытовых надбавок'!$B$43:'Расчет сбытовых надбавок'!$G$786,3)+'Иные услуги '!$C$5+'РСТ РСО-А'!$M$7</f>
        <v>957.69668000000001</v>
      </c>
    </row>
    <row r="306" spans="1:25" x14ac:dyDescent="0.2">
      <c r="A306" s="80">
        <f t="shared" si="8"/>
        <v>42410</v>
      </c>
      <c r="B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836.53667999999993</v>
      </c>
      <c r="C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802.82668000000012</v>
      </c>
      <c r="D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817.98667999999998</v>
      </c>
      <c r="E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834.19668000000001</v>
      </c>
      <c r="F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845.25667999999996</v>
      </c>
      <c r="G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823.72668000000021</v>
      </c>
      <c r="H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826.93668000000002</v>
      </c>
      <c r="I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944.73667999999998</v>
      </c>
      <c r="J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959.16668000000004</v>
      </c>
      <c r="K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837.76667999999995</v>
      </c>
      <c r="L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837.83668000000011</v>
      </c>
      <c r="M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803.11668000000009</v>
      </c>
      <c r="N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802.76667999999995</v>
      </c>
      <c r="O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802.62668000000008</v>
      </c>
      <c r="P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802.59668000000011</v>
      </c>
      <c r="Q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802.59668000000011</v>
      </c>
      <c r="R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820.38668000000007</v>
      </c>
      <c r="S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885.16668000000004</v>
      </c>
      <c r="T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980.46668</v>
      </c>
      <c r="U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982.11668000000009</v>
      </c>
      <c r="V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941.61668000000009</v>
      </c>
      <c r="W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885.93668000000002</v>
      </c>
      <c r="X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1143.0766799999999</v>
      </c>
      <c r="Y306" s="107">
        <f>VLOOKUP($A306+ROUND((COLUMN()-2)/24,5),АТС!$A$41:$F$736,6)+VLOOKUP($A306+ROUND((COLUMN()-2)/24,5),'Расчет сбытовых надбавок'!$B$43:'Расчет сбытовых надбавок'!$G$786,3)+'Иные услуги '!$C$5+'РСТ РСО-А'!$M$7</f>
        <v>990.08668000000011</v>
      </c>
    </row>
    <row r="307" spans="1:25" x14ac:dyDescent="0.2">
      <c r="A307" s="80">
        <f t="shared" si="8"/>
        <v>42411</v>
      </c>
      <c r="B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836.64668000000006</v>
      </c>
      <c r="C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803.26667999999995</v>
      </c>
      <c r="D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834.44668000000001</v>
      </c>
      <c r="E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834.64668000000006</v>
      </c>
      <c r="F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834.70668000000001</v>
      </c>
      <c r="G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819.03667999999993</v>
      </c>
      <c r="H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822.57668000000012</v>
      </c>
      <c r="I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945.1066800000001</v>
      </c>
      <c r="J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936.34668000000011</v>
      </c>
      <c r="K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837.72667999999999</v>
      </c>
      <c r="L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826.42668000000003</v>
      </c>
      <c r="M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824.68668000000002</v>
      </c>
      <c r="N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847.56667999999991</v>
      </c>
      <c r="O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847.32668000000012</v>
      </c>
      <c r="P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802.62668000000008</v>
      </c>
      <c r="Q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802.88668000000007</v>
      </c>
      <c r="R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819.21668</v>
      </c>
      <c r="S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852.22667999999999</v>
      </c>
      <c r="T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938.66668000000004</v>
      </c>
      <c r="U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896.29668000000015</v>
      </c>
      <c r="V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868.8566800000001</v>
      </c>
      <c r="W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847.24667999999997</v>
      </c>
      <c r="X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1119.3966800000001</v>
      </c>
      <c r="Y307" s="107">
        <f>VLOOKUP($A307+ROUND((COLUMN()-2)/24,5),АТС!$A$41:$F$736,6)+VLOOKUP($A307+ROUND((COLUMN()-2)/24,5),'Расчет сбытовых надбавок'!$B$43:'Расчет сбытовых надбавок'!$G$786,3)+'Иные услуги '!$C$5+'РСТ РСО-А'!$M$7</f>
        <v>941.21668</v>
      </c>
    </row>
    <row r="308" spans="1:25" x14ac:dyDescent="0.2">
      <c r="A308" s="80">
        <f t="shared" si="8"/>
        <v>42412</v>
      </c>
      <c r="B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844.83668000000011</v>
      </c>
      <c r="C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792.82668000000012</v>
      </c>
      <c r="D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817.83668000000011</v>
      </c>
      <c r="E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818.03667999999993</v>
      </c>
      <c r="F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818.02667999999994</v>
      </c>
      <c r="G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802.92668000000003</v>
      </c>
      <c r="H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829.37668000000008</v>
      </c>
      <c r="I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932.22667999999999</v>
      </c>
      <c r="J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913.29667999999992</v>
      </c>
      <c r="K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825.69668000000001</v>
      </c>
      <c r="L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809.43668000000002</v>
      </c>
      <c r="M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802.64668000000006</v>
      </c>
      <c r="N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810.93668000000002</v>
      </c>
      <c r="O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837.55668000000014</v>
      </c>
      <c r="P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824.01668000000018</v>
      </c>
      <c r="Q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824.06668000000013</v>
      </c>
      <c r="R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802.83668000000011</v>
      </c>
      <c r="S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844.80668000000014</v>
      </c>
      <c r="T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945.23667999999998</v>
      </c>
      <c r="U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969.92668000000003</v>
      </c>
      <c r="V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943.69668000000001</v>
      </c>
      <c r="W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886.27668000000017</v>
      </c>
      <c r="X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1151.47668</v>
      </c>
      <c r="Y308" s="107">
        <f>VLOOKUP($A308+ROUND((COLUMN()-2)/24,5),АТС!$A$41:$F$736,6)+VLOOKUP($A308+ROUND((COLUMN()-2)/24,5),'Расчет сбытовых надбавок'!$B$43:'Расчет сбытовых надбавок'!$G$786,3)+'Иные услуги '!$C$5+'РСТ РСО-А'!$M$7</f>
        <v>1013.97668</v>
      </c>
    </row>
    <row r="309" spans="1:25" x14ac:dyDescent="0.2">
      <c r="A309" s="80">
        <f t="shared" si="8"/>
        <v>42413</v>
      </c>
      <c r="B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850.17668000000003</v>
      </c>
      <c r="C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825.3566800000001</v>
      </c>
      <c r="D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869.93668000000002</v>
      </c>
      <c r="E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870.16668000000004</v>
      </c>
      <c r="F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890.89668000000006</v>
      </c>
      <c r="G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870.15668000000005</v>
      </c>
      <c r="H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838.25667999999996</v>
      </c>
      <c r="I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803.37668000000008</v>
      </c>
      <c r="J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852.12668000000008</v>
      </c>
      <c r="K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1006.18668</v>
      </c>
      <c r="L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945.8566800000001</v>
      </c>
      <c r="M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960.12668000000008</v>
      </c>
      <c r="N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974.77668000000017</v>
      </c>
      <c r="O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1022.42668</v>
      </c>
      <c r="P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1022.2966800000002</v>
      </c>
      <c r="Q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1006.0966800000001</v>
      </c>
      <c r="R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968.17668000000003</v>
      </c>
      <c r="S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818.54668000000015</v>
      </c>
      <c r="T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871.32668000000012</v>
      </c>
      <c r="U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879.28667999999993</v>
      </c>
      <c r="V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864.68668000000002</v>
      </c>
      <c r="W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792.89668000000006</v>
      </c>
      <c r="X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868.62668000000008</v>
      </c>
      <c r="Y309" s="107">
        <f>VLOOKUP($A309+ROUND((COLUMN()-2)/24,5),АТС!$A$41:$F$736,6)+VLOOKUP($A309+ROUND((COLUMN()-2)/24,5),'Расчет сбытовых надбавок'!$B$43:'Расчет сбытовых надбавок'!$G$786,3)+'Иные услуги '!$C$5+'РСТ РСО-А'!$M$7</f>
        <v>990.00668000000019</v>
      </c>
    </row>
    <row r="310" spans="1:25" x14ac:dyDescent="0.2">
      <c r="A310" s="80">
        <f t="shared" si="8"/>
        <v>42414</v>
      </c>
      <c r="B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846.33668000000011</v>
      </c>
      <c r="C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837.16668000000004</v>
      </c>
      <c r="D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869.58667999999989</v>
      </c>
      <c r="E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890.56668000000013</v>
      </c>
      <c r="F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905.20668000000001</v>
      </c>
      <c r="G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890.84668000000011</v>
      </c>
      <c r="H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870.21668</v>
      </c>
      <c r="I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870.86668000000009</v>
      </c>
      <c r="J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809.52668000000017</v>
      </c>
      <c r="K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1116.1366800000001</v>
      </c>
      <c r="L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1022.70668</v>
      </c>
      <c r="M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1022.6266800000001</v>
      </c>
      <c r="N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1005.5966800000001</v>
      </c>
      <c r="O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1039.1166800000001</v>
      </c>
      <c r="P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1039.00668</v>
      </c>
      <c r="Q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1005.44668</v>
      </c>
      <c r="R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966.86668000000009</v>
      </c>
      <c r="S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817.91668000000004</v>
      </c>
      <c r="T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871.96668</v>
      </c>
      <c r="U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873.81667999999991</v>
      </c>
      <c r="V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864.89668000000006</v>
      </c>
      <c r="W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792.47667999999999</v>
      </c>
      <c r="X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868.55668000000014</v>
      </c>
      <c r="Y310" s="107">
        <f>VLOOKUP($A310+ROUND((COLUMN()-2)/24,5),АТС!$A$41:$F$736,6)+VLOOKUP($A310+ROUND((COLUMN()-2)/24,5),'Расчет сбытовых надбавок'!$B$43:'Расчет сбытовых надбавок'!$G$786,3)+'Иные услуги '!$C$5+'РСТ РСО-А'!$M$7</f>
        <v>973.88668000000007</v>
      </c>
    </row>
    <row r="311" spans="1:25" x14ac:dyDescent="0.2">
      <c r="A311" s="80">
        <f t="shared" si="8"/>
        <v>42415</v>
      </c>
      <c r="B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833.05668000000014</v>
      </c>
      <c r="C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822.83668000000011</v>
      </c>
      <c r="D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856.05668000000014</v>
      </c>
      <c r="E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874.08668000000011</v>
      </c>
      <c r="F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874.01668000000018</v>
      </c>
      <c r="G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856.03667999999993</v>
      </c>
      <c r="H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817.66668000000004</v>
      </c>
      <c r="I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1106.2966800000002</v>
      </c>
      <c r="J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1106.9866800000002</v>
      </c>
      <c r="K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956.48667999999998</v>
      </c>
      <c r="L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911.75667999999996</v>
      </c>
      <c r="M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855.80668000000014</v>
      </c>
      <c r="N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870.67668000000003</v>
      </c>
      <c r="O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886.14668000000006</v>
      </c>
      <c r="P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886.06668000000013</v>
      </c>
      <c r="Q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886.40668000000005</v>
      </c>
      <c r="R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865.73667999999998</v>
      </c>
      <c r="S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810.21668</v>
      </c>
      <c r="T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882.23667999999998</v>
      </c>
      <c r="U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892.11668000000009</v>
      </c>
      <c r="V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846.20668000000001</v>
      </c>
      <c r="W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822.82668000000012</v>
      </c>
      <c r="X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1090.19668</v>
      </c>
      <c r="Y311" s="107">
        <f>VLOOKUP($A311+ROUND((COLUMN()-2)/24,5),АТС!$A$41:$F$736,6)+VLOOKUP($A311+ROUND((COLUMN()-2)/24,5),'Расчет сбытовых надбавок'!$B$43:'Расчет сбытовых надбавок'!$G$786,3)+'Иные услуги '!$C$5+'РСТ РСО-А'!$M$7</f>
        <v>941.11668000000009</v>
      </c>
    </row>
    <row r="312" spans="1:25" x14ac:dyDescent="0.2">
      <c r="A312" s="80">
        <f t="shared" si="8"/>
        <v>42416</v>
      </c>
      <c r="B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847.6066800000001</v>
      </c>
      <c r="C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811.36668000000009</v>
      </c>
      <c r="D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832.63668000000007</v>
      </c>
      <c r="E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843.91668000000004</v>
      </c>
      <c r="F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873.47667999999999</v>
      </c>
      <c r="G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873.94668000000001</v>
      </c>
      <c r="H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818.38668000000007</v>
      </c>
      <c r="I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1024.2766800000002</v>
      </c>
      <c r="J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1015.91668</v>
      </c>
      <c r="K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897.96668</v>
      </c>
      <c r="L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898.15668000000005</v>
      </c>
      <c r="M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846.06668000000013</v>
      </c>
      <c r="N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845.77668000000017</v>
      </c>
      <c r="O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845.72667999999999</v>
      </c>
      <c r="P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870.15668000000005</v>
      </c>
      <c r="Q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885.96668</v>
      </c>
      <c r="R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865.26668000000018</v>
      </c>
      <c r="S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838.00668000000019</v>
      </c>
      <c r="T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854.28668000000016</v>
      </c>
      <c r="U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856.06668000000013</v>
      </c>
      <c r="V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826.37668000000008</v>
      </c>
      <c r="W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809.96668</v>
      </c>
      <c r="X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1078.71668</v>
      </c>
      <c r="Y312" s="107">
        <f>VLOOKUP($A312+ROUND((COLUMN()-2)/24,5),АТС!$A$41:$F$736,6)+VLOOKUP($A312+ROUND((COLUMN()-2)/24,5),'Расчет сбытовых надбавок'!$B$43:'Расчет сбытовых надбавок'!$G$786,3)+'Иные услуги '!$C$5+'РСТ РСО-А'!$M$7</f>
        <v>918.37668000000008</v>
      </c>
    </row>
    <row r="313" spans="1:25" x14ac:dyDescent="0.2">
      <c r="A313" s="80">
        <f t="shared" si="8"/>
        <v>42417</v>
      </c>
      <c r="B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891.31667999999991</v>
      </c>
      <c r="C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854.55668000000014</v>
      </c>
      <c r="D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891.41668000000004</v>
      </c>
      <c r="E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891.44668000000001</v>
      </c>
      <c r="F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891.62668000000008</v>
      </c>
      <c r="G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866.81668000000013</v>
      </c>
      <c r="H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817.66668000000004</v>
      </c>
      <c r="I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1023.49668</v>
      </c>
      <c r="J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1116.5466799999999</v>
      </c>
      <c r="K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988.73667999999998</v>
      </c>
      <c r="L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971.67668000000003</v>
      </c>
      <c r="M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907.11668000000009</v>
      </c>
      <c r="N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954.97668000000021</v>
      </c>
      <c r="O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954.8566800000001</v>
      </c>
      <c r="P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954.72667999999999</v>
      </c>
      <c r="Q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955.15668000000005</v>
      </c>
      <c r="R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955.24667999999997</v>
      </c>
      <c r="S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936.43668000000002</v>
      </c>
      <c r="T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823.6066800000001</v>
      </c>
      <c r="U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825.58668000000011</v>
      </c>
      <c r="V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805.67668000000003</v>
      </c>
      <c r="W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822.97667999999999</v>
      </c>
      <c r="X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1009.7366800000002</v>
      </c>
      <c r="Y313" s="107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841.78667999999993</v>
      </c>
    </row>
    <row r="314" spans="1:25" x14ac:dyDescent="0.2">
      <c r="A314" s="80">
        <f t="shared" si="8"/>
        <v>42418</v>
      </c>
      <c r="B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792.3566800000001</v>
      </c>
      <c r="C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844.57668000000012</v>
      </c>
      <c r="D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855.94668000000001</v>
      </c>
      <c r="E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855.99667999999997</v>
      </c>
      <c r="F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855.99667999999997</v>
      </c>
      <c r="G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844.76668000000018</v>
      </c>
      <c r="H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793.16668000000004</v>
      </c>
      <c r="I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989.28668000000016</v>
      </c>
      <c r="J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973.94668000000001</v>
      </c>
      <c r="K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899.25668000000019</v>
      </c>
      <c r="L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866.4966800000002</v>
      </c>
      <c r="M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823.75668000000019</v>
      </c>
      <c r="N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846.82668000000012</v>
      </c>
      <c r="O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886.91668000000004</v>
      </c>
      <c r="P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886.82668000000012</v>
      </c>
      <c r="Q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855.91668000000004</v>
      </c>
      <c r="R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846.51667999999995</v>
      </c>
      <c r="S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811.19668000000001</v>
      </c>
      <c r="T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898.25668000000019</v>
      </c>
      <c r="U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896.09668000000011</v>
      </c>
      <c r="V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880.81668000000013</v>
      </c>
      <c r="W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848.51667999999995</v>
      </c>
      <c r="X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1086.8966800000001</v>
      </c>
      <c r="Y314" s="107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954.17668000000003</v>
      </c>
    </row>
    <row r="315" spans="1:25" x14ac:dyDescent="0.2">
      <c r="A315" s="80">
        <f t="shared" si="8"/>
        <v>42419</v>
      </c>
      <c r="B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792.94668000000001</v>
      </c>
      <c r="C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844.88668000000007</v>
      </c>
      <c r="D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874.28668000000016</v>
      </c>
      <c r="E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874.33668000000011</v>
      </c>
      <c r="F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844.98667999999998</v>
      </c>
      <c r="G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844.79668000000015</v>
      </c>
      <c r="H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818.63668000000007</v>
      </c>
      <c r="I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1026.19668</v>
      </c>
      <c r="J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1018.92668</v>
      </c>
      <c r="K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936.30668000000014</v>
      </c>
      <c r="L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936.34668000000011</v>
      </c>
      <c r="M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872.34668000000011</v>
      </c>
      <c r="N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871.92668000000003</v>
      </c>
      <c r="O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926.67668000000003</v>
      </c>
      <c r="P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926.73667999999998</v>
      </c>
      <c r="Q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926.68668000000002</v>
      </c>
      <c r="R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872.28668000000016</v>
      </c>
      <c r="S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840.30668000000014</v>
      </c>
      <c r="T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869.03668000000016</v>
      </c>
      <c r="U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869.52667999999994</v>
      </c>
      <c r="V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871.38668000000007</v>
      </c>
      <c r="W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846.84668000000011</v>
      </c>
      <c r="X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1062.1366800000001</v>
      </c>
      <c r="Y315" s="107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876.11668000000009</v>
      </c>
    </row>
    <row r="316" spans="1:25" x14ac:dyDescent="0.2">
      <c r="A316" s="80">
        <f t="shared" si="8"/>
        <v>42420</v>
      </c>
      <c r="B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817.74667999999997</v>
      </c>
      <c r="C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874.15668000000005</v>
      </c>
      <c r="D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906.06668000000013</v>
      </c>
      <c r="E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906.09668000000011</v>
      </c>
      <c r="F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906.13668000000007</v>
      </c>
      <c r="G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893.00667999999996</v>
      </c>
      <c r="H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818.23668000000021</v>
      </c>
      <c r="I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1011.16668</v>
      </c>
      <c r="J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1046.6366800000001</v>
      </c>
      <c r="K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935.91668000000004</v>
      </c>
      <c r="L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936.05667999999991</v>
      </c>
      <c r="M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872.23667999999998</v>
      </c>
      <c r="N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871.84668000000011</v>
      </c>
      <c r="O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926.66668000000004</v>
      </c>
      <c r="P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926.55668000000014</v>
      </c>
      <c r="Q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926.79668000000015</v>
      </c>
      <c r="R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898.78667999999993</v>
      </c>
      <c r="S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839.12668000000008</v>
      </c>
      <c r="T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869.37668000000008</v>
      </c>
      <c r="U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866.22667999999999</v>
      </c>
      <c r="V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870.7466800000002</v>
      </c>
      <c r="W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847.67668000000003</v>
      </c>
      <c r="X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1023.6166800000001</v>
      </c>
      <c r="Y316" s="107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847.11668000000009</v>
      </c>
    </row>
    <row r="317" spans="1:25" x14ac:dyDescent="0.2">
      <c r="A317" s="80">
        <f t="shared" si="8"/>
        <v>42421</v>
      </c>
      <c r="B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850.23667999999998</v>
      </c>
      <c r="C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936.62668000000008</v>
      </c>
      <c r="D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944.61668000000009</v>
      </c>
      <c r="E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944.92668000000003</v>
      </c>
      <c r="F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970.61668000000009</v>
      </c>
      <c r="G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945.48667999999998</v>
      </c>
      <c r="H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870.58668000000011</v>
      </c>
      <c r="I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806.50667999999996</v>
      </c>
      <c r="J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881.22667999999999</v>
      </c>
      <c r="K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990.33668000000011</v>
      </c>
      <c r="L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946.09668000000011</v>
      </c>
      <c r="M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960.41668000000004</v>
      </c>
      <c r="N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959.86668000000009</v>
      </c>
      <c r="O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974.32668000000012</v>
      </c>
      <c r="P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974.16668000000004</v>
      </c>
      <c r="Q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974.67668000000003</v>
      </c>
      <c r="R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967.50667999999996</v>
      </c>
      <c r="S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871.04668000000015</v>
      </c>
      <c r="T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874.28668000000016</v>
      </c>
      <c r="U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873.21668</v>
      </c>
      <c r="V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846.95668000000001</v>
      </c>
      <c r="W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816.91668000000004</v>
      </c>
      <c r="X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899.09668000000011</v>
      </c>
      <c r="Y317" s="107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956.82668000000012</v>
      </c>
    </row>
    <row r="318" spans="1:25" x14ac:dyDescent="0.2">
      <c r="A318" s="80">
        <f t="shared" si="8"/>
        <v>42422</v>
      </c>
      <c r="B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850.65668000000005</v>
      </c>
      <c r="C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936.76667999999995</v>
      </c>
      <c r="D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944.69668000000001</v>
      </c>
      <c r="E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944.81668000000013</v>
      </c>
      <c r="F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970.61668000000009</v>
      </c>
      <c r="G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945.00667999999996</v>
      </c>
      <c r="H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870.54667999999992</v>
      </c>
      <c r="I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800.15668000000005</v>
      </c>
      <c r="J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876.40668000000005</v>
      </c>
      <c r="K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990.74667999999997</v>
      </c>
      <c r="L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946.11668000000009</v>
      </c>
      <c r="M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960.16668000000004</v>
      </c>
      <c r="N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959.78668000000016</v>
      </c>
      <c r="O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974.30667999999991</v>
      </c>
      <c r="P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974.23667999999998</v>
      </c>
      <c r="Q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974.36668000000009</v>
      </c>
      <c r="R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967.31668000000013</v>
      </c>
      <c r="S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871.53667999999993</v>
      </c>
      <c r="T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871.96668</v>
      </c>
      <c r="U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872.17668000000003</v>
      </c>
      <c r="V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847.99667999999997</v>
      </c>
      <c r="W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816.53668000000016</v>
      </c>
      <c r="X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899.06667999999991</v>
      </c>
      <c r="Y318" s="107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943.38668000000007</v>
      </c>
    </row>
    <row r="319" spans="1:25" x14ac:dyDescent="0.2">
      <c r="A319" s="80">
        <f t="shared" si="8"/>
        <v>42423</v>
      </c>
      <c r="B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905.68668000000002</v>
      </c>
      <c r="C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905.01668000000018</v>
      </c>
      <c r="D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969.6066800000001</v>
      </c>
      <c r="E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969.75667999999996</v>
      </c>
      <c r="F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969.57668000000012</v>
      </c>
      <c r="G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969.74667999999997</v>
      </c>
      <c r="H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944.15668000000005</v>
      </c>
      <c r="I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890.69668000000001</v>
      </c>
      <c r="J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850.70668000000001</v>
      </c>
      <c r="K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1229.93668</v>
      </c>
      <c r="L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1158.16668</v>
      </c>
      <c r="M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1181.44668</v>
      </c>
      <c r="N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1204.7966800000002</v>
      </c>
      <c r="O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1204.46668</v>
      </c>
      <c r="P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1204.70668</v>
      </c>
      <c r="Q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1204.6366800000001</v>
      </c>
      <c r="R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1146.74668</v>
      </c>
      <c r="S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991.79667999999992</v>
      </c>
      <c r="T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817.61668000000009</v>
      </c>
      <c r="U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817.39668000000006</v>
      </c>
      <c r="V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826.96668</v>
      </c>
      <c r="W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899.50667999999996</v>
      </c>
      <c r="X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966.26668000000018</v>
      </c>
      <c r="Y319" s="107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836.53667999999993</v>
      </c>
    </row>
    <row r="320" spans="1:25" x14ac:dyDescent="0.2">
      <c r="A320" s="80">
        <f t="shared" si="8"/>
        <v>42424</v>
      </c>
      <c r="B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880.63668000000007</v>
      </c>
      <c r="C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906.14668000000006</v>
      </c>
      <c r="D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979.21668</v>
      </c>
      <c r="E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979.26668000000018</v>
      </c>
      <c r="F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979.31668000000013</v>
      </c>
      <c r="G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963.73668000000021</v>
      </c>
      <c r="H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875.02668000000017</v>
      </c>
      <c r="I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1107.44668</v>
      </c>
      <c r="J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1180.0766800000001</v>
      </c>
      <c r="K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1065.69668</v>
      </c>
      <c r="L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1065.6066800000001</v>
      </c>
      <c r="M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956.53668000000016</v>
      </c>
      <c r="N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989.26667999999995</v>
      </c>
      <c r="O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1010.3066800000001</v>
      </c>
      <c r="P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1024.9766800000002</v>
      </c>
      <c r="Q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1025.0066800000002</v>
      </c>
      <c r="R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989.15668000000005</v>
      </c>
      <c r="S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1019.2866799999999</v>
      </c>
      <c r="T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837.81667999999991</v>
      </c>
      <c r="U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837.13668000000007</v>
      </c>
      <c r="V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866.59668000000011</v>
      </c>
      <c r="W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865.87668000000008</v>
      </c>
      <c r="X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952.92668000000003</v>
      </c>
      <c r="Y320" s="107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792.73667999999998</v>
      </c>
    </row>
    <row r="321" spans="1:25" x14ac:dyDescent="0.2">
      <c r="A321" s="80">
        <f t="shared" si="8"/>
        <v>42425</v>
      </c>
      <c r="B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802.29668000000015</v>
      </c>
      <c r="C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827.98667999999998</v>
      </c>
      <c r="D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844.4966800000002</v>
      </c>
      <c r="E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873.98668000000021</v>
      </c>
      <c r="F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874.07668000000012</v>
      </c>
      <c r="G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874.42668000000003</v>
      </c>
      <c r="H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845.71668</v>
      </c>
      <c r="I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1164.43668</v>
      </c>
      <c r="J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1249.0266799999999</v>
      </c>
      <c r="K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1026.46668</v>
      </c>
      <c r="L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973.73667999999998</v>
      </c>
      <c r="M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897.39668000000006</v>
      </c>
      <c r="N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897.1066800000001</v>
      </c>
      <c r="O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896.86668000000009</v>
      </c>
      <c r="P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897.02668000000017</v>
      </c>
      <c r="Q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908.28668000000016</v>
      </c>
      <c r="R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871.01668000000018</v>
      </c>
      <c r="S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868.34668000000011</v>
      </c>
      <c r="T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849.09668000000011</v>
      </c>
      <c r="U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849.49667999999997</v>
      </c>
      <c r="V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802.61668000000009</v>
      </c>
      <c r="W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802.48667999999998</v>
      </c>
      <c r="X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1017.47668</v>
      </c>
      <c r="Y321" s="107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913.66668000000004</v>
      </c>
    </row>
    <row r="322" spans="1:25" x14ac:dyDescent="0.2">
      <c r="A322" s="80">
        <f t="shared" si="8"/>
        <v>42426</v>
      </c>
      <c r="B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802.50667999999996</v>
      </c>
      <c r="C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856.15668000000005</v>
      </c>
      <c r="D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873.98668000000021</v>
      </c>
      <c r="E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873.98668000000021</v>
      </c>
      <c r="F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892.8566800000001</v>
      </c>
      <c r="G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868.30667999999991</v>
      </c>
      <c r="H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818.50667999999996</v>
      </c>
      <c r="I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1025.42668</v>
      </c>
      <c r="J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1016.8366800000001</v>
      </c>
      <c r="K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898.52668000000017</v>
      </c>
      <c r="L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865.92668000000003</v>
      </c>
      <c r="M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846.41668000000004</v>
      </c>
      <c r="N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870.72668000000021</v>
      </c>
      <c r="O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870.71668</v>
      </c>
      <c r="P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870.6066800000001</v>
      </c>
      <c r="Q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870.70668000000001</v>
      </c>
      <c r="R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897.22667999999999</v>
      </c>
      <c r="S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935.82668000000012</v>
      </c>
      <c r="T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850.52667999999994</v>
      </c>
      <c r="U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850.82668000000012</v>
      </c>
      <c r="V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804.39668000000006</v>
      </c>
      <c r="W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801.82668000000012</v>
      </c>
      <c r="X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1029.3366800000001</v>
      </c>
      <c r="Y322" s="107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912.36668000000009</v>
      </c>
    </row>
    <row r="323" spans="1:25" x14ac:dyDescent="0.2">
      <c r="A323" s="80">
        <f t="shared" si="8"/>
        <v>42427</v>
      </c>
      <c r="B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801.92668000000003</v>
      </c>
      <c r="C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869.37668000000008</v>
      </c>
      <c r="D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904.82668000000012</v>
      </c>
      <c r="E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904.7466800000002</v>
      </c>
      <c r="F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890.06668000000013</v>
      </c>
      <c r="G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890.31667999999991</v>
      </c>
      <c r="H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849.9966800000002</v>
      </c>
      <c r="I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825.94668000000001</v>
      </c>
      <c r="J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876.31668000000013</v>
      </c>
      <c r="K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1048.1166800000001</v>
      </c>
      <c r="L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1005.5566800000001</v>
      </c>
      <c r="M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1022.21668</v>
      </c>
      <c r="N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1115.6466800000001</v>
      </c>
      <c r="O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1115.0766800000001</v>
      </c>
      <c r="P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1114.8766800000001</v>
      </c>
      <c r="Q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1114.43668</v>
      </c>
      <c r="R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1005.1166800000001</v>
      </c>
      <c r="S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918.74667999999997</v>
      </c>
      <c r="T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810.29667999999992</v>
      </c>
      <c r="U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845.51667999999995</v>
      </c>
      <c r="V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792.56668000000013</v>
      </c>
      <c r="W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835.87668000000008</v>
      </c>
      <c r="X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929.90668000000005</v>
      </c>
      <c r="Y323" s="107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857.7466800000002</v>
      </c>
    </row>
    <row r="324" spans="1:25" x14ac:dyDescent="0.2">
      <c r="A324" s="80">
        <f t="shared" si="8"/>
        <v>42428</v>
      </c>
      <c r="B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807.69668000000001</v>
      </c>
      <c r="C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890.36668000000009</v>
      </c>
      <c r="D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904.79668000000015</v>
      </c>
      <c r="E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904.70668000000001</v>
      </c>
      <c r="F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904.64668000000006</v>
      </c>
      <c r="G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904.8566800000001</v>
      </c>
      <c r="H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869.78668000000016</v>
      </c>
      <c r="I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891.20668000000001</v>
      </c>
      <c r="J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808.6066800000001</v>
      </c>
      <c r="K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1135.6366800000001</v>
      </c>
      <c r="L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1094.8066799999999</v>
      </c>
      <c r="M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1094.9866800000002</v>
      </c>
      <c r="N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1181.2766799999999</v>
      </c>
      <c r="O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1180.8766800000001</v>
      </c>
      <c r="P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1157.66668</v>
      </c>
      <c r="Q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1157.4966800000002</v>
      </c>
      <c r="R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1004.6266800000001</v>
      </c>
      <c r="S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919.02668000000017</v>
      </c>
      <c r="T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794.03667999999993</v>
      </c>
      <c r="U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828.96668</v>
      </c>
      <c r="V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806.72667999999999</v>
      </c>
      <c r="W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835.95668000000001</v>
      </c>
      <c r="X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943.92668000000003</v>
      </c>
      <c r="Y324" s="107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853.78667999999993</v>
      </c>
    </row>
    <row r="325" spans="1:25" x14ac:dyDescent="0.2">
      <c r="A325" s="80">
        <f t="shared" si="8"/>
        <v>42429</v>
      </c>
      <c r="B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817.66668000000004</v>
      </c>
      <c r="C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873.91668000000004</v>
      </c>
      <c r="D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905.88668000000007</v>
      </c>
      <c r="E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905.98667999999998</v>
      </c>
      <c r="F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892.71668</v>
      </c>
      <c r="G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892.99667999999997</v>
      </c>
      <c r="H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845.45668000000001</v>
      </c>
      <c r="I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1064.3766800000001</v>
      </c>
      <c r="J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1107.7966799999999</v>
      </c>
      <c r="K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973.41668000000004</v>
      </c>
      <c r="L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973.36668000000009</v>
      </c>
      <c r="M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919.62668000000008</v>
      </c>
      <c r="N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969.21668</v>
      </c>
      <c r="O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989.30668000000014</v>
      </c>
      <c r="P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996.11668000000009</v>
      </c>
      <c r="Q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989.11668000000009</v>
      </c>
      <c r="R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931.58668000000011</v>
      </c>
      <c r="S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936.04667999999992</v>
      </c>
      <c r="T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801.80668000000014</v>
      </c>
      <c r="U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802.08668000000011</v>
      </c>
      <c r="V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809.14668000000006</v>
      </c>
      <c r="W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801.95668000000001</v>
      </c>
      <c r="X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988.8566800000001</v>
      </c>
      <c r="Y325" s="107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835.69668000000001</v>
      </c>
    </row>
    <row r="327" spans="1:25" x14ac:dyDescent="0.25">
      <c r="A327" s="88" t="s">
        <v>151</v>
      </c>
    </row>
    <row r="328" spans="1:25" ht="12.75" x14ac:dyDescent="0.2">
      <c r="A328" s="165" t="s">
        <v>48</v>
      </c>
      <c r="B328" s="168" t="s">
        <v>122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5" ht="12.75" x14ac:dyDescent="0.2">
      <c r="A329" s="166"/>
      <c r="B329" s="171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3"/>
    </row>
    <row r="330" spans="1:25" ht="12.75" x14ac:dyDescent="0.2">
      <c r="A330" s="166"/>
      <c r="B330" s="174" t="s">
        <v>123</v>
      </c>
      <c r="C330" s="163" t="s">
        <v>124</v>
      </c>
      <c r="D330" s="163" t="s">
        <v>125</v>
      </c>
      <c r="E330" s="163" t="s">
        <v>126</v>
      </c>
      <c r="F330" s="163" t="s">
        <v>127</v>
      </c>
      <c r="G330" s="163" t="s">
        <v>128</v>
      </c>
      <c r="H330" s="163" t="s">
        <v>129</v>
      </c>
      <c r="I330" s="163" t="s">
        <v>130</v>
      </c>
      <c r="J330" s="163" t="s">
        <v>131</v>
      </c>
      <c r="K330" s="163" t="s">
        <v>132</v>
      </c>
      <c r="L330" s="163" t="s">
        <v>133</v>
      </c>
      <c r="M330" s="163" t="s">
        <v>134</v>
      </c>
      <c r="N330" s="176" t="s">
        <v>135</v>
      </c>
      <c r="O330" s="163" t="s">
        <v>136</v>
      </c>
      <c r="P330" s="163" t="s">
        <v>137</v>
      </c>
      <c r="Q330" s="163" t="s">
        <v>138</v>
      </c>
      <c r="R330" s="163" t="s">
        <v>139</v>
      </c>
      <c r="S330" s="163" t="s">
        <v>140</v>
      </c>
      <c r="T330" s="163" t="s">
        <v>141</v>
      </c>
      <c r="U330" s="163" t="s">
        <v>142</v>
      </c>
      <c r="V330" s="163" t="s">
        <v>143</v>
      </c>
      <c r="W330" s="163" t="s">
        <v>144</v>
      </c>
      <c r="X330" s="163" t="s">
        <v>145</v>
      </c>
      <c r="Y330" s="163" t="s">
        <v>146</v>
      </c>
    </row>
    <row r="331" spans="1:25" ht="12.75" x14ac:dyDescent="0.2">
      <c r="A331" s="167"/>
      <c r="B331" s="175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7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5" x14ac:dyDescent="0.2">
      <c r="A332" s="80">
        <f t="shared" ref="A332:A360" si="9">A297</f>
        <v>42401</v>
      </c>
      <c r="B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1006.8066800000001</v>
      </c>
      <c r="C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925.83668000000011</v>
      </c>
      <c r="D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902.75667999999996</v>
      </c>
      <c r="E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902.59668000000011</v>
      </c>
      <c r="F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902.96668</v>
      </c>
      <c r="G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918.91668000000004</v>
      </c>
      <c r="H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1009.69668</v>
      </c>
      <c r="I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826.06667999999991</v>
      </c>
      <c r="J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829.31668000000013</v>
      </c>
      <c r="K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967.71668</v>
      </c>
      <c r="L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1056.47668</v>
      </c>
      <c r="M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1032.8166800000001</v>
      </c>
      <c r="N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994.79667999999992</v>
      </c>
      <c r="O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967.89668000000006</v>
      </c>
      <c r="P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958.97667999999999</v>
      </c>
      <c r="Q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957.99667999999997</v>
      </c>
      <c r="R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957.82668000000012</v>
      </c>
      <c r="S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1105.8466800000001</v>
      </c>
      <c r="T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1138.26668</v>
      </c>
      <c r="U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1154.69668</v>
      </c>
      <c r="V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1108.97668</v>
      </c>
      <c r="W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1032.5466799999999</v>
      </c>
      <c r="X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1277.18668</v>
      </c>
      <c r="Y332" s="107">
        <f>VLOOKUP($A332+ROUND((COLUMN()-2)/24,5),АТС!$A$41:$F$736,6)+VLOOKUP($A332+ROUND((COLUMN()-2)/24,5),'Расчет сбытовых надбавок'!$B$43:'Расчет сбытовых надбавок'!$G$786,4)+'Иные услуги '!$C$5+'РСТ РСО-А'!$M$7</f>
        <v>1151.0966800000001</v>
      </c>
    </row>
    <row r="333" spans="1:25" x14ac:dyDescent="0.2">
      <c r="A333" s="80">
        <f t="shared" si="9"/>
        <v>42402</v>
      </c>
      <c r="B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1006.3966800000001</v>
      </c>
      <c r="C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921.86668000000009</v>
      </c>
      <c r="D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877.44668000000001</v>
      </c>
      <c r="E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862.45668000000001</v>
      </c>
      <c r="F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863.09668000000011</v>
      </c>
      <c r="G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900.89668000000006</v>
      </c>
      <c r="H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949.73667999999998</v>
      </c>
      <c r="I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869.54667999999992</v>
      </c>
      <c r="J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841.80668000000014</v>
      </c>
      <c r="K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851.87668000000008</v>
      </c>
      <c r="L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920.01667999999995</v>
      </c>
      <c r="M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891.89668000000006</v>
      </c>
      <c r="N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892.43668000000002</v>
      </c>
      <c r="O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876.64668000000006</v>
      </c>
      <c r="P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876.77667999999994</v>
      </c>
      <c r="Q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891.68668000000002</v>
      </c>
      <c r="R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928.43668000000002</v>
      </c>
      <c r="S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1040.94668</v>
      </c>
      <c r="T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1098.3466800000001</v>
      </c>
      <c r="U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1079.2866799999999</v>
      </c>
      <c r="V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1042.45668</v>
      </c>
      <c r="W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988.70668000000001</v>
      </c>
      <c r="X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1225.01668</v>
      </c>
      <c r="Y333" s="107">
        <f>VLOOKUP($A333+ROUND((COLUMN()-2)/24,5),АТС!$A$41:$F$736,6)+VLOOKUP($A333+ROUND((COLUMN()-2)/24,5),'Расчет сбытовых надбавок'!$B$43:'Расчет сбытовых надбавок'!$G$786,4)+'Иные услуги '!$C$5+'РСТ РСО-А'!$M$7</f>
        <v>1103.18668</v>
      </c>
    </row>
    <row r="334" spans="1:25" x14ac:dyDescent="0.2">
      <c r="A334" s="80">
        <f t="shared" si="9"/>
        <v>42403</v>
      </c>
      <c r="B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902.14668000000006</v>
      </c>
      <c r="C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822.42668000000003</v>
      </c>
      <c r="D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812.52668000000017</v>
      </c>
      <c r="E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812.44668000000001</v>
      </c>
      <c r="F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812.46668</v>
      </c>
      <c r="G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812.62668000000008</v>
      </c>
      <c r="H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830.51667999999995</v>
      </c>
      <c r="I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982.42668000000003</v>
      </c>
      <c r="J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966.99667999999997</v>
      </c>
      <c r="K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830.49667999999997</v>
      </c>
      <c r="L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787.50668000000019</v>
      </c>
      <c r="M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804.32668000000012</v>
      </c>
      <c r="N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796.09668000000011</v>
      </c>
      <c r="O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817.63668000000007</v>
      </c>
      <c r="P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796.33668000000011</v>
      </c>
      <c r="Q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803.13668000000007</v>
      </c>
      <c r="R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834.79668000000015</v>
      </c>
      <c r="S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927.93668000000002</v>
      </c>
      <c r="T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1019.0766800000001</v>
      </c>
      <c r="U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989.31668000000013</v>
      </c>
      <c r="V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953.45668000000001</v>
      </c>
      <c r="W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922.06668000000013</v>
      </c>
      <c r="X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1159.1266800000001</v>
      </c>
      <c r="Y334" s="107">
        <f>VLOOKUP($A334+ROUND((COLUMN()-2)/24,5),АТС!$A$41:$F$736,6)+VLOOKUP($A334+ROUND((COLUMN()-2)/24,5),'Расчет сбытовых надбавок'!$B$43:'Расчет сбытовых надбавок'!$G$786,4)+'Иные услуги '!$C$5+'РСТ РСО-А'!$M$7</f>
        <v>1028.51668</v>
      </c>
    </row>
    <row r="335" spans="1:25" x14ac:dyDescent="0.2">
      <c r="A335" s="80">
        <f t="shared" si="9"/>
        <v>42404</v>
      </c>
      <c r="B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839.74667999999997</v>
      </c>
      <c r="C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797.09668000000011</v>
      </c>
      <c r="D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828.18668000000002</v>
      </c>
      <c r="E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828.32668000000012</v>
      </c>
      <c r="F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828.20668000000001</v>
      </c>
      <c r="G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828.59668000000011</v>
      </c>
      <c r="H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821.38668000000007</v>
      </c>
      <c r="I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1003.8166800000001</v>
      </c>
      <c r="J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984.1066800000001</v>
      </c>
      <c r="K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842.67668000000003</v>
      </c>
      <c r="L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831.05668000000014</v>
      </c>
      <c r="M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796.93668000000002</v>
      </c>
      <c r="N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817.97667999999999</v>
      </c>
      <c r="O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831.51667999999995</v>
      </c>
      <c r="P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818.08668000000011</v>
      </c>
      <c r="Q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796.61668000000009</v>
      </c>
      <c r="R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800.47667999999999</v>
      </c>
      <c r="S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865.25668000000019</v>
      </c>
      <c r="T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990.59668000000011</v>
      </c>
      <c r="U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961.95668000000001</v>
      </c>
      <c r="V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892.01667999999995</v>
      </c>
      <c r="W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858.6066800000001</v>
      </c>
      <c r="X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1134.3566800000001</v>
      </c>
      <c r="Y335" s="107">
        <f>VLOOKUP($A335+ROUND((COLUMN()-2)/24,5),АТС!$A$41:$F$736,6)+VLOOKUP($A335+ROUND((COLUMN()-2)/24,5),'Расчет сбытовых надбавок'!$B$43:'Расчет сбытовых надбавок'!$G$786,4)+'Иные услуги '!$C$5+'РСТ РСО-А'!$M$7</f>
        <v>999.58668000000011</v>
      </c>
    </row>
    <row r="336" spans="1:25" x14ac:dyDescent="0.2">
      <c r="A336" s="80">
        <f t="shared" si="9"/>
        <v>42405</v>
      </c>
      <c r="B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822.44668000000001</v>
      </c>
      <c r="C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822.22667999999999</v>
      </c>
      <c r="D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797.09668000000011</v>
      </c>
      <c r="E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812.31668000000013</v>
      </c>
      <c r="F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812.33668000000011</v>
      </c>
      <c r="G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812.36668000000009</v>
      </c>
      <c r="H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822.17668000000003</v>
      </c>
      <c r="I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1003.0866799999999</v>
      </c>
      <c r="J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983.28668000000016</v>
      </c>
      <c r="K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842.34668000000011</v>
      </c>
      <c r="L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803.6066800000001</v>
      </c>
      <c r="M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788.64668000000006</v>
      </c>
      <c r="N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817.77667999999994</v>
      </c>
      <c r="O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831.20668000000001</v>
      </c>
      <c r="P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850.21668</v>
      </c>
      <c r="Q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859.97667999999999</v>
      </c>
      <c r="R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840.90668000000005</v>
      </c>
      <c r="S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812.80668000000014</v>
      </c>
      <c r="T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958.31668000000013</v>
      </c>
      <c r="U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936.73667999999998</v>
      </c>
      <c r="V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909.13668000000007</v>
      </c>
      <c r="W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881.03668000000016</v>
      </c>
      <c r="X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1144.01668</v>
      </c>
      <c r="Y336" s="107">
        <f>VLOOKUP($A336+ROUND((COLUMN()-2)/24,5),АТС!$A$41:$F$736,6)+VLOOKUP($A336+ROUND((COLUMN()-2)/24,5),'Расчет сбытовых надбавок'!$B$43:'Расчет сбытовых надбавок'!$G$786,4)+'Иные услуги '!$C$5+'РСТ РСО-А'!$M$7</f>
        <v>1006.7566800000002</v>
      </c>
    </row>
    <row r="337" spans="1:25" x14ac:dyDescent="0.2">
      <c r="A337" s="80">
        <f t="shared" si="9"/>
        <v>42406</v>
      </c>
      <c r="B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868.02667999999994</v>
      </c>
      <c r="C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803.52667999999994</v>
      </c>
      <c r="D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801.6066800000001</v>
      </c>
      <c r="E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818.78667999999993</v>
      </c>
      <c r="F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818.87668000000008</v>
      </c>
      <c r="G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807.21668</v>
      </c>
      <c r="H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822.84668000000011</v>
      </c>
      <c r="I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893.68668000000002</v>
      </c>
      <c r="J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911.05667999999991</v>
      </c>
      <c r="K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997.31668000000013</v>
      </c>
      <c r="L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923.78667999999993</v>
      </c>
      <c r="M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937.57668000000012</v>
      </c>
      <c r="N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936.94668000000001</v>
      </c>
      <c r="O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996.53668000000016</v>
      </c>
      <c r="P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996.42668000000003</v>
      </c>
      <c r="Q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996.30668000000014</v>
      </c>
      <c r="R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997.68668000000002</v>
      </c>
      <c r="S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821.93668000000002</v>
      </c>
      <c r="T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910.77667999999994</v>
      </c>
      <c r="U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913.03667999999993</v>
      </c>
      <c r="V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861.75668000000019</v>
      </c>
      <c r="W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864.04668000000015</v>
      </c>
      <c r="X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809.24667999999997</v>
      </c>
      <c r="Y337" s="107">
        <f>VLOOKUP($A337+ROUND((COLUMN()-2)/24,5),АТС!$A$41:$F$736,6)+VLOOKUP($A337+ROUND((COLUMN()-2)/24,5),'Расчет сбытовых надбавок'!$B$43:'Расчет сбытовых надбавок'!$G$786,4)+'Иные услуги '!$C$5+'РСТ РСО-А'!$M$7</f>
        <v>1002.18668</v>
      </c>
    </row>
    <row r="338" spans="1:25" x14ac:dyDescent="0.2">
      <c r="A338" s="80">
        <f t="shared" si="9"/>
        <v>42407</v>
      </c>
      <c r="B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909.17668000000003</v>
      </c>
      <c r="C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839.74667999999997</v>
      </c>
      <c r="D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796.13668000000007</v>
      </c>
      <c r="E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801.79668000000015</v>
      </c>
      <c r="F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807.40668000000005</v>
      </c>
      <c r="G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796.26667999999995</v>
      </c>
      <c r="H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802.72667999999999</v>
      </c>
      <c r="I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820.06667999999991</v>
      </c>
      <c r="J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908.21668</v>
      </c>
      <c r="K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982.26668000000018</v>
      </c>
      <c r="L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924.70668000000001</v>
      </c>
      <c r="M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911.56668000000013</v>
      </c>
      <c r="N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911.13668000000007</v>
      </c>
      <c r="O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910.97667999999999</v>
      </c>
      <c r="P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938.1066800000001</v>
      </c>
      <c r="Q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945.18668000000002</v>
      </c>
      <c r="R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899.98667999999998</v>
      </c>
      <c r="S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838.64668000000006</v>
      </c>
      <c r="T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970.59668000000011</v>
      </c>
      <c r="U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974.05668000000014</v>
      </c>
      <c r="V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922.62668000000008</v>
      </c>
      <c r="W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860.41668000000004</v>
      </c>
      <c r="X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809.68668000000002</v>
      </c>
      <c r="Y338" s="107">
        <f>VLOOKUP($A338+ROUND((COLUMN()-2)/24,5),АТС!$A$41:$F$736,6)+VLOOKUP($A338+ROUND((COLUMN()-2)/24,5),'Расчет сбытовых надбавок'!$B$43:'Расчет сбытовых надбавок'!$G$786,4)+'Иные услуги '!$C$5+'РСТ РСО-А'!$M$7</f>
        <v>1031.5066800000002</v>
      </c>
    </row>
    <row r="339" spans="1:25" x14ac:dyDescent="0.2">
      <c r="A339" s="80">
        <f t="shared" si="9"/>
        <v>42408</v>
      </c>
      <c r="B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881.86668000000009</v>
      </c>
      <c r="C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815.28667999999993</v>
      </c>
      <c r="D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796.64668000000006</v>
      </c>
      <c r="E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806.78667999999993</v>
      </c>
      <c r="F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806.73667999999998</v>
      </c>
      <c r="G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806.94668000000001</v>
      </c>
      <c r="H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787.64668000000006</v>
      </c>
      <c r="I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988.66668000000004</v>
      </c>
      <c r="J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983.51667999999995</v>
      </c>
      <c r="K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842.32668000000012</v>
      </c>
      <c r="L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788.77668000000017</v>
      </c>
      <c r="M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842.23667999999998</v>
      </c>
      <c r="N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843.48667999999998</v>
      </c>
      <c r="O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803.47667999999999</v>
      </c>
      <c r="P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788.08668000000011</v>
      </c>
      <c r="Q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788.14668000000006</v>
      </c>
      <c r="R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801.42668000000003</v>
      </c>
      <c r="S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839.08668000000011</v>
      </c>
      <c r="T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1016.8466800000001</v>
      </c>
      <c r="U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979.25667999999996</v>
      </c>
      <c r="V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911.08667999999989</v>
      </c>
      <c r="W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882.84668000000011</v>
      </c>
      <c r="X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1146.0266800000002</v>
      </c>
      <c r="Y339" s="107">
        <f>VLOOKUP($A339+ROUND((COLUMN()-2)/24,5),АТС!$A$41:$F$736,6)+VLOOKUP($A339+ROUND((COLUMN()-2)/24,5),'Расчет сбытовых надбавок'!$B$43:'Расчет сбытовых надбавок'!$G$786,4)+'Иные услуги '!$C$5+'РСТ РСО-А'!$M$7</f>
        <v>1010.2366800000002</v>
      </c>
    </row>
    <row r="340" spans="1:25" x14ac:dyDescent="0.2">
      <c r="A340" s="80">
        <f t="shared" si="9"/>
        <v>42409</v>
      </c>
      <c r="B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831.83668000000011</v>
      </c>
      <c r="C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787.25668000000019</v>
      </c>
      <c r="D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812.13668000000007</v>
      </c>
      <c r="E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838.99667999999997</v>
      </c>
      <c r="F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839.0766799999999</v>
      </c>
      <c r="G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839.49667999999997</v>
      </c>
      <c r="H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813.25668000000019</v>
      </c>
      <c r="I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1018.45668</v>
      </c>
      <c r="J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1059.1566800000001</v>
      </c>
      <c r="K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908.22667999999999</v>
      </c>
      <c r="L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862.19668000000001</v>
      </c>
      <c r="M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819.45668000000001</v>
      </c>
      <c r="N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819.01667999999995</v>
      </c>
      <c r="O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818.67668000000003</v>
      </c>
      <c r="P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841.58668000000011</v>
      </c>
      <c r="Q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841.65668000000005</v>
      </c>
      <c r="R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842.13668000000007</v>
      </c>
      <c r="S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791.75667999999996</v>
      </c>
      <c r="T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972.13668000000007</v>
      </c>
      <c r="U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906.05667999999991</v>
      </c>
      <c r="V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871.41668000000004</v>
      </c>
      <c r="W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840.90668000000005</v>
      </c>
      <c r="X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1111.1266800000001</v>
      </c>
      <c r="Y340" s="107">
        <f>VLOOKUP($A340+ROUND((COLUMN()-2)/24,5),АТС!$A$41:$F$736,6)+VLOOKUP($A340+ROUND((COLUMN()-2)/24,5),'Расчет сбытовых надбавок'!$B$43:'Расчет сбытовых надбавок'!$G$786,4)+'Иные услуги '!$C$5+'РСТ РСО-А'!$M$7</f>
        <v>950.56668000000013</v>
      </c>
    </row>
    <row r="341" spans="1:25" x14ac:dyDescent="0.2">
      <c r="A341" s="80">
        <f t="shared" si="9"/>
        <v>42410</v>
      </c>
      <c r="B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830.52667999999994</v>
      </c>
      <c r="C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797.12668000000008</v>
      </c>
      <c r="D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812.14668000000006</v>
      </c>
      <c r="E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828.20668000000001</v>
      </c>
      <c r="F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839.16668000000004</v>
      </c>
      <c r="G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817.83668000000011</v>
      </c>
      <c r="H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821.01667999999995</v>
      </c>
      <c r="I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937.72667999999999</v>
      </c>
      <c r="J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952.01667999999995</v>
      </c>
      <c r="K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831.74667999999997</v>
      </c>
      <c r="L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831.80667999999991</v>
      </c>
      <c r="M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797.41668000000004</v>
      </c>
      <c r="N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797.06668000000013</v>
      </c>
      <c r="O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796.93668000000002</v>
      </c>
      <c r="P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796.89668000000006</v>
      </c>
      <c r="Q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796.89668000000006</v>
      </c>
      <c r="R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814.52668000000017</v>
      </c>
      <c r="S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878.70668000000001</v>
      </c>
      <c r="T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973.12668000000008</v>
      </c>
      <c r="U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974.75667999999996</v>
      </c>
      <c r="V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934.63668000000007</v>
      </c>
      <c r="W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879.46668</v>
      </c>
      <c r="X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1134.22668</v>
      </c>
      <c r="Y341" s="107">
        <f>VLOOKUP($A341+ROUND((COLUMN()-2)/24,5),АТС!$A$41:$F$736,6)+VLOOKUP($A341+ROUND((COLUMN()-2)/24,5),'Расчет сбытовых надбавок'!$B$43:'Расчет сбытовых надбавок'!$G$786,4)+'Иные услуги '!$C$5+'РСТ РСО-А'!$M$7</f>
        <v>982.65668000000005</v>
      </c>
    </row>
    <row r="342" spans="1:25" x14ac:dyDescent="0.2">
      <c r="A342" s="80">
        <f t="shared" si="9"/>
        <v>42411</v>
      </c>
      <c r="B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830.63668000000007</v>
      </c>
      <c r="C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797.55667999999991</v>
      </c>
      <c r="D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828.45668000000001</v>
      </c>
      <c r="E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828.65668000000005</v>
      </c>
      <c r="F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828.70668000000001</v>
      </c>
      <c r="G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813.18668000000002</v>
      </c>
      <c r="H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816.69668000000001</v>
      </c>
      <c r="I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938.08668000000011</v>
      </c>
      <c r="J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929.41668000000004</v>
      </c>
      <c r="K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831.70668000000001</v>
      </c>
      <c r="L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820.51668000000018</v>
      </c>
      <c r="M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818.78667999999993</v>
      </c>
      <c r="N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841.44668000000001</v>
      </c>
      <c r="O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841.21668</v>
      </c>
      <c r="P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796.93668000000002</v>
      </c>
      <c r="Q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797.18668000000002</v>
      </c>
      <c r="R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813.36668000000009</v>
      </c>
      <c r="S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846.06667999999991</v>
      </c>
      <c r="T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931.70668000000001</v>
      </c>
      <c r="U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889.72667999999999</v>
      </c>
      <c r="V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862.54667999999992</v>
      </c>
      <c r="W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841.13668000000007</v>
      </c>
      <c r="X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1110.7566800000002</v>
      </c>
      <c r="Y342" s="107">
        <f>VLOOKUP($A342+ROUND((COLUMN()-2)/24,5),АТС!$A$41:$F$736,6)+VLOOKUP($A342+ROUND((COLUMN()-2)/24,5),'Расчет сбытовых надбавок'!$B$43:'Расчет сбытовых надбавок'!$G$786,4)+'Иные услуги '!$C$5+'РСТ РСО-А'!$M$7</f>
        <v>934.23667999999998</v>
      </c>
    </row>
    <row r="343" spans="1:25" x14ac:dyDescent="0.2">
      <c r="A343" s="80">
        <f t="shared" si="9"/>
        <v>42412</v>
      </c>
      <c r="B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838.74667999999997</v>
      </c>
      <c r="C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787.22668000000021</v>
      </c>
      <c r="D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811.99667999999997</v>
      </c>
      <c r="E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812.19668000000001</v>
      </c>
      <c r="F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812.18668000000002</v>
      </c>
      <c r="G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797.22667999999999</v>
      </c>
      <c r="H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823.42668000000003</v>
      </c>
      <c r="I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925.32668000000012</v>
      </c>
      <c r="J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906.56668000000013</v>
      </c>
      <c r="K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819.78667999999993</v>
      </c>
      <c r="L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803.67668000000003</v>
      </c>
      <c r="M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796.94668000000001</v>
      </c>
      <c r="N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805.16668000000004</v>
      </c>
      <c r="O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831.53668000000016</v>
      </c>
      <c r="P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818.11668000000009</v>
      </c>
      <c r="Q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818.17668000000003</v>
      </c>
      <c r="R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797.13668000000007</v>
      </c>
      <c r="S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838.72667999999999</v>
      </c>
      <c r="T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938.21668</v>
      </c>
      <c r="U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962.67668000000003</v>
      </c>
      <c r="V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936.69668000000001</v>
      </c>
      <c r="W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879.80668000000014</v>
      </c>
      <c r="X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1142.5466800000002</v>
      </c>
      <c r="Y343" s="107">
        <f>VLOOKUP($A343+ROUND((COLUMN()-2)/24,5),АТС!$A$41:$F$736,6)+VLOOKUP($A343+ROUND((COLUMN()-2)/24,5),'Расчет сбытовых надбавок'!$B$43:'Расчет сбытовых надбавок'!$G$786,4)+'Иные услуги '!$C$5+'РСТ РСО-А'!$M$7</f>
        <v>1006.3166800000001</v>
      </c>
    </row>
    <row r="344" spans="1:25" x14ac:dyDescent="0.2">
      <c r="A344" s="80">
        <f t="shared" si="9"/>
        <v>42413</v>
      </c>
      <c r="B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844.03668000000016</v>
      </c>
      <c r="C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819.44668000000001</v>
      </c>
      <c r="D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863.61668000000009</v>
      </c>
      <c r="E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863.84668000000011</v>
      </c>
      <c r="F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884.37668000000008</v>
      </c>
      <c r="G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863.83667999999989</v>
      </c>
      <c r="H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832.23667999999998</v>
      </c>
      <c r="I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797.67668000000003</v>
      </c>
      <c r="J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845.96668</v>
      </c>
      <c r="K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998.6066800000001</v>
      </c>
      <c r="L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938.82668000000012</v>
      </c>
      <c r="M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952.96668</v>
      </c>
      <c r="N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967.48667999999998</v>
      </c>
      <c r="O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1014.68668</v>
      </c>
      <c r="P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1014.5666800000001</v>
      </c>
      <c r="Q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998.51668000000018</v>
      </c>
      <c r="R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960.94668000000001</v>
      </c>
      <c r="S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812.70668000000001</v>
      </c>
      <c r="T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864.99667999999997</v>
      </c>
      <c r="U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872.87668000000008</v>
      </c>
      <c r="V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858.41668000000004</v>
      </c>
      <c r="W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787.29668000000015</v>
      </c>
      <c r="X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862.32668000000012</v>
      </c>
      <c r="Y344" s="107">
        <f>VLOOKUP($A344+ROUND((COLUMN()-2)/24,5),АТС!$A$41:$F$736,6)+VLOOKUP($A344+ROUND((COLUMN()-2)/24,5),'Расчет сбытовых надбавок'!$B$43:'Расчет сбытовых надбавок'!$G$786,4)+'Иные услуги '!$C$5+'РСТ РСО-А'!$M$7</f>
        <v>982.57668000000012</v>
      </c>
    </row>
    <row r="345" spans="1:25" x14ac:dyDescent="0.2">
      <c r="A345" s="80">
        <f t="shared" si="9"/>
        <v>42414</v>
      </c>
      <c r="B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840.23667999999998</v>
      </c>
      <c r="C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831.14668000000006</v>
      </c>
      <c r="D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863.27667999999994</v>
      </c>
      <c r="E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884.05668000000014</v>
      </c>
      <c r="F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898.56668000000013</v>
      </c>
      <c r="G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884.33668000000011</v>
      </c>
      <c r="H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863.88668000000007</v>
      </c>
      <c r="I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864.53668000000016</v>
      </c>
      <c r="J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803.76668000000018</v>
      </c>
      <c r="K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1107.5366800000002</v>
      </c>
      <c r="L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1014.96668</v>
      </c>
      <c r="M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1014.8866800000001</v>
      </c>
      <c r="N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998.02667999999994</v>
      </c>
      <c r="O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1031.22668</v>
      </c>
      <c r="P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1031.1166800000001</v>
      </c>
      <c r="Q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997.86668000000009</v>
      </c>
      <c r="R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959.64668000000006</v>
      </c>
      <c r="S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812.07668000000012</v>
      </c>
      <c r="T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865.62668000000008</v>
      </c>
      <c r="U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867.45668000000001</v>
      </c>
      <c r="V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858.61668000000009</v>
      </c>
      <c r="W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786.87668000000008</v>
      </c>
      <c r="X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862.24667999999997</v>
      </c>
      <c r="Y345" s="107">
        <f>VLOOKUP($A345+ROUND((COLUMN()-2)/24,5),АТС!$A$41:$F$736,6)+VLOOKUP($A345+ROUND((COLUMN()-2)/24,5),'Расчет сбытовых надбавок'!$B$43:'Расчет сбытовых надбавок'!$G$786,4)+'Иные услуги '!$C$5+'РСТ РСО-А'!$M$7</f>
        <v>966.6066800000001</v>
      </c>
    </row>
    <row r="346" spans="1:25" x14ac:dyDescent="0.2">
      <c r="A346" s="80">
        <f t="shared" si="9"/>
        <v>42415</v>
      </c>
      <c r="B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827.07668000000012</v>
      </c>
      <c r="C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816.95668000000001</v>
      </c>
      <c r="D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849.86668000000009</v>
      </c>
      <c r="E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867.72667999999999</v>
      </c>
      <c r="F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867.65668000000005</v>
      </c>
      <c r="G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849.83668000000011</v>
      </c>
      <c r="H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811.83668000000011</v>
      </c>
      <c r="I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1097.7866800000002</v>
      </c>
      <c r="J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1098.46668</v>
      </c>
      <c r="K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949.36668000000009</v>
      </c>
      <c r="L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905.04667999999992</v>
      </c>
      <c r="M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849.61668000000009</v>
      </c>
      <c r="N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864.34668000000011</v>
      </c>
      <c r="O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879.66668000000004</v>
      </c>
      <c r="P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879.59668000000011</v>
      </c>
      <c r="Q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879.92668000000003</v>
      </c>
      <c r="R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859.45668000000001</v>
      </c>
      <c r="S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804.44668000000001</v>
      </c>
      <c r="T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875.79668000000015</v>
      </c>
      <c r="U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885.58668000000011</v>
      </c>
      <c r="V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840.1066800000001</v>
      </c>
      <c r="W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816.94668000000001</v>
      </c>
      <c r="X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1081.8366800000001</v>
      </c>
      <c r="Y346" s="107">
        <f>VLOOKUP($A346+ROUND((COLUMN()-2)/24,5),АТС!$A$41:$F$736,6)+VLOOKUP($A346+ROUND((COLUMN()-2)/24,5),'Расчет сбытовых надбавок'!$B$43:'Расчет сбытовых надбавок'!$G$786,4)+'Иные услуги '!$C$5+'РСТ РСО-А'!$M$7</f>
        <v>934.13668000000007</v>
      </c>
    </row>
    <row r="347" spans="1:25" x14ac:dyDescent="0.2">
      <c r="A347" s="80">
        <f t="shared" si="9"/>
        <v>42416</v>
      </c>
      <c r="B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841.4966800000002</v>
      </c>
      <c r="C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805.58668000000011</v>
      </c>
      <c r="D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826.66668000000004</v>
      </c>
      <c r="E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837.83668000000011</v>
      </c>
      <c r="F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867.11668000000009</v>
      </c>
      <c r="G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867.58668000000011</v>
      </c>
      <c r="H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812.54668000000015</v>
      </c>
      <c r="I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1016.5266800000002</v>
      </c>
      <c r="J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1008.24668</v>
      </c>
      <c r="K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891.38668000000007</v>
      </c>
      <c r="L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891.57668000000012</v>
      </c>
      <c r="M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839.96668</v>
      </c>
      <c r="N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839.68668000000002</v>
      </c>
      <c r="O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839.62668000000008</v>
      </c>
      <c r="P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863.83667999999989</v>
      </c>
      <c r="Q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879.49667999999997</v>
      </c>
      <c r="R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858.98667999999998</v>
      </c>
      <c r="S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831.97667999999999</v>
      </c>
      <c r="T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848.1066800000001</v>
      </c>
      <c r="U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849.87668000000008</v>
      </c>
      <c r="V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820.45668000000001</v>
      </c>
      <c r="W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804.20668000000001</v>
      </c>
      <c r="X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1070.45668</v>
      </c>
      <c r="Y347" s="107">
        <f>VLOOKUP($A347+ROUND((COLUMN()-2)/24,5),АТС!$A$41:$F$736,6)+VLOOKUP($A347+ROUND((COLUMN()-2)/24,5),'Расчет сбытовых надбавок'!$B$43:'Расчет сбытовых надбавок'!$G$786,4)+'Иные услуги '!$C$5+'РСТ РСО-А'!$M$7</f>
        <v>911.6066800000001</v>
      </c>
    </row>
    <row r="348" spans="1:25" x14ac:dyDescent="0.2">
      <c r="A348" s="80">
        <f t="shared" si="9"/>
        <v>42417</v>
      </c>
      <c r="B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884.79667999999992</v>
      </c>
      <c r="C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848.37668000000008</v>
      </c>
      <c r="D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884.89668000000006</v>
      </c>
      <c r="E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884.92668000000003</v>
      </c>
      <c r="F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885.1066800000001</v>
      </c>
      <c r="G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860.52668000000017</v>
      </c>
      <c r="H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811.83668000000011</v>
      </c>
      <c r="I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1015.74668</v>
      </c>
      <c r="J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1107.93668</v>
      </c>
      <c r="K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981.30668000000014</v>
      </c>
      <c r="L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964.40668000000005</v>
      </c>
      <c r="M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900.45668000000001</v>
      </c>
      <c r="N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947.86668000000009</v>
      </c>
      <c r="O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947.7466800000002</v>
      </c>
      <c r="P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947.61668000000009</v>
      </c>
      <c r="Q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948.04668000000015</v>
      </c>
      <c r="R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948.13668000000007</v>
      </c>
      <c r="S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929.49667999999997</v>
      </c>
      <c r="T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817.71668</v>
      </c>
      <c r="U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819.67668000000003</v>
      </c>
      <c r="V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799.95668000000001</v>
      </c>
      <c r="W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817.08668000000011</v>
      </c>
      <c r="X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1002.1166800000001</v>
      </c>
      <c r="Y348" s="107">
        <f>VLOOKUP($A348+ROUND((COLUMN()-2)/24,5),АТС!$A$41:$F$736,6)+VLOOKUP($A348+ROUND((COLUMN()-2)/24,5),'Расчет сбытовых надбавок'!$B$43:'Расчет сбытовых надбавок'!$G$786,4)+'Иные услуги '!$C$5+'РСТ РСО-А'!$M$7</f>
        <v>835.72667999999999</v>
      </c>
    </row>
    <row r="349" spans="1:25" x14ac:dyDescent="0.2">
      <c r="A349" s="80">
        <f t="shared" si="9"/>
        <v>42418</v>
      </c>
      <c r="B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786.75667999999996</v>
      </c>
      <c r="C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838.48667999999998</v>
      </c>
      <c r="D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849.74667999999997</v>
      </c>
      <c r="E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849.80668000000014</v>
      </c>
      <c r="F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849.80668000000014</v>
      </c>
      <c r="G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838.67668000000003</v>
      </c>
      <c r="H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787.55668000000014</v>
      </c>
      <c r="I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981.8566800000001</v>
      </c>
      <c r="J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966.65668000000005</v>
      </c>
      <c r="K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892.66668000000004</v>
      </c>
      <c r="L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860.20668000000001</v>
      </c>
      <c r="M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817.8566800000001</v>
      </c>
      <c r="N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840.72667999999999</v>
      </c>
      <c r="O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880.44668000000001</v>
      </c>
      <c r="P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880.3566800000001</v>
      </c>
      <c r="Q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849.72667999999999</v>
      </c>
      <c r="R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840.40668000000005</v>
      </c>
      <c r="S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805.42668000000003</v>
      </c>
      <c r="T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891.67668000000003</v>
      </c>
      <c r="U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889.53667999999993</v>
      </c>
      <c r="V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874.38668000000007</v>
      </c>
      <c r="W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842.38668000000007</v>
      </c>
      <c r="X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1078.5666799999999</v>
      </c>
      <c r="Y349" s="107">
        <f>VLOOKUP($A349+ROUND((COLUMN()-2)/24,5),АТС!$A$41:$F$736,6)+VLOOKUP($A349+ROUND((COLUMN()-2)/24,5),'Расчет сбытовых надбавок'!$B$43:'Расчет сбытовых надбавок'!$G$786,4)+'Иные услуги '!$C$5+'РСТ РСО-А'!$M$7</f>
        <v>947.07668000000012</v>
      </c>
    </row>
    <row r="350" spans="1:25" x14ac:dyDescent="0.2">
      <c r="A350" s="80">
        <f t="shared" si="9"/>
        <v>42419</v>
      </c>
      <c r="B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787.33668000000011</v>
      </c>
      <c r="C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838.79667999999992</v>
      </c>
      <c r="D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867.92668000000003</v>
      </c>
      <c r="E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867.96668</v>
      </c>
      <c r="F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838.89668000000006</v>
      </c>
      <c r="G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838.70668000000001</v>
      </c>
      <c r="H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812.79667999999992</v>
      </c>
      <c r="I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1018.42668</v>
      </c>
      <c r="J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1011.21668</v>
      </c>
      <c r="K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929.36668000000009</v>
      </c>
      <c r="L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929.41668000000004</v>
      </c>
      <c r="M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866.00667999999996</v>
      </c>
      <c r="N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865.58668000000011</v>
      </c>
      <c r="O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919.82668000000012</v>
      </c>
      <c r="P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919.89668000000006</v>
      </c>
      <c r="Q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919.83668000000011</v>
      </c>
      <c r="R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865.94668000000001</v>
      </c>
      <c r="S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834.25667999999996</v>
      </c>
      <c r="T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862.72668000000021</v>
      </c>
      <c r="U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863.20668000000001</v>
      </c>
      <c r="V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865.05668000000014</v>
      </c>
      <c r="W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840.73667999999998</v>
      </c>
      <c r="X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1054.0366800000002</v>
      </c>
      <c r="Y350" s="107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869.73667999999998</v>
      </c>
    </row>
    <row r="351" spans="1:25" x14ac:dyDescent="0.2">
      <c r="A351" s="80">
        <f t="shared" si="9"/>
        <v>42420</v>
      </c>
      <c r="B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811.90668000000005</v>
      </c>
      <c r="C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867.79668000000015</v>
      </c>
      <c r="D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899.41668000000004</v>
      </c>
      <c r="E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899.43668000000002</v>
      </c>
      <c r="F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899.47667999999999</v>
      </c>
      <c r="G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886.46668</v>
      </c>
      <c r="H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812.39668000000006</v>
      </c>
      <c r="I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1003.5366800000002</v>
      </c>
      <c r="J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1038.67668</v>
      </c>
      <c r="K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928.98667999999998</v>
      </c>
      <c r="L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929.11668000000009</v>
      </c>
      <c r="M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865.88668000000007</v>
      </c>
      <c r="N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865.50667999999996</v>
      </c>
      <c r="O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919.81668000000013</v>
      </c>
      <c r="P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919.71668</v>
      </c>
      <c r="Q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919.94668000000001</v>
      </c>
      <c r="R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892.19668000000001</v>
      </c>
      <c r="S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833.09668000000011</v>
      </c>
      <c r="T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863.05668000000014</v>
      </c>
      <c r="U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859.93668000000002</v>
      </c>
      <c r="V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864.41668000000004</v>
      </c>
      <c r="W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841.56668000000013</v>
      </c>
      <c r="X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1015.8766800000001</v>
      </c>
      <c r="Y351" s="107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841.00667999999996</v>
      </c>
    </row>
    <row r="352" spans="1:25" x14ac:dyDescent="0.2">
      <c r="A352" s="80">
        <f t="shared" si="9"/>
        <v>42421</v>
      </c>
      <c r="B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844.1066800000001</v>
      </c>
      <c r="C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929.68668000000002</v>
      </c>
      <c r="D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937.59668000000011</v>
      </c>
      <c r="E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937.91668000000004</v>
      </c>
      <c r="F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963.3566800000001</v>
      </c>
      <c r="G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938.45668000000001</v>
      </c>
      <c r="H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864.25668000000019</v>
      </c>
      <c r="I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800.76667999999995</v>
      </c>
      <c r="J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874.80668000000014</v>
      </c>
      <c r="K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982.89668000000006</v>
      </c>
      <c r="L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939.06668000000013</v>
      </c>
      <c r="M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953.25667999999996</v>
      </c>
      <c r="N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952.70668000000001</v>
      </c>
      <c r="O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967.03668000000016</v>
      </c>
      <c r="P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966.88668000000007</v>
      </c>
      <c r="Q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967.38668000000007</v>
      </c>
      <c r="R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960.28667999999993</v>
      </c>
      <c r="S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864.71668</v>
      </c>
      <c r="T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867.92668000000003</v>
      </c>
      <c r="U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866.86668000000009</v>
      </c>
      <c r="V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840.84668000000011</v>
      </c>
      <c r="W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811.08668000000011</v>
      </c>
      <c r="X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892.4966800000002</v>
      </c>
      <c r="Y352" s="107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949.70668000000001</v>
      </c>
    </row>
    <row r="353" spans="1:27" x14ac:dyDescent="0.2">
      <c r="A353" s="80">
        <f t="shared" si="9"/>
        <v>42422</v>
      </c>
      <c r="B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844.51667999999995</v>
      </c>
      <c r="C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929.8266799999999</v>
      </c>
      <c r="D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937.67668000000003</v>
      </c>
      <c r="E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937.79668000000015</v>
      </c>
      <c r="F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963.3566800000001</v>
      </c>
      <c r="G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937.98667999999998</v>
      </c>
      <c r="H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864.22667999999999</v>
      </c>
      <c r="I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794.48667999999998</v>
      </c>
      <c r="J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870.02668000000017</v>
      </c>
      <c r="K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983.30668000000014</v>
      </c>
      <c r="L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939.08668000000011</v>
      </c>
      <c r="M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953.01667999999995</v>
      </c>
      <c r="N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952.63668000000007</v>
      </c>
      <c r="O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967.01667999999995</v>
      </c>
      <c r="P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966.94668000000001</v>
      </c>
      <c r="Q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967.07668000000012</v>
      </c>
      <c r="R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960.09668000000011</v>
      </c>
      <c r="S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865.19668000000001</v>
      </c>
      <c r="T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865.62668000000008</v>
      </c>
      <c r="U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865.83668000000011</v>
      </c>
      <c r="V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841.87668000000008</v>
      </c>
      <c r="W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810.71668</v>
      </c>
      <c r="X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892.47667999999999</v>
      </c>
      <c r="Y353" s="107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936.37668000000008</v>
      </c>
    </row>
    <row r="354" spans="1:27" x14ac:dyDescent="0.2">
      <c r="A354" s="80">
        <f t="shared" si="9"/>
        <v>42423</v>
      </c>
      <c r="B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899.03667999999993</v>
      </c>
      <c r="C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898.37668000000008</v>
      </c>
      <c r="D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962.36668000000009</v>
      </c>
      <c r="E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962.50667999999996</v>
      </c>
      <c r="F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962.32668000000012</v>
      </c>
      <c r="G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962.49667999999997</v>
      </c>
      <c r="H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937.15668000000005</v>
      </c>
      <c r="I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884.17668000000003</v>
      </c>
      <c r="J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844.55668000000014</v>
      </c>
      <c r="K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1220.2766799999999</v>
      </c>
      <c r="L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1149.16668</v>
      </c>
      <c r="M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1172.23668</v>
      </c>
      <c r="N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1195.3766800000001</v>
      </c>
      <c r="O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1195.0366799999999</v>
      </c>
      <c r="P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1195.2866799999999</v>
      </c>
      <c r="Q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1195.20668</v>
      </c>
      <c r="R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1137.8566800000001</v>
      </c>
      <c r="S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984.34668000000011</v>
      </c>
      <c r="T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811.77667999999994</v>
      </c>
      <c r="U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811.56668000000013</v>
      </c>
      <c r="V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821.04667999999992</v>
      </c>
      <c r="W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892.91668000000004</v>
      </c>
      <c r="X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959.05668000000014</v>
      </c>
      <c r="Y354" s="107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830.52667999999994</v>
      </c>
    </row>
    <row r="355" spans="1:27" x14ac:dyDescent="0.2">
      <c r="A355" s="80">
        <f t="shared" si="9"/>
        <v>42424</v>
      </c>
      <c r="B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874.21668</v>
      </c>
      <c r="C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899.48668000000021</v>
      </c>
      <c r="D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971.88668000000007</v>
      </c>
      <c r="E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971.92668000000003</v>
      </c>
      <c r="F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971.98667999999998</v>
      </c>
      <c r="G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956.54668000000015</v>
      </c>
      <c r="H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868.65668000000005</v>
      </c>
      <c r="I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1098.92668</v>
      </c>
      <c r="J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1170.8766800000001</v>
      </c>
      <c r="K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1057.5566800000001</v>
      </c>
      <c r="L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1057.46668</v>
      </c>
      <c r="M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949.40668000000005</v>
      </c>
      <c r="N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981.83667999999989</v>
      </c>
      <c r="O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1002.68668</v>
      </c>
      <c r="P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1017.21668</v>
      </c>
      <c r="Q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1017.24668</v>
      </c>
      <c r="R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981.72667999999999</v>
      </c>
      <c r="S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1011.5766800000001</v>
      </c>
      <c r="T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831.79667999999992</v>
      </c>
      <c r="U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831.11668000000009</v>
      </c>
      <c r="V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860.30667999999991</v>
      </c>
      <c r="W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859.59668000000011</v>
      </c>
      <c r="X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945.82668000000012</v>
      </c>
      <c r="Y355" s="107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787.13668000000007</v>
      </c>
    </row>
    <row r="356" spans="1:27" x14ac:dyDescent="0.2">
      <c r="A356" s="80">
        <f t="shared" si="9"/>
        <v>42425</v>
      </c>
      <c r="B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796.59668000000011</v>
      </c>
      <c r="C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822.05668000000014</v>
      </c>
      <c r="D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838.40668000000005</v>
      </c>
      <c r="E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867.62668000000008</v>
      </c>
      <c r="F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867.71668</v>
      </c>
      <c r="G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868.05668000000014</v>
      </c>
      <c r="H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839.61668000000009</v>
      </c>
      <c r="I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1155.3866800000001</v>
      </c>
      <c r="J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1239.18668</v>
      </c>
      <c r="K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1018.69668</v>
      </c>
      <c r="L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966.45668000000001</v>
      </c>
      <c r="M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890.82668000000012</v>
      </c>
      <c r="N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890.53667999999993</v>
      </c>
      <c r="O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890.29668000000015</v>
      </c>
      <c r="P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890.45668000000001</v>
      </c>
      <c r="Q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901.6066800000001</v>
      </c>
      <c r="R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864.68668000000002</v>
      </c>
      <c r="S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862.04668000000015</v>
      </c>
      <c r="T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842.97667999999999</v>
      </c>
      <c r="U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843.36668000000009</v>
      </c>
      <c r="V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796.92668000000003</v>
      </c>
      <c r="W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796.78668000000016</v>
      </c>
      <c r="X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1009.7866799999999</v>
      </c>
      <c r="Y356" s="107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906.93668000000002</v>
      </c>
    </row>
    <row r="357" spans="1:27" x14ac:dyDescent="0.2">
      <c r="A357" s="80">
        <f t="shared" si="9"/>
        <v>42426</v>
      </c>
      <c r="B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796.80668000000014</v>
      </c>
      <c r="C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849.96668</v>
      </c>
      <c r="D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867.62668000000008</v>
      </c>
      <c r="E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867.62668000000008</v>
      </c>
      <c r="F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886.32668000000012</v>
      </c>
      <c r="G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861.99667999999997</v>
      </c>
      <c r="H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812.65668000000005</v>
      </c>
      <c r="I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1017.66668</v>
      </c>
      <c r="J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1009.1466800000001</v>
      </c>
      <c r="K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891.93668000000002</v>
      </c>
      <c r="L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859.63668000000007</v>
      </c>
      <c r="M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840.30667999999991</v>
      </c>
      <c r="N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864.40668000000005</v>
      </c>
      <c r="O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864.39668000000006</v>
      </c>
      <c r="P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864.27668000000017</v>
      </c>
      <c r="Q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864.37668000000008</v>
      </c>
      <c r="R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890.65668000000005</v>
      </c>
      <c r="S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928.89668000000006</v>
      </c>
      <c r="T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844.37668000000008</v>
      </c>
      <c r="U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844.68668000000002</v>
      </c>
      <c r="V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798.67668000000003</v>
      </c>
      <c r="W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796.13668000000007</v>
      </c>
      <c r="X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1021.5366799999999</v>
      </c>
      <c r="Y357" s="107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905.65668000000005</v>
      </c>
    </row>
    <row r="358" spans="1:27" x14ac:dyDescent="0.2">
      <c r="A358" s="80">
        <f t="shared" si="9"/>
        <v>42427</v>
      </c>
      <c r="B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796.23667999999998</v>
      </c>
      <c r="C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863.05668000000014</v>
      </c>
      <c r="D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898.18668000000002</v>
      </c>
      <c r="E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898.1066800000001</v>
      </c>
      <c r="F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883.56668000000013</v>
      </c>
      <c r="G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883.80667999999991</v>
      </c>
      <c r="H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843.8566800000001</v>
      </c>
      <c r="I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820.02667999999994</v>
      </c>
      <c r="J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869.93668000000002</v>
      </c>
      <c r="K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1040.1466800000001</v>
      </c>
      <c r="L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997.97667999999999</v>
      </c>
      <c r="M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1014.48668</v>
      </c>
      <c r="N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1107.0466800000002</v>
      </c>
      <c r="O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1106.48668</v>
      </c>
      <c r="P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1106.2866800000002</v>
      </c>
      <c r="Q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1105.8466800000001</v>
      </c>
      <c r="R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997.53668000000016</v>
      </c>
      <c r="S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911.97667999999999</v>
      </c>
      <c r="T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804.52667999999994</v>
      </c>
      <c r="U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839.42668000000003</v>
      </c>
      <c r="V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786.96668</v>
      </c>
      <c r="W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829.87668000000008</v>
      </c>
      <c r="X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923.02668000000017</v>
      </c>
      <c r="Y358" s="107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851.53668000000016</v>
      </c>
      <c r="AA358" s="81"/>
    </row>
    <row r="359" spans="1:27" x14ac:dyDescent="0.2">
      <c r="A359" s="80">
        <f t="shared" si="9"/>
        <v>42428</v>
      </c>
      <c r="B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801.95668000000001</v>
      </c>
      <c r="C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883.8566800000001</v>
      </c>
      <c r="D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898.14668000000006</v>
      </c>
      <c r="E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898.05667999999991</v>
      </c>
      <c r="F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898.00667999999996</v>
      </c>
      <c r="G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898.21668</v>
      </c>
      <c r="H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863.46668</v>
      </c>
      <c r="I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884.69668000000001</v>
      </c>
      <c r="J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802.84668000000011</v>
      </c>
      <c r="K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1126.8566800000001</v>
      </c>
      <c r="L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1086.3966800000001</v>
      </c>
      <c r="M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1086.5766800000001</v>
      </c>
      <c r="N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1172.0666800000001</v>
      </c>
      <c r="O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1171.67668</v>
      </c>
      <c r="P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1148.67668</v>
      </c>
      <c r="Q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1148.5066800000002</v>
      </c>
      <c r="R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997.05667999999991</v>
      </c>
      <c r="S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912.25668000000019</v>
      </c>
      <c r="T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788.42668000000003</v>
      </c>
      <c r="U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823.02668000000017</v>
      </c>
      <c r="V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800.99667999999997</v>
      </c>
      <c r="W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829.95668000000001</v>
      </c>
      <c r="X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936.91668000000004</v>
      </c>
      <c r="Y359" s="107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847.61668000000009</v>
      </c>
    </row>
    <row r="360" spans="1:27" x14ac:dyDescent="0.2">
      <c r="A360" s="80">
        <f t="shared" si="9"/>
        <v>42429</v>
      </c>
      <c r="B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811.83668000000011</v>
      </c>
      <c r="C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867.55668000000014</v>
      </c>
      <c r="D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899.23667999999998</v>
      </c>
      <c r="E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899.33668000000011</v>
      </c>
      <c r="F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886.17668000000003</v>
      </c>
      <c r="G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886.45668000000001</v>
      </c>
      <c r="H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839.3566800000001</v>
      </c>
      <c r="I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1056.2566800000002</v>
      </c>
      <c r="J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1099.26668</v>
      </c>
      <c r="K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966.13668000000007</v>
      </c>
      <c r="L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966.08668000000011</v>
      </c>
      <c r="M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912.84668000000011</v>
      </c>
      <c r="N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961.97667999999999</v>
      </c>
      <c r="O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981.87668000000008</v>
      </c>
      <c r="P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988.62668000000008</v>
      </c>
      <c r="Q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981.68668000000002</v>
      </c>
      <c r="R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924.68668000000002</v>
      </c>
      <c r="S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929.1066800000001</v>
      </c>
      <c r="T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796.11668000000009</v>
      </c>
      <c r="U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796.39668000000006</v>
      </c>
      <c r="V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803.38668000000007</v>
      </c>
      <c r="W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796.26667999999995</v>
      </c>
      <c r="X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981.43668000000002</v>
      </c>
      <c r="Y360" s="107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829.69668000000001</v>
      </c>
    </row>
    <row r="361" spans="1:27" x14ac:dyDescent="0.2">
      <c r="A361" s="86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</row>
    <row r="362" spans="1:27" x14ac:dyDescent="0.25">
      <c r="A362" s="88" t="s">
        <v>152</v>
      </c>
    </row>
    <row r="363" spans="1:27" ht="12.75" x14ac:dyDescent="0.2">
      <c r="A363" s="165" t="s">
        <v>48</v>
      </c>
      <c r="B363" s="168" t="s">
        <v>122</v>
      </c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70"/>
    </row>
    <row r="364" spans="1:27" ht="12.75" x14ac:dyDescent="0.2">
      <c r="A364" s="166"/>
      <c r="B364" s="171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3"/>
    </row>
    <row r="365" spans="1:27" ht="12.75" x14ac:dyDescent="0.2">
      <c r="A365" s="166"/>
      <c r="B365" s="174" t="s">
        <v>123</v>
      </c>
      <c r="C365" s="163" t="s">
        <v>124</v>
      </c>
      <c r="D365" s="163" t="s">
        <v>125</v>
      </c>
      <c r="E365" s="163" t="s">
        <v>126</v>
      </c>
      <c r="F365" s="163" t="s">
        <v>127</v>
      </c>
      <c r="G365" s="163" t="s">
        <v>128</v>
      </c>
      <c r="H365" s="163" t="s">
        <v>129</v>
      </c>
      <c r="I365" s="163" t="s">
        <v>130</v>
      </c>
      <c r="J365" s="163" t="s">
        <v>131</v>
      </c>
      <c r="K365" s="163" t="s">
        <v>132</v>
      </c>
      <c r="L365" s="163" t="s">
        <v>133</v>
      </c>
      <c r="M365" s="163" t="s">
        <v>134</v>
      </c>
      <c r="N365" s="176" t="s">
        <v>135</v>
      </c>
      <c r="O365" s="163" t="s">
        <v>136</v>
      </c>
      <c r="P365" s="163" t="s">
        <v>137</v>
      </c>
      <c r="Q365" s="163" t="s">
        <v>138</v>
      </c>
      <c r="R365" s="163" t="s">
        <v>139</v>
      </c>
      <c r="S365" s="163" t="s">
        <v>140</v>
      </c>
      <c r="T365" s="163" t="s">
        <v>141</v>
      </c>
      <c r="U365" s="163" t="s">
        <v>142</v>
      </c>
      <c r="V365" s="163" t="s">
        <v>143</v>
      </c>
      <c r="W365" s="163" t="s">
        <v>144</v>
      </c>
      <c r="X365" s="163" t="s">
        <v>145</v>
      </c>
      <c r="Y365" s="163" t="s">
        <v>146</v>
      </c>
    </row>
    <row r="366" spans="1:27" ht="12.75" x14ac:dyDescent="0.2">
      <c r="A366" s="167"/>
      <c r="B366" s="175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77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</row>
    <row r="367" spans="1:27" x14ac:dyDescent="0.2">
      <c r="A367" s="80">
        <f t="shared" ref="A367:A395" si="10">A332</f>
        <v>42401</v>
      </c>
      <c r="B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979.11668000000009</v>
      </c>
      <c r="C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900.88668000000007</v>
      </c>
      <c r="D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878.58668000000011</v>
      </c>
      <c r="E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878.43668000000002</v>
      </c>
      <c r="F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878.79667999999992</v>
      </c>
      <c r="G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894.20668000000001</v>
      </c>
      <c r="H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981.91668000000004</v>
      </c>
      <c r="I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804.49667999999997</v>
      </c>
      <c r="J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807.63668000000007</v>
      </c>
      <c r="K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941.3566800000001</v>
      </c>
      <c r="L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1027.1066800000001</v>
      </c>
      <c r="M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1004.25668</v>
      </c>
      <c r="N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967.51667999999995</v>
      </c>
      <c r="O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941.52668000000017</v>
      </c>
      <c r="P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932.90668000000005</v>
      </c>
      <c r="Q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931.96668</v>
      </c>
      <c r="R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931.79668000000015</v>
      </c>
      <c r="S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1074.8066799999999</v>
      </c>
      <c r="T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1106.1266800000001</v>
      </c>
      <c r="U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1122.0066800000002</v>
      </c>
      <c r="V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1077.8366800000001</v>
      </c>
      <c r="W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1003.99668</v>
      </c>
      <c r="X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1240.3466800000001</v>
      </c>
      <c r="Y367" s="107">
        <f>VLOOKUP($A367+ROUND((COLUMN()-2)/24,5),АТС!$A$41:$F$736,6)+VLOOKUP($A367+ROUND((COLUMN()-2)/24,5),'Расчет сбытовых надбавок'!$B$43:'Расчет сбытовых надбавок'!$G$786,5)+'Иные услуги '!$C$5+'РСТ РСО-А'!$M$7</f>
        <v>1118.5266799999999</v>
      </c>
    </row>
    <row r="368" spans="1:27" x14ac:dyDescent="0.2">
      <c r="A368" s="80">
        <f t="shared" si="10"/>
        <v>42402</v>
      </c>
      <c r="B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978.72667999999999</v>
      </c>
      <c r="C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897.04668000000015</v>
      </c>
      <c r="D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854.13668000000007</v>
      </c>
      <c r="E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839.65668000000005</v>
      </c>
      <c r="F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840.26667999999995</v>
      </c>
      <c r="G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876.79668000000015</v>
      </c>
      <c r="H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923.97667999999999</v>
      </c>
      <c r="I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846.50667999999996</v>
      </c>
      <c r="J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819.70668000000001</v>
      </c>
      <c r="K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829.42668000000003</v>
      </c>
      <c r="L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895.26667999999995</v>
      </c>
      <c r="M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868.09668000000011</v>
      </c>
      <c r="N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868.61668000000009</v>
      </c>
      <c r="O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853.36668000000009</v>
      </c>
      <c r="P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853.48667999999998</v>
      </c>
      <c r="Q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867.89668000000006</v>
      </c>
      <c r="R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903.40668000000005</v>
      </c>
      <c r="S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1012.1066800000001</v>
      </c>
      <c r="T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1067.5566800000001</v>
      </c>
      <c r="U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1049.1466800000001</v>
      </c>
      <c r="V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1013.5666800000001</v>
      </c>
      <c r="W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961.62668000000008</v>
      </c>
      <c r="X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1189.94668</v>
      </c>
      <c r="Y368" s="107">
        <f>VLOOKUP($A368+ROUND((COLUMN()-2)/24,5),АТС!$A$41:$F$736,6)+VLOOKUP($A368+ROUND((COLUMN()-2)/24,5),'Расчет сбытовых надбавок'!$B$43:'Расчет сбытовых надбавок'!$G$786,5)+'Иные услуги '!$C$5+'РСТ РСО-А'!$M$7</f>
        <v>1072.23668</v>
      </c>
    </row>
    <row r="369" spans="1:25" x14ac:dyDescent="0.2">
      <c r="A369" s="80">
        <f t="shared" si="10"/>
        <v>42403</v>
      </c>
      <c r="B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877.99667999999997</v>
      </c>
      <c r="C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800.97667999999999</v>
      </c>
      <c r="D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791.41668000000004</v>
      </c>
      <c r="E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791.33668000000011</v>
      </c>
      <c r="F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791.3566800000001</v>
      </c>
      <c r="G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791.50667999999996</v>
      </c>
      <c r="H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808.78667999999993</v>
      </c>
      <c r="I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955.56668000000013</v>
      </c>
      <c r="J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940.65668000000005</v>
      </c>
      <c r="K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808.77667999999994</v>
      </c>
      <c r="L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767.23668000000021</v>
      </c>
      <c r="M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783.48667999999998</v>
      </c>
      <c r="N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775.53668000000016</v>
      </c>
      <c r="O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796.34668000000011</v>
      </c>
      <c r="P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775.77668000000017</v>
      </c>
      <c r="Q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782.34668000000011</v>
      </c>
      <c r="R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812.92668000000003</v>
      </c>
      <c r="S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902.91668000000004</v>
      </c>
      <c r="T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990.96668</v>
      </c>
      <c r="U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962.22667999999999</v>
      </c>
      <c r="V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927.57668000000012</v>
      </c>
      <c r="W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897.24667999999997</v>
      </c>
      <c r="X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1126.2866799999999</v>
      </c>
      <c r="Y369" s="107">
        <f>VLOOKUP($A369+ROUND((COLUMN()-2)/24,5),АТС!$A$41:$F$736,6)+VLOOKUP($A369+ROUND((COLUMN()-2)/24,5),'Расчет сбытовых надбавок'!$B$43:'Расчет сбытовых надбавок'!$G$786,5)+'Иные услуги '!$C$5+'РСТ РСО-А'!$M$7</f>
        <v>1000.0966800000001</v>
      </c>
    </row>
    <row r="370" spans="1:25" x14ac:dyDescent="0.2">
      <c r="A370" s="80">
        <f t="shared" si="10"/>
        <v>42404</v>
      </c>
      <c r="B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817.71668</v>
      </c>
      <c r="C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776.50667999999996</v>
      </c>
      <c r="D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806.54668000000015</v>
      </c>
      <c r="E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806.68668000000002</v>
      </c>
      <c r="F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806.56668000000013</v>
      </c>
      <c r="G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806.94668000000001</v>
      </c>
      <c r="H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799.96668</v>
      </c>
      <c r="I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976.22667999999999</v>
      </c>
      <c r="J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957.18668000000002</v>
      </c>
      <c r="K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820.54667999999992</v>
      </c>
      <c r="L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809.31668000000013</v>
      </c>
      <c r="M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776.34668000000011</v>
      </c>
      <c r="N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796.67668000000003</v>
      </c>
      <c r="O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809.76667999999995</v>
      </c>
      <c r="P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796.78667999999993</v>
      </c>
      <c r="Q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776.04668000000015</v>
      </c>
      <c r="R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779.77667999999994</v>
      </c>
      <c r="S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842.3566800000001</v>
      </c>
      <c r="T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963.45668000000001</v>
      </c>
      <c r="U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935.78667999999993</v>
      </c>
      <c r="V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868.21668</v>
      </c>
      <c r="W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835.93668000000002</v>
      </c>
      <c r="X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1102.3566800000001</v>
      </c>
      <c r="Y370" s="107">
        <f>VLOOKUP($A370+ROUND((COLUMN()-2)/24,5),АТС!$A$41:$F$736,6)+VLOOKUP($A370+ROUND((COLUMN()-2)/24,5),'Расчет сбытовых надбавок'!$B$43:'Расчет сбытовых надбавок'!$G$786,5)+'Иные услуги '!$C$5+'РСТ РСО-А'!$M$7</f>
        <v>972.14668000000006</v>
      </c>
    </row>
    <row r="371" spans="1:25" x14ac:dyDescent="0.2">
      <c r="A371" s="80">
        <f t="shared" si="10"/>
        <v>42405</v>
      </c>
      <c r="B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800.99667999999997</v>
      </c>
      <c r="C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800.78668000000016</v>
      </c>
      <c r="D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776.50667999999996</v>
      </c>
      <c r="E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791.20668000000001</v>
      </c>
      <c r="F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791.22667999999999</v>
      </c>
      <c r="G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791.25667999999996</v>
      </c>
      <c r="H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800.73668000000021</v>
      </c>
      <c r="I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975.52667999999994</v>
      </c>
      <c r="J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956.39668000000006</v>
      </c>
      <c r="K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820.22667999999999</v>
      </c>
      <c r="L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782.79668000000015</v>
      </c>
      <c r="M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768.33668000000011</v>
      </c>
      <c r="N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796.47667999999999</v>
      </c>
      <c r="O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809.45668000000001</v>
      </c>
      <c r="P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827.82668000000012</v>
      </c>
      <c r="Q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837.25667999999996</v>
      </c>
      <c r="R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818.8266799999999</v>
      </c>
      <c r="S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791.68668000000002</v>
      </c>
      <c r="T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932.26667999999995</v>
      </c>
      <c r="U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911.42668000000003</v>
      </c>
      <c r="V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884.74667999999997</v>
      </c>
      <c r="W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857.6066800000001</v>
      </c>
      <c r="X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1111.68668</v>
      </c>
      <c r="Y371" s="107">
        <f>VLOOKUP($A371+ROUND((COLUMN()-2)/24,5),АТС!$A$41:$F$736,6)+VLOOKUP($A371+ROUND((COLUMN()-2)/24,5),'Расчет сбытовых надбавок'!$B$43:'Расчет сбытовых надбавок'!$G$786,5)+'Иные услуги '!$C$5+'РСТ РСО-А'!$M$7</f>
        <v>979.07668000000012</v>
      </c>
    </row>
    <row r="372" spans="1:25" x14ac:dyDescent="0.2">
      <c r="A372" s="80">
        <f t="shared" si="10"/>
        <v>42406</v>
      </c>
      <c r="B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845.03667999999993</v>
      </c>
      <c r="C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782.71668</v>
      </c>
      <c r="D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780.86668000000009</v>
      </c>
      <c r="E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797.46668</v>
      </c>
      <c r="F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797.54668000000015</v>
      </c>
      <c r="G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786.27668000000017</v>
      </c>
      <c r="H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801.38668000000007</v>
      </c>
      <c r="I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869.82668000000012</v>
      </c>
      <c r="J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886.6066800000001</v>
      </c>
      <c r="K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969.95668000000001</v>
      </c>
      <c r="L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898.90668000000005</v>
      </c>
      <c r="M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912.23667999999998</v>
      </c>
      <c r="N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911.62668000000008</v>
      </c>
      <c r="O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969.19668000000001</v>
      </c>
      <c r="P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969.08668000000011</v>
      </c>
      <c r="Q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968.97667999999999</v>
      </c>
      <c r="R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970.30668000000014</v>
      </c>
      <c r="S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800.49667999999997</v>
      </c>
      <c r="T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886.33668000000011</v>
      </c>
      <c r="U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888.52667999999994</v>
      </c>
      <c r="V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838.97668000000021</v>
      </c>
      <c r="W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841.18668000000002</v>
      </c>
      <c r="X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788.24667999999997</v>
      </c>
      <c r="Y372" s="107">
        <f>VLOOKUP($A372+ROUND((COLUMN()-2)/24,5),АТС!$A$41:$F$736,6)+VLOOKUP($A372+ROUND((COLUMN()-2)/24,5),'Расчет сбытовых надбавок'!$B$43:'Расчет сбытовых надбавок'!$G$786,5)+'Иные услуги '!$C$5+'РСТ РСО-А'!$M$7</f>
        <v>974.65668000000005</v>
      </c>
    </row>
    <row r="373" spans="1:25" x14ac:dyDescent="0.2">
      <c r="A373" s="80">
        <f t="shared" si="10"/>
        <v>42407</v>
      </c>
      <c r="B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884.79668000000015</v>
      </c>
      <c r="C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817.71668</v>
      </c>
      <c r="D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775.57668000000012</v>
      </c>
      <c r="E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781.04668000000015</v>
      </c>
      <c r="F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786.46668</v>
      </c>
      <c r="G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775.69668000000001</v>
      </c>
      <c r="H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781.94668000000001</v>
      </c>
      <c r="I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798.69668000000001</v>
      </c>
      <c r="J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883.86668000000009</v>
      </c>
      <c r="K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955.40668000000005</v>
      </c>
      <c r="L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899.79668000000015</v>
      </c>
      <c r="M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887.1066800000001</v>
      </c>
      <c r="N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886.68668000000002</v>
      </c>
      <c r="O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886.53668000000016</v>
      </c>
      <c r="P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912.73668000000021</v>
      </c>
      <c r="Q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919.57668000000012</v>
      </c>
      <c r="R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875.90668000000005</v>
      </c>
      <c r="S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816.64668000000006</v>
      </c>
      <c r="T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944.13668000000007</v>
      </c>
      <c r="U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947.47667999999999</v>
      </c>
      <c r="V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897.78668000000016</v>
      </c>
      <c r="W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837.68668000000002</v>
      </c>
      <c r="X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788.66668000000004</v>
      </c>
      <c r="Y373" s="107">
        <f>VLOOKUP($A373+ROUND((COLUMN()-2)/24,5),АТС!$A$41:$F$736,6)+VLOOKUP($A373+ROUND((COLUMN()-2)/24,5),'Расчет сбытовых надбавок'!$B$43:'Расчет сбытовых надбавок'!$G$786,5)+'Иные услуги '!$C$5+'РСТ РСО-А'!$M$7</f>
        <v>1002.98668</v>
      </c>
    </row>
    <row r="374" spans="1:25" x14ac:dyDescent="0.2">
      <c r="A374" s="80">
        <f t="shared" si="10"/>
        <v>42408</v>
      </c>
      <c r="B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858.40668000000005</v>
      </c>
      <c r="C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794.07668000000012</v>
      </c>
      <c r="D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776.06668000000013</v>
      </c>
      <c r="E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785.86668000000009</v>
      </c>
      <c r="F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785.81668000000013</v>
      </c>
      <c r="G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786.01668000000018</v>
      </c>
      <c r="H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767.37668000000008</v>
      </c>
      <c r="I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961.59668000000011</v>
      </c>
      <c r="J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956.61668000000009</v>
      </c>
      <c r="K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820.20668000000001</v>
      </c>
      <c r="L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768.46668</v>
      </c>
      <c r="M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820.11668000000009</v>
      </c>
      <c r="N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821.32668000000012</v>
      </c>
      <c r="O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782.66668000000004</v>
      </c>
      <c r="P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767.79668000000015</v>
      </c>
      <c r="Q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767.8566800000001</v>
      </c>
      <c r="R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780.69668000000001</v>
      </c>
      <c r="S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817.07668000000012</v>
      </c>
      <c r="T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988.81668000000013</v>
      </c>
      <c r="U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952.49667999999997</v>
      </c>
      <c r="V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886.64668000000006</v>
      </c>
      <c r="W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859.3566800000001</v>
      </c>
      <c r="X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1113.6266800000001</v>
      </c>
      <c r="Y374" s="107">
        <f>VLOOKUP($A374+ROUND((COLUMN()-2)/24,5),АТС!$A$41:$F$736,6)+VLOOKUP($A374+ROUND((COLUMN()-2)/24,5),'Расчет сбытовых надбавок'!$B$43:'Расчет сбытовых надбавок'!$G$786,5)+'Иные услуги '!$C$5+'РСТ РСО-А'!$M$7</f>
        <v>982.43668000000002</v>
      </c>
    </row>
    <row r="375" spans="1:25" x14ac:dyDescent="0.2">
      <c r="A375" s="80">
        <f t="shared" si="10"/>
        <v>42409</v>
      </c>
      <c r="B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810.06668000000013</v>
      </c>
      <c r="C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766.99667999999997</v>
      </c>
      <c r="D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791.03668000000016</v>
      </c>
      <c r="E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816.99667999999997</v>
      </c>
      <c r="F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817.06667999999991</v>
      </c>
      <c r="G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817.46668</v>
      </c>
      <c r="H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792.11668000000009</v>
      </c>
      <c r="I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990.37668000000008</v>
      </c>
      <c r="J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1029.70668</v>
      </c>
      <c r="K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883.87668000000008</v>
      </c>
      <c r="L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839.40668000000005</v>
      </c>
      <c r="M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798.11668000000009</v>
      </c>
      <c r="N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797.67668000000003</v>
      </c>
      <c r="O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797.3566800000001</v>
      </c>
      <c r="P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819.48667999999998</v>
      </c>
      <c r="Q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819.55668000000014</v>
      </c>
      <c r="R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820.01667999999995</v>
      </c>
      <c r="S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771.34668000000011</v>
      </c>
      <c r="T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945.62668000000008</v>
      </c>
      <c r="U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881.77667999999994</v>
      </c>
      <c r="V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848.30668000000014</v>
      </c>
      <c r="W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818.8266799999999</v>
      </c>
      <c r="X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1079.9066800000001</v>
      </c>
      <c r="Y375" s="107">
        <f>VLOOKUP($A375+ROUND((COLUMN()-2)/24,5),АТС!$A$41:$F$736,6)+VLOOKUP($A375+ROUND((COLUMN()-2)/24,5),'Расчет сбытовых надбавок'!$B$43:'Расчет сбытовых надбавок'!$G$786,5)+'Иные услуги '!$C$5+'РСТ РСО-А'!$M$7</f>
        <v>924.77668000000017</v>
      </c>
    </row>
    <row r="376" spans="1:25" x14ac:dyDescent="0.2">
      <c r="A376" s="80">
        <f t="shared" si="10"/>
        <v>42410</v>
      </c>
      <c r="B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808.79667999999992</v>
      </c>
      <c r="C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776.52667999999994</v>
      </c>
      <c r="D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791.04668000000015</v>
      </c>
      <c r="E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806.56668000000013</v>
      </c>
      <c r="F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817.15668000000005</v>
      </c>
      <c r="G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796.54668000000015</v>
      </c>
      <c r="H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799.61668000000009</v>
      </c>
      <c r="I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912.37668000000008</v>
      </c>
      <c r="J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926.18668000000002</v>
      </c>
      <c r="K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809.97667999999999</v>
      </c>
      <c r="L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810.04667999999992</v>
      </c>
      <c r="M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776.81667999999991</v>
      </c>
      <c r="N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776.47667999999999</v>
      </c>
      <c r="O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776.34668000000011</v>
      </c>
      <c r="P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776.31668000000013</v>
      </c>
      <c r="Q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776.31668000000013</v>
      </c>
      <c r="R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793.34668000000011</v>
      </c>
      <c r="S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855.3566800000001</v>
      </c>
      <c r="T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946.57668000000012</v>
      </c>
      <c r="U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948.15668000000005</v>
      </c>
      <c r="V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909.38668000000007</v>
      </c>
      <c r="W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856.08668000000011</v>
      </c>
      <c r="X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1102.22668</v>
      </c>
      <c r="Y376" s="107">
        <f>VLOOKUP($A376+ROUND((COLUMN()-2)/24,5),АТС!$A$41:$F$736,6)+VLOOKUP($A376+ROUND((COLUMN()-2)/24,5),'Расчет сбытовых надбавок'!$B$43:'Расчет сбытовых надбавок'!$G$786,5)+'Иные услуги '!$C$5+'РСТ РСО-А'!$M$7</f>
        <v>955.78667999999993</v>
      </c>
    </row>
    <row r="377" spans="1:25" x14ac:dyDescent="0.2">
      <c r="A377" s="80">
        <f t="shared" si="10"/>
        <v>42411</v>
      </c>
      <c r="B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808.90668000000005</v>
      </c>
      <c r="C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776.95668000000001</v>
      </c>
      <c r="D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806.79667999999992</v>
      </c>
      <c r="E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806.99667999999997</v>
      </c>
      <c r="F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807.04667999999992</v>
      </c>
      <c r="G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792.04667999999992</v>
      </c>
      <c r="H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795.44668000000001</v>
      </c>
      <c r="I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912.72668000000021</v>
      </c>
      <c r="J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904.34668000000011</v>
      </c>
      <c r="K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809.94668000000001</v>
      </c>
      <c r="L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799.12668000000008</v>
      </c>
      <c r="M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797.46668</v>
      </c>
      <c r="N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819.3566800000001</v>
      </c>
      <c r="O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819.13668000000007</v>
      </c>
      <c r="P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776.34668000000011</v>
      </c>
      <c r="Q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776.59668000000011</v>
      </c>
      <c r="R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792.22668000000021</v>
      </c>
      <c r="S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823.8266799999999</v>
      </c>
      <c r="T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906.55668000000014</v>
      </c>
      <c r="U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865.9966800000002</v>
      </c>
      <c r="V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839.73667999999998</v>
      </c>
      <c r="W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819.05668000000014</v>
      </c>
      <c r="X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1079.5566800000001</v>
      </c>
      <c r="Y377" s="107">
        <f>VLOOKUP($A377+ROUND((COLUMN()-2)/24,5),АТС!$A$41:$F$736,6)+VLOOKUP($A377+ROUND((COLUMN()-2)/24,5),'Расчет сбытовых надбавок'!$B$43:'Расчет сбытовых надбавок'!$G$786,5)+'Иные услуги '!$C$5+'РСТ РСО-А'!$M$7</f>
        <v>908.99667999999997</v>
      </c>
    </row>
    <row r="378" spans="1:25" x14ac:dyDescent="0.2">
      <c r="A378" s="80">
        <f t="shared" si="10"/>
        <v>42412</v>
      </c>
      <c r="B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816.74667999999997</v>
      </c>
      <c r="C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766.96668</v>
      </c>
      <c r="D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790.90668000000005</v>
      </c>
      <c r="E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791.09668000000011</v>
      </c>
      <c r="F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791.08668000000011</v>
      </c>
      <c r="G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776.62668000000008</v>
      </c>
      <c r="H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801.94668000000001</v>
      </c>
      <c r="I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900.39668000000006</v>
      </c>
      <c r="J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882.27667999999994</v>
      </c>
      <c r="K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798.42668000000003</v>
      </c>
      <c r="L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782.86668000000009</v>
      </c>
      <c r="M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776.3566800000001</v>
      </c>
      <c r="N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784.29668000000015</v>
      </c>
      <c r="O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809.78668000000016</v>
      </c>
      <c r="P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796.81668000000013</v>
      </c>
      <c r="Q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796.86668000000009</v>
      </c>
      <c r="R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776.54667999999992</v>
      </c>
      <c r="S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816.72667999999999</v>
      </c>
      <c r="T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912.84668000000011</v>
      </c>
      <c r="U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936.48667999999998</v>
      </c>
      <c r="V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911.37668000000008</v>
      </c>
      <c r="W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856.41668000000004</v>
      </c>
      <c r="X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1110.26668</v>
      </c>
      <c r="Y378" s="107">
        <f>VLOOKUP($A378+ROUND((COLUMN()-2)/24,5),АТС!$A$41:$F$736,6)+VLOOKUP($A378+ROUND((COLUMN()-2)/24,5),'Расчет сбытовых надбавок'!$B$43:'Расчет сбытовых надбавок'!$G$786,5)+'Иные услуги '!$C$5+'РСТ РСО-А'!$M$7</f>
        <v>978.64668000000006</v>
      </c>
    </row>
    <row r="379" spans="1:25" x14ac:dyDescent="0.2">
      <c r="A379" s="80">
        <f t="shared" si="10"/>
        <v>42413</v>
      </c>
      <c r="B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821.8566800000001</v>
      </c>
      <c r="C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798.1066800000001</v>
      </c>
      <c r="D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840.77668000000017</v>
      </c>
      <c r="E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840.9966800000002</v>
      </c>
      <c r="F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860.83668000000011</v>
      </c>
      <c r="G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840.98667999999998</v>
      </c>
      <c r="H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810.45668000000001</v>
      </c>
      <c r="I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777.05667999999991</v>
      </c>
      <c r="J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823.72667999999999</v>
      </c>
      <c r="K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971.19668000000001</v>
      </c>
      <c r="L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913.44668000000001</v>
      </c>
      <c r="M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927.1066800000001</v>
      </c>
      <c r="N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941.12668000000008</v>
      </c>
      <c r="O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986.73667999999998</v>
      </c>
      <c r="P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986.61668000000009</v>
      </c>
      <c r="Q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971.1066800000001</v>
      </c>
      <c r="R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934.80668000000014</v>
      </c>
      <c r="S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791.58668000000011</v>
      </c>
      <c r="T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842.1066800000001</v>
      </c>
      <c r="U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849.72667999999999</v>
      </c>
      <c r="V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835.75668000000019</v>
      </c>
      <c r="W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767.03668000000016</v>
      </c>
      <c r="X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839.52668000000017</v>
      </c>
      <c r="Y379" s="107">
        <f>VLOOKUP($A379+ROUND((COLUMN()-2)/24,5),АТС!$A$41:$F$736,6)+VLOOKUP($A379+ROUND((COLUMN()-2)/24,5),'Расчет сбытовых надбавок'!$B$43:'Расчет сбытовых надбавок'!$G$786,5)+'Иные услуги '!$C$5+'РСТ РСО-А'!$M$7</f>
        <v>955.70668000000001</v>
      </c>
    </row>
    <row r="380" spans="1:25" x14ac:dyDescent="0.2">
      <c r="A380" s="80">
        <f t="shared" si="10"/>
        <v>42414</v>
      </c>
      <c r="B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818.17668000000003</v>
      </c>
      <c r="C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809.40668000000005</v>
      </c>
      <c r="D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840.44668000000001</v>
      </c>
      <c r="E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860.52667999999994</v>
      </c>
      <c r="F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874.53668000000016</v>
      </c>
      <c r="G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860.79668000000015</v>
      </c>
      <c r="H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841.03668000000016</v>
      </c>
      <c r="I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841.66668000000004</v>
      </c>
      <c r="J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782.94668000000001</v>
      </c>
      <c r="K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1076.44668</v>
      </c>
      <c r="L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987.00667999999996</v>
      </c>
      <c r="M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986.92668000000003</v>
      </c>
      <c r="N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970.63668000000007</v>
      </c>
      <c r="O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1002.71668</v>
      </c>
      <c r="P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1002.6066800000001</v>
      </c>
      <c r="Q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970.47667999999999</v>
      </c>
      <c r="R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933.55668000000014</v>
      </c>
      <c r="S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790.97667999999999</v>
      </c>
      <c r="T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842.71668</v>
      </c>
      <c r="U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844.48667999999998</v>
      </c>
      <c r="V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835.94668000000001</v>
      </c>
      <c r="W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766.63668000000007</v>
      </c>
      <c r="X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839.44668000000001</v>
      </c>
      <c r="Y380" s="107">
        <f>VLOOKUP($A380+ROUND((COLUMN()-2)/24,5),АТС!$A$41:$F$736,6)+VLOOKUP($A380+ROUND((COLUMN()-2)/24,5),'Расчет сбытовых надбавок'!$B$43:'Расчет сбытовых надбавок'!$G$786,5)+'Иные услуги '!$C$5+'РСТ РСО-А'!$M$7</f>
        <v>940.27668000000017</v>
      </c>
    </row>
    <row r="381" spans="1:25" x14ac:dyDescent="0.2">
      <c r="A381" s="80">
        <f t="shared" si="10"/>
        <v>42415</v>
      </c>
      <c r="B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805.47668000000021</v>
      </c>
      <c r="C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795.69668000000001</v>
      </c>
      <c r="D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827.48668000000021</v>
      </c>
      <c r="E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844.74667999999997</v>
      </c>
      <c r="F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844.67668000000003</v>
      </c>
      <c r="G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827.46668</v>
      </c>
      <c r="H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790.7466800000002</v>
      </c>
      <c r="I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1067.0166800000002</v>
      </c>
      <c r="J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1067.67668</v>
      </c>
      <c r="K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923.62668000000008</v>
      </c>
      <c r="L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880.80667999999991</v>
      </c>
      <c r="M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827.24667999999997</v>
      </c>
      <c r="N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841.47667999999999</v>
      </c>
      <c r="O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856.28668000000016</v>
      </c>
      <c r="P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856.20668000000001</v>
      </c>
      <c r="Q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856.53668000000016</v>
      </c>
      <c r="R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836.75667999999996</v>
      </c>
      <c r="S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783.6066800000001</v>
      </c>
      <c r="T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852.54668000000015</v>
      </c>
      <c r="U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862.00667999999996</v>
      </c>
      <c r="V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818.06668000000013</v>
      </c>
      <c r="W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795.67668000000003</v>
      </c>
      <c r="X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1051.6066800000001</v>
      </c>
      <c r="Y381" s="107">
        <f>VLOOKUP($A381+ROUND((COLUMN()-2)/24,5),АТС!$A$41:$F$736,6)+VLOOKUP($A381+ROUND((COLUMN()-2)/24,5),'Расчет сбытовых надбавок'!$B$43:'Расчет сбытовых надбавок'!$G$786,5)+'Иные услуги '!$C$5+'РСТ РСО-А'!$M$7</f>
        <v>908.90668000000005</v>
      </c>
    </row>
    <row r="382" spans="1:25" x14ac:dyDescent="0.2">
      <c r="A382" s="80">
        <f t="shared" si="10"/>
        <v>42416</v>
      </c>
      <c r="B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819.40668000000005</v>
      </c>
      <c r="C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784.71668</v>
      </c>
      <c r="D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805.07668000000012</v>
      </c>
      <c r="E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815.86668000000009</v>
      </c>
      <c r="F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844.15668000000005</v>
      </c>
      <c r="G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844.61668000000009</v>
      </c>
      <c r="H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791.43668000000002</v>
      </c>
      <c r="I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988.50668000000019</v>
      </c>
      <c r="J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980.50667999999996</v>
      </c>
      <c r="K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867.59668000000011</v>
      </c>
      <c r="L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867.78668000000016</v>
      </c>
      <c r="M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817.91668000000004</v>
      </c>
      <c r="N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817.64668000000006</v>
      </c>
      <c r="O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817.59668000000011</v>
      </c>
      <c r="P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840.98667999999998</v>
      </c>
      <c r="Q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856.11668000000009</v>
      </c>
      <c r="R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836.30668000000014</v>
      </c>
      <c r="S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810.20668000000001</v>
      </c>
      <c r="T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825.78668000000016</v>
      </c>
      <c r="U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827.4966800000002</v>
      </c>
      <c r="V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799.07668000000012</v>
      </c>
      <c r="W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783.37668000000008</v>
      </c>
      <c r="X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1040.6166800000001</v>
      </c>
      <c r="Y382" s="107">
        <f>VLOOKUP($A382+ROUND((COLUMN()-2)/24,5),АТС!$A$41:$F$736,6)+VLOOKUP($A382+ROUND((COLUMN()-2)/24,5),'Расчет сбытовых надбавок'!$B$43:'Расчет сбытовых надбавок'!$G$786,5)+'Иные услуги '!$C$5+'РСТ РСО-А'!$M$7</f>
        <v>887.13668000000007</v>
      </c>
    </row>
    <row r="383" spans="1:25" x14ac:dyDescent="0.2">
      <c r="A383" s="80">
        <f t="shared" si="10"/>
        <v>42417</v>
      </c>
      <c r="B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861.23667999999998</v>
      </c>
      <c r="C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826.04668000000015</v>
      </c>
      <c r="D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861.33668000000011</v>
      </c>
      <c r="E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861.36668000000009</v>
      </c>
      <c r="F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861.53668000000016</v>
      </c>
      <c r="G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837.78668000000016</v>
      </c>
      <c r="H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790.7466800000002</v>
      </c>
      <c r="I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987.75667999999996</v>
      </c>
      <c r="J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1076.8266799999999</v>
      </c>
      <c r="K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954.48667999999998</v>
      </c>
      <c r="L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938.15668000000005</v>
      </c>
      <c r="M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876.36668000000009</v>
      </c>
      <c r="N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922.17668000000003</v>
      </c>
      <c r="O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922.05668000000014</v>
      </c>
      <c r="P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921.93668000000002</v>
      </c>
      <c r="Q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922.34668000000011</v>
      </c>
      <c r="R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922.43668000000002</v>
      </c>
      <c r="S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904.42668000000003</v>
      </c>
      <c r="T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796.42668000000003</v>
      </c>
      <c r="U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798.31668000000013</v>
      </c>
      <c r="V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779.26668000000018</v>
      </c>
      <c r="W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795.81668000000013</v>
      </c>
      <c r="X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974.58668000000011</v>
      </c>
      <c r="Y383" s="107">
        <f>VLOOKUP($A383+ROUND((COLUMN()-2)/24,5),АТС!$A$41:$F$736,6)+VLOOKUP($A383+ROUND((COLUMN()-2)/24,5),'Расчет сбытовых надбавок'!$B$43:'Расчет сбытовых надбавок'!$G$786,5)+'Иные услуги '!$C$5+'РСТ РСО-А'!$M$7</f>
        <v>813.8266799999999</v>
      </c>
    </row>
    <row r="384" spans="1:25" x14ac:dyDescent="0.2">
      <c r="A384" s="80">
        <f t="shared" si="10"/>
        <v>42418</v>
      </c>
      <c r="B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766.51667999999995</v>
      </c>
      <c r="C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816.49667999999997</v>
      </c>
      <c r="D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827.37668000000008</v>
      </c>
      <c r="E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827.42668000000003</v>
      </c>
      <c r="F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827.42668000000003</v>
      </c>
      <c r="G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816.67668000000003</v>
      </c>
      <c r="H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767.28668000000016</v>
      </c>
      <c r="I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955.01668000000018</v>
      </c>
      <c r="J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940.32668000000012</v>
      </c>
      <c r="K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868.84668000000011</v>
      </c>
      <c r="L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837.48668000000021</v>
      </c>
      <c r="M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796.56668000000013</v>
      </c>
      <c r="N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818.65668000000005</v>
      </c>
      <c r="O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857.02667999999994</v>
      </c>
      <c r="P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856.94668000000001</v>
      </c>
      <c r="Q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827.3566800000001</v>
      </c>
      <c r="R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818.3566800000001</v>
      </c>
      <c r="S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784.54668000000015</v>
      </c>
      <c r="T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867.87668000000008</v>
      </c>
      <c r="U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865.81668000000013</v>
      </c>
      <c r="V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851.18668000000002</v>
      </c>
      <c r="W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820.26667999999995</v>
      </c>
      <c r="X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1048.45668</v>
      </c>
      <c r="Y384" s="107">
        <f>VLOOKUP($A384+ROUND((COLUMN()-2)/24,5),АТС!$A$41:$F$736,6)+VLOOKUP($A384+ROUND((COLUMN()-2)/24,5),'Расчет сбытовых надбавок'!$B$43:'Расчет сбытовых надбавок'!$G$786,5)+'Иные услуги '!$C$5+'РСТ РСО-А'!$M$7</f>
        <v>921.40668000000005</v>
      </c>
    </row>
    <row r="385" spans="1:27" x14ac:dyDescent="0.2">
      <c r="A385" s="80">
        <f t="shared" si="10"/>
        <v>42419</v>
      </c>
      <c r="B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767.07668000000012</v>
      </c>
      <c r="C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816.79667999999992</v>
      </c>
      <c r="D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844.93668000000002</v>
      </c>
      <c r="E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844.98667999999998</v>
      </c>
      <c r="F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816.89668000000006</v>
      </c>
      <c r="G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816.70668000000001</v>
      </c>
      <c r="H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791.67668000000003</v>
      </c>
      <c r="I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990.34668000000011</v>
      </c>
      <c r="J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983.38668000000007</v>
      </c>
      <c r="K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904.29667999999992</v>
      </c>
      <c r="L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904.34668000000011</v>
      </c>
      <c r="M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843.07668000000012</v>
      </c>
      <c r="N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842.67668000000003</v>
      </c>
      <c r="O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895.08668000000011</v>
      </c>
      <c r="P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895.14668000000006</v>
      </c>
      <c r="Q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895.09668000000011</v>
      </c>
      <c r="R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843.02668000000017</v>
      </c>
      <c r="S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812.40668000000005</v>
      </c>
      <c r="T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839.91668000000004</v>
      </c>
      <c r="U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840.37668000000008</v>
      </c>
      <c r="V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842.15668000000005</v>
      </c>
      <c r="W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818.66668000000004</v>
      </c>
      <c r="X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1024.75668</v>
      </c>
      <c r="Y385" s="107">
        <f>VLOOKUP($A385+ROUND((COLUMN()-2)/24,5),АТС!$A$41:$F$736,6)+VLOOKUP($A385+ROUND((COLUMN()-2)/24,5),'Расчет сбытовых надбавок'!$B$43:'Расчет сбытовых надбавок'!$G$786,5)+'Иные услуги '!$C$5+'РСТ РСО-А'!$M$7</f>
        <v>846.68668000000002</v>
      </c>
    </row>
    <row r="386" spans="1:27" x14ac:dyDescent="0.2">
      <c r="A386" s="80">
        <f t="shared" si="10"/>
        <v>42420</v>
      </c>
      <c r="B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790.81668000000013</v>
      </c>
      <c r="C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844.80668000000014</v>
      </c>
      <c r="D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875.3566800000001</v>
      </c>
      <c r="E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875.37668000000008</v>
      </c>
      <c r="F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875.42668000000003</v>
      </c>
      <c r="G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862.8566800000001</v>
      </c>
      <c r="H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791.28668000000016</v>
      </c>
      <c r="I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975.95668000000001</v>
      </c>
      <c r="J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1009.91668</v>
      </c>
      <c r="K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903.93668000000002</v>
      </c>
      <c r="L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904.06667999999991</v>
      </c>
      <c r="M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842.97667999999999</v>
      </c>
      <c r="N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842.6066800000001</v>
      </c>
      <c r="O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895.06668000000013</v>
      </c>
      <c r="P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894.97667999999999</v>
      </c>
      <c r="Q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895.19668000000001</v>
      </c>
      <c r="R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868.38668000000007</v>
      </c>
      <c r="S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811.28668000000016</v>
      </c>
      <c r="T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840.23667999999998</v>
      </c>
      <c r="U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837.22667999999999</v>
      </c>
      <c r="V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841.54668000000015</v>
      </c>
      <c r="W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819.46668</v>
      </c>
      <c r="X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987.87668000000008</v>
      </c>
      <c r="Y386" s="107">
        <f>VLOOKUP($A386+ROUND((COLUMN()-2)/24,5),АТС!$A$41:$F$736,6)+VLOOKUP($A386+ROUND((COLUMN()-2)/24,5),'Расчет сбытовых надбавок'!$B$43:'Расчет сбытовых надбавок'!$G$786,5)+'Иные услуги '!$C$5+'РСТ РСО-А'!$M$7</f>
        <v>818.92668000000003</v>
      </c>
    </row>
    <row r="387" spans="1:27" x14ac:dyDescent="0.2">
      <c r="A387" s="80">
        <f t="shared" si="10"/>
        <v>42421</v>
      </c>
      <c r="B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821.91668000000004</v>
      </c>
      <c r="C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904.61668000000009</v>
      </c>
      <c r="D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912.25667999999996</v>
      </c>
      <c r="E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912.55667999999991</v>
      </c>
      <c r="F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937.14668000000006</v>
      </c>
      <c r="G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913.08668000000011</v>
      </c>
      <c r="H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841.39668000000006</v>
      </c>
      <c r="I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780.05667999999991</v>
      </c>
      <c r="J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851.58668000000011</v>
      </c>
      <c r="K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956.02667999999994</v>
      </c>
      <c r="L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913.66668000000004</v>
      </c>
      <c r="M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927.38668000000007</v>
      </c>
      <c r="N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926.8566800000001</v>
      </c>
      <c r="O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940.69668000000001</v>
      </c>
      <c r="P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940.54668000000015</v>
      </c>
      <c r="Q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941.03667999999993</v>
      </c>
      <c r="R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934.16668000000004</v>
      </c>
      <c r="S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841.83668000000011</v>
      </c>
      <c r="T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844.93668000000002</v>
      </c>
      <c r="U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843.91668000000004</v>
      </c>
      <c r="V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818.77667999999994</v>
      </c>
      <c r="W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790.01667999999995</v>
      </c>
      <c r="X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868.67668000000003</v>
      </c>
      <c r="Y387" s="107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923.94668000000001</v>
      </c>
    </row>
    <row r="388" spans="1:27" x14ac:dyDescent="0.2">
      <c r="A388" s="80">
        <f t="shared" si="10"/>
        <v>42422</v>
      </c>
      <c r="B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822.31668000000013</v>
      </c>
      <c r="C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904.74667999999997</v>
      </c>
      <c r="D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912.32668000000012</v>
      </c>
      <c r="E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912.44668000000001</v>
      </c>
      <c r="F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937.14668000000006</v>
      </c>
      <c r="G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912.63668000000007</v>
      </c>
      <c r="H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841.3566800000001</v>
      </c>
      <c r="I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773.97667999999999</v>
      </c>
      <c r="J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846.96668</v>
      </c>
      <c r="K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956.40668000000005</v>
      </c>
      <c r="L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913.68668000000002</v>
      </c>
      <c r="M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927.14668000000006</v>
      </c>
      <c r="N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926.77668000000017</v>
      </c>
      <c r="O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940.67668000000003</v>
      </c>
      <c r="P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940.6066800000001</v>
      </c>
      <c r="Q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940.72667999999999</v>
      </c>
      <c r="R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933.98667999999998</v>
      </c>
      <c r="S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842.30668000000014</v>
      </c>
      <c r="T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842.71668</v>
      </c>
      <c r="U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842.91668000000004</v>
      </c>
      <c r="V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819.76667999999995</v>
      </c>
      <c r="W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789.66668000000004</v>
      </c>
      <c r="X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868.65668000000005</v>
      </c>
      <c r="Y388" s="107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911.07668000000012</v>
      </c>
    </row>
    <row r="389" spans="1:27" x14ac:dyDescent="0.2">
      <c r="A389" s="80">
        <f t="shared" si="10"/>
        <v>42423</v>
      </c>
      <c r="B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874.99667999999997</v>
      </c>
      <c r="C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874.3566800000001</v>
      </c>
      <c r="D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936.17668000000003</v>
      </c>
      <c r="E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936.31668000000013</v>
      </c>
      <c r="F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936.14668000000006</v>
      </c>
      <c r="G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936.30668000000014</v>
      </c>
      <c r="H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911.82668000000012</v>
      </c>
      <c r="I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860.63668000000007</v>
      </c>
      <c r="J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822.36668000000009</v>
      </c>
      <c r="K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1185.3666800000001</v>
      </c>
      <c r="L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1116.66668</v>
      </c>
      <c r="M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1138.94668</v>
      </c>
      <c r="N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1161.3066800000001</v>
      </c>
      <c r="O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1160.98668</v>
      </c>
      <c r="P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1161.22668</v>
      </c>
      <c r="Q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1161.1466800000001</v>
      </c>
      <c r="R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1105.73668</v>
      </c>
      <c r="S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957.41668000000004</v>
      </c>
      <c r="T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790.68668000000002</v>
      </c>
      <c r="U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790.48668000000021</v>
      </c>
      <c r="V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799.64668000000006</v>
      </c>
      <c r="W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869.0766799999999</v>
      </c>
      <c r="X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932.98668000000021</v>
      </c>
      <c r="Y389" s="107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808.79667999999992</v>
      </c>
    </row>
    <row r="390" spans="1:27" x14ac:dyDescent="0.2">
      <c r="A390" s="80">
        <f t="shared" si="10"/>
        <v>42424</v>
      </c>
      <c r="B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851.01668000000018</v>
      </c>
      <c r="C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875.43668000000002</v>
      </c>
      <c r="D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945.37668000000008</v>
      </c>
      <c r="E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945.41668000000004</v>
      </c>
      <c r="F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945.47667999999999</v>
      </c>
      <c r="G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930.55668000000014</v>
      </c>
      <c r="H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845.63668000000007</v>
      </c>
      <c r="I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1068.1166800000001</v>
      </c>
      <c r="J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1137.6366800000001</v>
      </c>
      <c r="K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1028.1566800000001</v>
      </c>
      <c r="L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1028.0666799999999</v>
      </c>
      <c r="M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923.66668000000004</v>
      </c>
      <c r="N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954.99667999999997</v>
      </c>
      <c r="O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975.13668000000007</v>
      </c>
      <c r="P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989.17668000000003</v>
      </c>
      <c r="Q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989.20668000000001</v>
      </c>
      <c r="R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954.88668000000007</v>
      </c>
      <c r="S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983.72667999999999</v>
      </c>
      <c r="T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810.03667999999993</v>
      </c>
      <c r="U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809.37668000000008</v>
      </c>
      <c r="V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837.57668000000012</v>
      </c>
      <c r="W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836.88668000000007</v>
      </c>
      <c r="X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920.20668000000001</v>
      </c>
      <c r="Y390" s="107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766.87668000000008</v>
      </c>
      <c r="AA390" s="81"/>
    </row>
    <row r="391" spans="1:27" x14ac:dyDescent="0.2">
      <c r="A391" s="80">
        <f t="shared" si="10"/>
        <v>42425</v>
      </c>
      <c r="B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776.02668000000017</v>
      </c>
      <c r="C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800.61668000000009</v>
      </c>
      <c r="D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816.41668000000004</v>
      </c>
      <c r="E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844.64668000000006</v>
      </c>
      <c r="F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844.73667999999998</v>
      </c>
      <c r="G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845.06668000000013</v>
      </c>
      <c r="H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817.58668000000011</v>
      </c>
      <c r="I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1122.67668</v>
      </c>
      <c r="J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1203.6366800000001</v>
      </c>
      <c r="K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990.6066800000001</v>
      </c>
      <c r="L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940.13668000000007</v>
      </c>
      <c r="M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867.05668000000014</v>
      </c>
      <c r="N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866.77667999999994</v>
      </c>
      <c r="O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866.55668000000014</v>
      </c>
      <c r="P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866.70668000000001</v>
      </c>
      <c r="Q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877.47667999999999</v>
      </c>
      <c r="R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841.80668000000014</v>
      </c>
      <c r="S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839.25668000000019</v>
      </c>
      <c r="T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820.82668000000012</v>
      </c>
      <c r="U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821.20668000000001</v>
      </c>
      <c r="V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776.33668000000011</v>
      </c>
      <c r="W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776.20668000000001</v>
      </c>
      <c r="X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981.99667999999997</v>
      </c>
      <c r="Y391" s="107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882.63668000000007</v>
      </c>
    </row>
    <row r="392" spans="1:27" x14ac:dyDescent="0.2">
      <c r="A392" s="80">
        <f t="shared" si="10"/>
        <v>42426</v>
      </c>
      <c r="B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776.22667999999999</v>
      </c>
      <c r="C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827.58668000000011</v>
      </c>
      <c r="D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844.64668000000006</v>
      </c>
      <c r="E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844.64668000000006</v>
      </c>
      <c r="F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862.71668</v>
      </c>
      <c r="G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839.20668000000001</v>
      </c>
      <c r="H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791.54667999999992</v>
      </c>
      <c r="I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989.6066800000001</v>
      </c>
      <c r="J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981.38668000000007</v>
      </c>
      <c r="K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868.13668000000007</v>
      </c>
      <c r="L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836.92668000000003</v>
      </c>
      <c r="M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818.25667999999996</v>
      </c>
      <c r="N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841.53668000000016</v>
      </c>
      <c r="O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841.52667999999994</v>
      </c>
      <c r="P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841.41668000000004</v>
      </c>
      <c r="Q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841.51667999999995</v>
      </c>
      <c r="R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866.89668000000006</v>
      </c>
      <c r="S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903.84668000000011</v>
      </c>
      <c r="T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822.18668000000002</v>
      </c>
      <c r="U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822.48668000000021</v>
      </c>
      <c r="V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778.03667999999993</v>
      </c>
      <c r="W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775.57668000000012</v>
      </c>
      <c r="X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993.34668000000011</v>
      </c>
      <c r="Y392" s="107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881.38668000000007</v>
      </c>
    </row>
    <row r="393" spans="1:27" x14ac:dyDescent="0.2">
      <c r="A393" s="80">
        <f t="shared" si="10"/>
        <v>42427</v>
      </c>
      <c r="B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775.67668000000003</v>
      </c>
      <c r="C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840.23667999999998</v>
      </c>
      <c r="D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874.16668000000004</v>
      </c>
      <c r="E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874.09668000000011</v>
      </c>
      <c r="F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860.04668000000015</v>
      </c>
      <c r="G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860.28667999999993</v>
      </c>
      <c r="H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821.68668000000002</v>
      </c>
      <c r="I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798.66668000000004</v>
      </c>
      <c r="J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846.88668000000007</v>
      </c>
      <c r="K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1011.3266800000001</v>
      </c>
      <c r="L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970.58668000000011</v>
      </c>
      <c r="M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986.53668000000016</v>
      </c>
      <c r="N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1075.96668</v>
      </c>
      <c r="O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1075.42668</v>
      </c>
      <c r="P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1075.2366800000002</v>
      </c>
      <c r="Q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1074.8066799999999</v>
      </c>
      <c r="R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970.16668000000004</v>
      </c>
      <c r="S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887.49667999999997</v>
      </c>
      <c r="T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783.68668000000002</v>
      </c>
      <c r="U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817.40668000000005</v>
      </c>
      <c r="V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766.71668</v>
      </c>
      <c r="W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808.17668000000003</v>
      </c>
      <c r="X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898.17668000000003</v>
      </c>
      <c r="Y393" s="107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829.1066800000001</v>
      </c>
    </row>
    <row r="394" spans="1:27" x14ac:dyDescent="0.2">
      <c r="A394" s="80">
        <f t="shared" si="10"/>
        <v>42428</v>
      </c>
      <c r="B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781.19668000000001</v>
      </c>
      <c r="C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860.32668000000012</v>
      </c>
      <c r="D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874.13668000000007</v>
      </c>
      <c r="E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874.05667999999991</v>
      </c>
      <c r="F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873.99667999999997</v>
      </c>
      <c r="G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874.20668000000001</v>
      </c>
      <c r="H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840.62668000000008</v>
      </c>
      <c r="I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861.13668000000007</v>
      </c>
      <c r="J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782.06668000000013</v>
      </c>
      <c r="K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1095.1066800000001</v>
      </c>
      <c r="L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1056.01668</v>
      </c>
      <c r="M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1056.18668</v>
      </c>
      <c r="N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1138.7866800000002</v>
      </c>
      <c r="O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1138.4066800000001</v>
      </c>
      <c r="P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1116.18668</v>
      </c>
      <c r="Q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1116.0266800000002</v>
      </c>
      <c r="R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969.70668000000001</v>
      </c>
      <c r="S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887.76668000000018</v>
      </c>
      <c r="T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768.12668000000008</v>
      </c>
      <c r="U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801.55668000000014</v>
      </c>
      <c r="V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780.26667999999995</v>
      </c>
      <c r="W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808.24667999999997</v>
      </c>
      <c r="X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911.59668000000011</v>
      </c>
      <c r="Y394" s="107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825.31667999999991</v>
      </c>
    </row>
    <row r="395" spans="1:27" x14ac:dyDescent="0.2">
      <c r="A395" s="80">
        <f t="shared" si="10"/>
        <v>42429</v>
      </c>
      <c r="B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790.7466800000002</v>
      </c>
      <c r="C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844.58668000000011</v>
      </c>
      <c r="D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875.18668000000002</v>
      </c>
      <c r="E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875.28667999999993</v>
      </c>
      <c r="F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862.57668000000012</v>
      </c>
      <c r="G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862.84668000000011</v>
      </c>
      <c r="H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817.33668000000011</v>
      </c>
      <c r="I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1026.8966800000001</v>
      </c>
      <c r="J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1068.45668</v>
      </c>
      <c r="K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939.82668000000012</v>
      </c>
      <c r="L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939.77668000000017</v>
      </c>
      <c r="M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888.33668000000011</v>
      </c>
      <c r="N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935.80667999999991</v>
      </c>
      <c r="O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955.03668000000016</v>
      </c>
      <c r="P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961.55668000000014</v>
      </c>
      <c r="Q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954.8566800000001</v>
      </c>
      <c r="R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899.78668000000016</v>
      </c>
      <c r="S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904.05667999999991</v>
      </c>
      <c r="T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775.55668000000014</v>
      </c>
      <c r="U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775.82668000000012</v>
      </c>
      <c r="V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782.58668000000011</v>
      </c>
      <c r="W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775.69668000000001</v>
      </c>
      <c r="X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954.6066800000001</v>
      </c>
      <c r="Y395" s="107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807.99667999999997</v>
      </c>
    </row>
    <row r="396" spans="1:27" x14ac:dyDescent="0.2">
      <c r="A396" s="86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</row>
    <row r="397" spans="1:27" x14ac:dyDescent="0.25">
      <c r="A397" s="88" t="s">
        <v>153</v>
      </c>
    </row>
    <row r="398" spans="1:27" ht="12.75" x14ac:dyDescent="0.2">
      <c r="A398" s="165" t="s">
        <v>48</v>
      </c>
      <c r="B398" s="168" t="s">
        <v>122</v>
      </c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70"/>
    </row>
    <row r="399" spans="1:27" ht="12.75" x14ac:dyDescent="0.2">
      <c r="A399" s="166"/>
      <c r="B399" s="171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3"/>
    </row>
    <row r="400" spans="1:27" ht="12.75" x14ac:dyDescent="0.2">
      <c r="A400" s="166"/>
      <c r="B400" s="174" t="s">
        <v>123</v>
      </c>
      <c r="C400" s="163" t="s">
        <v>124</v>
      </c>
      <c r="D400" s="163" t="s">
        <v>125</v>
      </c>
      <c r="E400" s="163" t="s">
        <v>126</v>
      </c>
      <c r="F400" s="163" t="s">
        <v>127</v>
      </c>
      <c r="G400" s="163" t="s">
        <v>128</v>
      </c>
      <c r="H400" s="163" t="s">
        <v>129</v>
      </c>
      <c r="I400" s="163" t="s">
        <v>130</v>
      </c>
      <c r="J400" s="163" t="s">
        <v>131</v>
      </c>
      <c r="K400" s="163" t="s">
        <v>132</v>
      </c>
      <c r="L400" s="163" t="s">
        <v>133</v>
      </c>
      <c r="M400" s="163" t="s">
        <v>134</v>
      </c>
      <c r="N400" s="176" t="s">
        <v>135</v>
      </c>
      <c r="O400" s="163" t="s">
        <v>136</v>
      </c>
      <c r="P400" s="163" t="s">
        <v>137</v>
      </c>
      <c r="Q400" s="163" t="s">
        <v>138</v>
      </c>
      <c r="R400" s="163" t="s">
        <v>139</v>
      </c>
      <c r="S400" s="163" t="s">
        <v>140</v>
      </c>
      <c r="T400" s="163" t="s">
        <v>141</v>
      </c>
      <c r="U400" s="163" t="s">
        <v>142</v>
      </c>
      <c r="V400" s="163" t="s">
        <v>143</v>
      </c>
      <c r="W400" s="163" t="s">
        <v>144</v>
      </c>
      <c r="X400" s="163" t="s">
        <v>145</v>
      </c>
      <c r="Y400" s="163" t="s">
        <v>146</v>
      </c>
    </row>
    <row r="401" spans="1:25" ht="12.75" x14ac:dyDescent="0.2">
      <c r="A401" s="167"/>
      <c r="B401" s="175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77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</row>
    <row r="402" spans="1:25" x14ac:dyDescent="0.2">
      <c r="A402" s="80">
        <f t="shared" ref="A402:A430" si="11">A367</f>
        <v>42401</v>
      </c>
      <c r="B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954.63668000000007</v>
      </c>
      <c r="C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878.82668000000012</v>
      </c>
      <c r="D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857.21668</v>
      </c>
      <c r="E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857.07668000000012</v>
      </c>
      <c r="F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857.41668000000004</v>
      </c>
      <c r="G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872.3566800000001</v>
      </c>
      <c r="H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957.34668000000011</v>
      </c>
      <c r="I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785.42668000000003</v>
      </c>
      <c r="J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788.45668000000001</v>
      </c>
      <c r="K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918.04668000000015</v>
      </c>
      <c r="L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1001.1366800000001</v>
      </c>
      <c r="M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978.99667999999997</v>
      </c>
      <c r="N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943.39668000000006</v>
      </c>
      <c r="O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918.20668000000001</v>
      </c>
      <c r="P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909.8566800000001</v>
      </c>
      <c r="Q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908.94668000000001</v>
      </c>
      <c r="R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908.77668000000017</v>
      </c>
      <c r="S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1047.3666800000001</v>
      </c>
      <c r="T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1077.71668</v>
      </c>
      <c r="U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1093.0966800000001</v>
      </c>
      <c r="V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1050.2966800000002</v>
      </c>
      <c r="W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978.73667999999998</v>
      </c>
      <c r="X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1207.7766800000002</v>
      </c>
      <c r="Y402" s="107">
        <f>VLOOKUP($A402+ROUND((COLUMN()-2)/24,5),АТС!$A$41:$F$736,6)+VLOOKUP($A402+ROUND((COLUMN()-2)/24,5),'Расчет сбытовых надбавок'!$B$43:'Расчет сбытовых надбавок'!$G$786,6)+'Иные услуги '!$C$5+'РСТ РСО-А'!$M$7</f>
        <v>1089.72668</v>
      </c>
    </row>
    <row r="403" spans="1:25" x14ac:dyDescent="0.2">
      <c r="A403" s="80">
        <f t="shared" si="11"/>
        <v>42402</v>
      </c>
      <c r="B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954.25667999999996</v>
      </c>
      <c r="C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875.1066800000001</v>
      </c>
      <c r="D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833.52668000000017</v>
      </c>
      <c r="E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819.48668000000021</v>
      </c>
      <c r="F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820.08668000000011</v>
      </c>
      <c r="G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855.48668000000021</v>
      </c>
      <c r="H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901.20668000000001</v>
      </c>
      <c r="I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826.12668000000008</v>
      </c>
      <c r="J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800.15668000000005</v>
      </c>
      <c r="K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809.58668000000011</v>
      </c>
      <c r="L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873.37668000000008</v>
      </c>
      <c r="M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847.05668000000014</v>
      </c>
      <c r="N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847.55668000000014</v>
      </c>
      <c r="O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832.77667999999994</v>
      </c>
      <c r="P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832.89668000000006</v>
      </c>
      <c r="Q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846.8566800000001</v>
      </c>
      <c r="R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881.26668000000018</v>
      </c>
      <c r="S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986.6066800000001</v>
      </c>
      <c r="T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1040.3366800000001</v>
      </c>
      <c r="U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1022.49668</v>
      </c>
      <c r="V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988.01667999999995</v>
      </c>
      <c r="W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937.68668000000002</v>
      </c>
      <c r="X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1158.93668</v>
      </c>
      <c r="Y403" s="107">
        <f>VLOOKUP($A403+ROUND((COLUMN()-2)/24,5),АТС!$A$41:$F$736,6)+VLOOKUP($A403+ROUND((COLUMN()-2)/24,5),'Расчет сбытовых надбавок'!$B$43:'Расчет сбытовых надбавок'!$G$786,6)+'Иные услуги '!$C$5+'РСТ РСО-А'!$M$7</f>
        <v>1044.8766800000001</v>
      </c>
    </row>
    <row r="404" spans="1:25" x14ac:dyDescent="0.2">
      <c r="A404" s="80">
        <f t="shared" si="11"/>
        <v>42403</v>
      </c>
      <c r="B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856.64668000000006</v>
      </c>
      <c r="C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782.00667999999996</v>
      </c>
      <c r="D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772.7466800000002</v>
      </c>
      <c r="E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772.66668000000004</v>
      </c>
      <c r="F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772.68668000000002</v>
      </c>
      <c r="G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772.83668000000011</v>
      </c>
      <c r="H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789.57668000000012</v>
      </c>
      <c r="I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931.81668000000013</v>
      </c>
      <c r="J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917.36668000000009</v>
      </c>
      <c r="K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789.56668000000013</v>
      </c>
      <c r="L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749.31668000000013</v>
      </c>
      <c r="M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765.06668000000013</v>
      </c>
      <c r="N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757.3566800000001</v>
      </c>
      <c r="O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777.52667999999994</v>
      </c>
      <c r="P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757.58668000000011</v>
      </c>
      <c r="Q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763.95668000000001</v>
      </c>
      <c r="R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793.59668000000011</v>
      </c>
      <c r="S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880.79668000000015</v>
      </c>
      <c r="T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966.11668000000009</v>
      </c>
      <c r="U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938.26667999999995</v>
      </c>
      <c r="V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904.69668000000001</v>
      </c>
      <c r="W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875.29668000000015</v>
      </c>
      <c r="X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1097.24668</v>
      </c>
      <c r="Y404" s="107">
        <f>VLOOKUP($A404+ROUND((COLUMN()-2)/24,5),АТС!$A$41:$F$736,6)+VLOOKUP($A404+ROUND((COLUMN()-2)/24,5),'Расчет сбытовых надбавок'!$B$43:'Расчет сбытовых надбавок'!$G$786,6)+'Иные услуги '!$C$5+'РСТ РСО-А'!$M$7</f>
        <v>974.95668000000001</v>
      </c>
    </row>
    <row r="405" spans="1:25" x14ac:dyDescent="0.2">
      <c r="A405" s="80">
        <f t="shared" si="11"/>
        <v>42404</v>
      </c>
      <c r="B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798.22667999999999</v>
      </c>
      <c r="C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758.29668000000015</v>
      </c>
      <c r="D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787.40668000000005</v>
      </c>
      <c r="E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787.53668000000016</v>
      </c>
      <c r="F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787.42668000000003</v>
      </c>
      <c r="G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787.78667999999993</v>
      </c>
      <c r="H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781.03668000000016</v>
      </c>
      <c r="I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951.83668000000011</v>
      </c>
      <c r="J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933.38668000000007</v>
      </c>
      <c r="K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800.97667999999999</v>
      </c>
      <c r="L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790.09668000000011</v>
      </c>
      <c r="M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758.14668000000006</v>
      </c>
      <c r="N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777.84668000000011</v>
      </c>
      <c r="O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790.52667999999994</v>
      </c>
      <c r="P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777.94668000000001</v>
      </c>
      <c r="Q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757.84668000000011</v>
      </c>
      <c r="R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761.46668</v>
      </c>
      <c r="S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822.1066800000001</v>
      </c>
      <c r="T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939.45668000000001</v>
      </c>
      <c r="U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912.64668000000006</v>
      </c>
      <c r="V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847.16668000000004</v>
      </c>
      <c r="W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815.88668000000007</v>
      </c>
      <c r="X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1074.0566799999999</v>
      </c>
      <c r="Y405" s="107">
        <f>VLOOKUP($A405+ROUND((COLUMN()-2)/24,5),АТС!$A$41:$F$736,6)+VLOOKUP($A405+ROUND((COLUMN()-2)/24,5),'Расчет сбытовых надбавок'!$B$43:'Расчет сбытовых надбавок'!$G$786,6)+'Иные услуги '!$C$5+'РСТ РСО-А'!$M$7</f>
        <v>947.87668000000008</v>
      </c>
    </row>
    <row r="406" spans="1:25" x14ac:dyDescent="0.2">
      <c r="A406" s="80">
        <f t="shared" si="11"/>
        <v>42405</v>
      </c>
      <c r="B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782.02667999999994</v>
      </c>
      <c r="C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781.81668000000013</v>
      </c>
      <c r="D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758.29668000000015</v>
      </c>
      <c r="E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772.54668000000015</v>
      </c>
      <c r="F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772.56668000000013</v>
      </c>
      <c r="G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772.59668000000011</v>
      </c>
      <c r="H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781.77668000000017</v>
      </c>
      <c r="I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951.15668000000005</v>
      </c>
      <c r="J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932.61668000000009</v>
      </c>
      <c r="K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800.65668000000005</v>
      </c>
      <c r="L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764.39668000000006</v>
      </c>
      <c r="M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750.38668000000007</v>
      </c>
      <c r="N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777.65668000000005</v>
      </c>
      <c r="O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790.22667999999999</v>
      </c>
      <c r="P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808.03668000000016</v>
      </c>
      <c r="Q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817.16668000000004</v>
      </c>
      <c r="R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799.30667999999991</v>
      </c>
      <c r="S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773.00668000000019</v>
      </c>
      <c r="T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909.23667999999998</v>
      </c>
      <c r="U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889.03668000000016</v>
      </c>
      <c r="V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863.18668000000002</v>
      </c>
      <c r="W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836.88668000000007</v>
      </c>
      <c r="X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1083.0966800000001</v>
      </c>
      <c r="Y406" s="107">
        <f>VLOOKUP($A406+ROUND((COLUMN()-2)/24,5),АТС!$A$41:$F$736,6)+VLOOKUP($A406+ROUND((COLUMN()-2)/24,5),'Расчет сбытовых надбавок'!$B$43:'Расчет сбытовых надбавок'!$G$786,6)+'Иные услуги '!$C$5+'РСТ РСО-А'!$M$7</f>
        <v>954.59668000000011</v>
      </c>
    </row>
    <row r="407" spans="1:25" x14ac:dyDescent="0.2">
      <c r="A407" s="80">
        <f t="shared" si="11"/>
        <v>42406</v>
      </c>
      <c r="B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824.70668000000001</v>
      </c>
      <c r="C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764.31668000000013</v>
      </c>
      <c r="D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762.51667999999995</v>
      </c>
      <c r="E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778.6066800000001</v>
      </c>
      <c r="F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778.68668000000002</v>
      </c>
      <c r="G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767.76668000000018</v>
      </c>
      <c r="H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782.40668000000005</v>
      </c>
      <c r="I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848.72667999999999</v>
      </c>
      <c r="J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864.99667999999997</v>
      </c>
      <c r="K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945.75667999999996</v>
      </c>
      <c r="L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876.90668000000005</v>
      </c>
      <c r="M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889.81668000000013</v>
      </c>
      <c r="N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889.23667999999998</v>
      </c>
      <c r="O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945.01668000000018</v>
      </c>
      <c r="P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944.91668000000004</v>
      </c>
      <c r="Q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944.80668000000014</v>
      </c>
      <c r="R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946.09668000000011</v>
      </c>
      <c r="S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781.54668000000015</v>
      </c>
      <c r="T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864.72667999999999</v>
      </c>
      <c r="U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866.84668000000011</v>
      </c>
      <c r="V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818.82668000000012</v>
      </c>
      <c r="W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820.97667999999999</v>
      </c>
      <c r="X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769.67668000000003</v>
      </c>
      <c r="Y407" s="107">
        <f>VLOOKUP($A407+ROUND((COLUMN()-2)/24,5),АТС!$A$41:$F$736,6)+VLOOKUP($A407+ROUND((COLUMN()-2)/24,5),'Расчет сбытовых надбавок'!$B$43:'Расчет сбытовых надбавок'!$G$786,6)+'Иные услуги '!$C$5+'РСТ РСО-А'!$M$7</f>
        <v>950.30668000000014</v>
      </c>
    </row>
    <row r="408" spans="1:25" x14ac:dyDescent="0.2">
      <c r="A408" s="80">
        <f t="shared" si="11"/>
        <v>42407</v>
      </c>
      <c r="B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863.23667999999998</v>
      </c>
      <c r="C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798.22667999999999</v>
      </c>
      <c r="D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757.39668000000006</v>
      </c>
      <c r="E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762.69668000000001</v>
      </c>
      <c r="F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767.94668000000001</v>
      </c>
      <c r="G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757.51667999999995</v>
      </c>
      <c r="H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763.56667999999991</v>
      </c>
      <c r="I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779.79667999999992</v>
      </c>
      <c r="J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862.33668000000011</v>
      </c>
      <c r="K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931.65668000000005</v>
      </c>
      <c r="L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877.76668000000018</v>
      </c>
      <c r="M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865.47667999999999</v>
      </c>
      <c r="N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865.06668000000013</v>
      </c>
      <c r="O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864.91668000000004</v>
      </c>
      <c r="P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890.31668000000013</v>
      </c>
      <c r="Q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896.94668000000001</v>
      </c>
      <c r="R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854.62668000000008</v>
      </c>
      <c r="S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797.19668000000001</v>
      </c>
      <c r="T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920.73667999999998</v>
      </c>
      <c r="U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923.96668</v>
      </c>
      <c r="V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875.81668000000013</v>
      </c>
      <c r="W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817.58668000000011</v>
      </c>
      <c r="X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770.08668000000011</v>
      </c>
      <c r="Y408" s="107">
        <f>VLOOKUP($A408+ROUND((COLUMN()-2)/24,5),АТС!$A$41:$F$736,6)+VLOOKUP($A408+ROUND((COLUMN()-2)/24,5),'Расчет сбытовых надбавок'!$B$43:'Расчет сбытовых надбавок'!$G$786,6)+'Иные услуги '!$C$5+'РСТ РСО-А'!$M$7</f>
        <v>977.76668000000018</v>
      </c>
    </row>
    <row r="409" spans="1:25" x14ac:dyDescent="0.2">
      <c r="A409" s="80">
        <f t="shared" si="11"/>
        <v>42408</v>
      </c>
      <c r="B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837.65668000000005</v>
      </c>
      <c r="C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775.32668000000012</v>
      </c>
      <c r="D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757.86668000000009</v>
      </c>
      <c r="E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767.36668000000009</v>
      </c>
      <c r="F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767.31668000000013</v>
      </c>
      <c r="G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767.51668000000018</v>
      </c>
      <c r="H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749.45668000000001</v>
      </c>
      <c r="I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937.65668000000005</v>
      </c>
      <c r="J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932.8266799999999</v>
      </c>
      <c r="K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800.63668000000007</v>
      </c>
      <c r="L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750.50668000000019</v>
      </c>
      <c r="M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800.55668000000014</v>
      </c>
      <c r="N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801.72667999999999</v>
      </c>
      <c r="O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764.26668000000018</v>
      </c>
      <c r="P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749.8566800000001</v>
      </c>
      <c r="Q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749.91668000000004</v>
      </c>
      <c r="R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762.3566800000001</v>
      </c>
      <c r="S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797.61668000000009</v>
      </c>
      <c r="T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964.03668000000016</v>
      </c>
      <c r="U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928.83668000000011</v>
      </c>
      <c r="V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865.02667999999994</v>
      </c>
      <c r="W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838.5766799999999</v>
      </c>
      <c r="X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1084.97668</v>
      </c>
      <c r="Y409" s="107">
        <f>VLOOKUP($A409+ROUND((COLUMN()-2)/24,5),АТС!$A$41:$F$736,6)+VLOOKUP($A409+ROUND((COLUMN()-2)/24,5),'Расчет сбытовых надбавок'!$B$43:'Расчет сбытовых надбавок'!$G$786,6)+'Иные услуги '!$C$5+'РСТ РСО-А'!$M$7</f>
        <v>957.84668000000011</v>
      </c>
    </row>
    <row r="410" spans="1:25" x14ac:dyDescent="0.2">
      <c r="A410" s="80">
        <f t="shared" si="11"/>
        <v>42409</v>
      </c>
      <c r="B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790.81668000000013</v>
      </c>
      <c r="C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749.08668000000011</v>
      </c>
      <c r="D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772.37668000000008</v>
      </c>
      <c r="E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797.52668000000017</v>
      </c>
      <c r="F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797.6066800000001</v>
      </c>
      <c r="G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797.98667999999998</v>
      </c>
      <c r="H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773.42668000000003</v>
      </c>
      <c r="I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965.54667999999992</v>
      </c>
      <c r="J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1003.6566800000001</v>
      </c>
      <c r="K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862.34668000000011</v>
      </c>
      <c r="L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819.2466800000002</v>
      </c>
      <c r="M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779.23667999999998</v>
      </c>
      <c r="N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778.81668000000013</v>
      </c>
      <c r="O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778.50668000000019</v>
      </c>
      <c r="P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799.94668000000001</v>
      </c>
      <c r="Q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800.01668000000018</v>
      </c>
      <c r="R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800.46668</v>
      </c>
      <c r="S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753.29668000000015</v>
      </c>
      <c r="T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922.17668000000003</v>
      </c>
      <c r="U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860.30667999999991</v>
      </c>
      <c r="V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827.87668000000008</v>
      </c>
      <c r="W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799.30667999999991</v>
      </c>
      <c r="X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1052.3066800000001</v>
      </c>
      <c r="Y410" s="107">
        <f>VLOOKUP($A410+ROUND((COLUMN()-2)/24,5),АТС!$A$41:$F$736,6)+VLOOKUP($A410+ROUND((COLUMN()-2)/24,5),'Расчет сбытовых надбавок'!$B$43:'Расчет сбытовых надбавок'!$G$786,6)+'Иные услуги '!$C$5+'РСТ РСО-А'!$M$7</f>
        <v>901.97667999999999</v>
      </c>
    </row>
    <row r="411" spans="1:25" x14ac:dyDescent="0.2">
      <c r="A411" s="80">
        <f t="shared" si="11"/>
        <v>42410</v>
      </c>
      <c r="B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789.59668000000011</v>
      </c>
      <c r="C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758.32668000000012</v>
      </c>
      <c r="D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772.38668000000007</v>
      </c>
      <c r="E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787.42668000000003</v>
      </c>
      <c r="F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797.68668000000002</v>
      </c>
      <c r="G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777.71668000000022</v>
      </c>
      <c r="H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780.68668000000002</v>
      </c>
      <c r="I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889.95668000000001</v>
      </c>
      <c r="J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903.33668000000011</v>
      </c>
      <c r="K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790.73667999999998</v>
      </c>
      <c r="L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790.79667999999992</v>
      </c>
      <c r="M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758.59668000000011</v>
      </c>
      <c r="N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758.26668000000018</v>
      </c>
      <c r="O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758.14668000000006</v>
      </c>
      <c r="P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758.11668000000009</v>
      </c>
      <c r="Q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758.11668000000009</v>
      </c>
      <c r="R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774.61668000000009</v>
      </c>
      <c r="S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834.70668000000001</v>
      </c>
      <c r="T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923.1066800000001</v>
      </c>
      <c r="U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924.62668000000008</v>
      </c>
      <c r="V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887.06668000000013</v>
      </c>
      <c r="W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835.41668000000004</v>
      </c>
      <c r="X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1073.93668</v>
      </c>
      <c r="Y411" s="107">
        <f>VLOOKUP($A411+ROUND((COLUMN()-2)/24,5),АТС!$A$41:$F$736,6)+VLOOKUP($A411+ROUND((COLUMN()-2)/24,5),'Расчет сбытовых надбавок'!$B$43:'Расчет сбытовых надбавок'!$G$786,6)+'Иные услуги '!$C$5+'РСТ РСО-А'!$M$7</f>
        <v>932.02667999999994</v>
      </c>
    </row>
    <row r="412" spans="1:25" x14ac:dyDescent="0.2">
      <c r="A412" s="80">
        <f t="shared" si="11"/>
        <v>42411</v>
      </c>
      <c r="B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789.69668000000001</v>
      </c>
      <c r="C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758.72667999999999</v>
      </c>
      <c r="D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787.65668000000005</v>
      </c>
      <c r="E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787.84668000000011</v>
      </c>
      <c r="F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787.89668000000006</v>
      </c>
      <c r="G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773.3566800000001</v>
      </c>
      <c r="H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776.64668000000006</v>
      </c>
      <c r="I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890.30668000000014</v>
      </c>
      <c r="J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882.17668000000003</v>
      </c>
      <c r="K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790.70668000000001</v>
      </c>
      <c r="L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780.21668</v>
      </c>
      <c r="M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778.6066800000001</v>
      </c>
      <c r="N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799.82668000000012</v>
      </c>
      <c r="O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799.6066800000001</v>
      </c>
      <c r="P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758.14668000000006</v>
      </c>
      <c r="Q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758.38668000000007</v>
      </c>
      <c r="R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773.52668000000017</v>
      </c>
      <c r="S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804.14668000000006</v>
      </c>
      <c r="T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884.32668000000012</v>
      </c>
      <c r="U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845.01668000000018</v>
      </c>
      <c r="V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819.57668000000012</v>
      </c>
      <c r="W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799.52667999999994</v>
      </c>
      <c r="X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1051.96668</v>
      </c>
      <c r="Y412" s="107">
        <f>VLOOKUP($A412+ROUND((COLUMN()-2)/24,5),АТС!$A$41:$F$736,6)+VLOOKUP($A412+ROUND((COLUMN()-2)/24,5),'Расчет сбытовых надбавок'!$B$43:'Расчет сбытовых надбавок'!$G$786,6)+'Иные услуги '!$C$5+'РСТ РСО-А'!$M$7</f>
        <v>886.68668000000002</v>
      </c>
    </row>
    <row r="413" spans="1:25" x14ac:dyDescent="0.2">
      <c r="A413" s="80">
        <f t="shared" si="11"/>
        <v>42412</v>
      </c>
      <c r="B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797.28668000000016</v>
      </c>
      <c r="C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749.05668000000014</v>
      </c>
      <c r="D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772.2466800000002</v>
      </c>
      <c r="E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772.43668000000002</v>
      </c>
      <c r="F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772.42668000000003</v>
      </c>
      <c r="G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758.41668000000004</v>
      </c>
      <c r="H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782.95668000000001</v>
      </c>
      <c r="I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878.3566800000001</v>
      </c>
      <c r="J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860.79668000000015</v>
      </c>
      <c r="K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779.53667999999993</v>
      </c>
      <c r="L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764.45668000000001</v>
      </c>
      <c r="M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758.15668000000005</v>
      </c>
      <c r="N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765.84668000000011</v>
      </c>
      <c r="O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790.54668000000015</v>
      </c>
      <c r="P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777.97668000000021</v>
      </c>
      <c r="Q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778.02668000000017</v>
      </c>
      <c r="R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758.33668000000011</v>
      </c>
      <c r="S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797.26668000000018</v>
      </c>
      <c r="T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890.41668000000004</v>
      </c>
      <c r="U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913.31667999999991</v>
      </c>
      <c r="V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888.9966800000002</v>
      </c>
      <c r="W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835.73668000000021</v>
      </c>
      <c r="X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1081.72668</v>
      </c>
      <c r="Y413" s="107">
        <f>VLOOKUP($A413+ROUND((COLUMN()-2)/24,5),АТС!$A$41:$F$736,6)+VLOOKUP($A413+ROUND((COLUMN()-2)/24,5),'Расчет сбытовых надбавок'!$B$43:'Расчет сбытовых надбавок'!$G$786,6)+'Иные услуги '!$C$5+'РСТ РСО-А'!$M$7</f>
        <v>954.18668000000002</v>
      </c>
    </row>
    <row r="414" spans="1:25" x14ac:dyDescent="0.2">
      <c r="A414" s="80">
        <f t="shared" si="11"/>
        <v>42413</v>
      </c>
      <c r="B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802.24667999999997</v>
      </c>
      <c r="C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779.22667999999999</v>
      </c>
      <c r="D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820.57668000000012</v>
      </c>
      <c r="E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820.78668000000016</v>
      </c>
      <c r="F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840.01667999999995</v>
      </c>
      <c r="G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820.77667999999994</v>
      </c>
      <c r="H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791.19668000000001</v>
      </c>
      <c r="I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758.83668000000011</v>
      </c>
      <c r="J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804.05668000000014</v>
      </c>
      <c r="K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946.95668000000001</v>
      </c>
      <c r="L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890.99667999999997</v>
      </c>
      <c r="M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904.22667999999999</v>
      </c>
      <c r="N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917.82668000000012</v>
      </c>
      <c r="O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962.01667999999995</v>
      </c>
      <c r="P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961.89668000000006</v>
      </c>
      <c r="Q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946.87668000000008</v>
      </c>
      <c r="R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911.69668000000001</v>
      </c>
      <c r="S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772.90668000000005</v>
      </c>
      <c r="T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821.86668000000009</v>
      </c>
      <c r="U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829.24667999999997</v>
      </c>
      <c r="V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815.70668000000001</v>
      </c>
      <c r="W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749.11668000000009</v>
      </c>
      <c r="X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819.36668000000009</v>
      </c>
      <c r="Y414" s="107">
        <f>VLOOKUP($A414+ROUND((COLUMN()-2)/24,5),АТС!$A$41:$F$736,6)+VLOOKUP($A414+ROUND((COLUMN()-2)/24,5),'Расчет сбытовых надбавок'!$B$43:'Расчет сбытовых надбавок'!$G$786,6)+'Иные услуги '!$C$5+'РСТ РСО-А'!$M$7</f>
        <v>931.94668000000001</v>
      </c>
    </row>
    <row r="415" spans="1:25" x14ac:dyDescent="0.2">
      <c r="A415" s="80">
        <f t="shared" si="11"/>
        <v>42414</v>
      </c>
      <c r="B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798.68668000000002</v>
      </c>
      <c r="C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790.17668000000003</v>
      </c>
      <c r="D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820.25667999999996</v>
      </c>
      <c r="E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839.71668</v>
      </c>
      <c r="F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853.29668000000015</v>
      </c>
      <c r="G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839.97667999999999</v>
      </c>
      <c r="H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820.82668000000012</v>
      </c>
      <c r="I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821.43668000000002</v>
      </c>
      <c r="J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764.54668000000015</v>
      </c>
      <c r="K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1048.94668</v>
      </c>
      <c r="L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962.27667999999994</v>
      </c>
      <c r="M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962.20668000000001</v>
      </c>
      <c r="N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946.41668000000004</v>
      </c>
      <c r="O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977.50668000000019</v>
      </c>
      <c r="P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977.39668000000006</v>
      </c>
      <c r="Q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946.26667999999995</v>
      </c>
      <c r="R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910.48667999999998</v>
      </c>
      <c r="S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772.32668000000012</v>
      </c>
      <c r="T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822.45668000000001</v>
      </c>
      <c r="U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824.16668000000004</v>
      </c>
      <c r="V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815.89668000000006</v>
      </c>
      <c r="W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748.72667999999999</v>
      </c>
      <c r="X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819.28668000000016</v>
      </c>
      <c r="Y415" s="107">
        <f>VLOOKUP($A415+ROUND((COLUMN()-2)/24,5),АТС!$A$41:$F$736,6)+VLOOKUP($A415+ROUND((COLUMN()-2)/24,5),'Расчет сбытовых надбавок'!$B$43:'Расчет сбытовых надбавок'!$G$786,6)+'Иные услуги '!$C$5+'РСТ РСО-А'!$M$7</f>
        <v>916.9966800000002</v>
      </c>
    </row>
    <row r="416" spans="1:25" x14ac:dyDescent="0.2">
      <c r="A416" s="80">
        <f t="shared" si="11"/>
        <v>42415</v>
      </c>
      <c r="B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786.36668000000009</v>
      </c>
      <c r="C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776.88668000000007</v>
      </c>
      <c r="D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807.69668000000001</v>
      </c>
      <c r="E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824.42668000000003</v>
      </c>
      <c r="F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824.3566800000001</v>
      </c>
      <c r="G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807.67668000000003</v>
      </c>
      <c r="H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772.09668000000011</v>
      </c>
      <c r="I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1039.8166800000001</v>
      </c>
      <c r="J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1040.45668</v>
      </c>
      <c r="K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900.8566800000001</v>
      </c>
      <c r="L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859.36668000000009</v>
      </c>
      <c r="M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807.46668</v>
      </c>
      <c r="N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821.25667999999996</v>
      </c>
      <c r="O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835.6066800000001</v>
      </c>
      <c r="P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835.53667999999993</v>
      </c>
      <c r="Q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835.84668000000011</v>
      </c>
      <c r="R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816.68668000000002</v>
      </c>
      <c r="S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765.17668000000003</v>
      </c>
      <c r="T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831.98667999999998</v>
      </c>
      <c r="U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841.14668000000006</v>
      </c>
      <c r="V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798.56668000000013</v>
      </c>
      <c r="W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776.87668000000008</v>
      </c>
      <c r="X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1024.8766800000001</v>
      </c>
      <c r="Y416" s="107">
        <f>VLOOKUP($A416+ROUND((COLUMN()-2)/24,5),АТС!$A$41:$F$736,6)+VLOOKUP($A416+ROUND((COLUMN()-2)/24,5),'Расчет сбытовых надбавок'!$B$43:'Расчет сбытовых надбавок'!$G$786,6)+'Иные услуги '!$C$5+'РСТ РСО-А'!$M$7</f>
        <v>886.59668000000011</v>
      </c>
    </row>
    <row r="417" spans="1:27" s="91" customFormat="1" x14ac:dyDescent="0.25">
      <c r="A417" s="80">
        <f t="shared" si="11"/>
        <v>42416</v>
      </c>
      <c r="B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799.86668000000009</v>
      </c>
      <c r="C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766.24667999999997</v>
      </c>
      <c r="D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785.97668000000021</v>
      </c>
      <c r="E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796.43668000000002</v>
      </c>
      <c r="F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823.8566800000001</v>
      </c>
      <c r="G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824.29667999999992</v>
      </c>
      <c r="H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772.76668000000018</v>
      </c>
      <c r="I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963.73668000000021</v>
      </c>
      <c r="J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955.98667999999998</v>
      </c>
      <c r="K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846.56668000000013</v>
      </c>
      <c r="L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846.74667999999997</v>
      </c>
      <c r="M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798.42668000000003</v>
      </c>
      <c r="N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798.16668000000004</v>
      </c>
      <c r="O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798.11668000000009</v>
      </c>
      <c r="P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820.77667999999994</v>
      </c>
      <c r="Q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835.43668000000002</v>
      </c>
      <c r="R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816.24667999999997</v>
      </c>
      <c r="S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790.95668000000001</v>
      </c>
      <c r="T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806.05668000000014</v>
      </c>
      <c r="U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807.70668000000001</v>
      </c>
      <c r="V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780.16668000000004</v>
      </c>
      <c r="W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764.94668000000001</v>
      </c>
      <c r="X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1014.22668</v>
      </c>
      <c r="Y417" s="107">
        <f>VLOOKUP($A417+ROUND((COLUMN()-2)/24,5),АТС!$A$41:$F$736,6)+VLOOKUP($A417+ROUND((COLUMN()-2)/24,5),'Расчет сбытовых надбавок'!$B$43:'Расчет сбытовых надбавок'!$G$786,6)+'Иные услуги '!$C$5+'РСТ РСО-А'!$M$7</f>
        <v>865.50667999999996</v>
      </c>
    </row>
    <row r="418" spans="1:27" x14ac:dyDescent="0.2">
      <c r="A418" s="80">
        <f t="shared" si="11"/>
        <v>42417</v>
      </c>
      <c r="B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840.40668000000005</v>
      </c>
      <c r="C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806.30668000000014</v>
      </c>
      <c r="D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840.49667999999997</v>
      </c>
      <c r="E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840.52667999999994</v>
      </c>
      <c r="F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840.69668000000001</v>
      </c>
      <c r="G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817.67668000000003</v>
      </c>
      <c r="H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772.09668000000011</v>
      </c>
      <c r="I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963.00667999999996</v>
      </c>
      <c r="J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1049.3266800000001</v>
      </c>
      <c r="K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930.76668000000018</v>
      </c>
      <c r="L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914.94668000000001</v>
      </c>
      <c r="M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855.06667999999991</v>
      </c>
      <c r="N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899.45668000000001</v>
      </c>
      <c r="O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899.33668000000011</v>
      </c>
      <c r="P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899.22667999999999</v>
      </c>
      <c r="Q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899.62668000000008</v>
      </c>
      <c r="R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899.70668000000001</v>
      </c>
      <c r="S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882.25667999999996</v>
      </c>
      <c r="T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777.59668000000011</v>
      </c>
      <c r="U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779.43668000000002</v>
      </c>
      <c r="V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760.96668</v>
      </c>
      <c r="W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777.01667999999995</v>
      </c>
      <c r="X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950.2466800000002</v>
      </c>
      <c r="Y418" s="107">
        <f>VLOOKUP($A418+ROUND((COLUMN()-2)/24,5),АТС!$A$41:$F$736,6)+VLOOKUP($A418+ROUND((COLUMN()-2)/24,5),'Расчет сбытовых надбавок'!$B$43:'Расчет сбытовых надбавок'!$G$786,6)+'Иные услуги '!$C$5+'РСТ РСО-А'!$M$7</f>
        <v>794.45668000000001</v>
      </c>
    </row>
    <row r="419" spans="1:27" x14ac:dyDescent="0.2">
      <c r="A419" s="80">
        <f t="shared" si="11"/>
        <v>42418</v>
      </c>
      <c r="B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748.61668000000009</v>
      </c>
      <c r="C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797.04668000000015</v>
      </c>
      <c r="D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807.59668000000011</v>
      </c>
      <c r="E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807.64668000000006</v>
      </c>
      <c r="F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807.64668000000006</v>
      </c>
      <c r="G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797.22668000000021</v>
      </c>
      <c r="H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749.36668000000009</v>
      </c>
      <c r="I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931.27668000000017</v>
      </c>
      <c r="J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917.04668000000015</v>
      </c>
      <c r="K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847.77668000000017</v>
      </c>
      <c r="L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817.38668000000007</v>
      </c>
      <c r="M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777.73668000000021</v>
      </c>
      <c r="N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799.14668000000006</v>
      </c>
      <c r="O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836.32668000000012</v>
      </c>
      <c r="P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836.2466800000002</v>
      </c>
      <c r="Q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807.57668000000012</v>
      </c>
      <c r="R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798.84668000000011</v>
      </c>
      <c r="S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766.09668000000011</v>
      </c>
      <c r="T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846.84668000000011</v>
      </c>
      <c r="U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844.84668000000011</v>
      </c>
      <c r="V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830.66668000000004</v>
      </c>
      <c r="W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800.70668000000001</v>
      </c>
      <c r="X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1021.8266800000001</v>
      </c>
      <c r="Y419" s="107">
        <f>VLOOKUP($A419+ROUND((COLUMN()-2)/24,5),АТС!$A$41:$F$736,6)+VLOOKUP($A419+ROUND((COLUMN()-2)/24,5),'Расчет сбытовых надбавок'!$B$43:'Расчет сбытовых надбавок'!$G$786,6)+'Иные услуги '!$C$5+'РСТ РСО-А'!$M$7</f>
        <v>898.71668</v>
      </c>
    </row>
    <row r="420" spans="1:27" x14ac:dyDescent="0.2">
      <c r="A420" s="80">
        <f t="shared" si="11"/>
        <v>42419</v>
      </c>
      <c r="B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749.15668000000005</v>
      </c>
      <c r="C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797.33668000000011</v>
      </c>
      <c r="D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824.6066800000001</v>
      </c>
      <c r="E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824.65668000000005</v>
      </c>
      <c r="F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797.43668000000002</v>
      </c>
      <c r="G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797.25668000000019</v>
      </c>
      <c r="H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772.99667999999997</v>
      </c>
      <c r="I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965.51667999999995</v>
      </c>
      <c r="J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958.76668000000018</v>
      </c>
      <c r="K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882.13668000000007</v>
      </c>
      <c r="L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882.17668000000003</v>
      </c>
      <c r="M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822.80668000000014</v>
      </c>
      <c r="N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822.42668000000003</v>
      </c>
      <c r="O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873.20668000000001</v>
      </c>
      <c r="P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873.26667999999995</v>
      </c>
      <c r="Q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873.21668</v>
      </c>
      <c r="R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822.75668000000019</v>
      </c>
      <c r="S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793.08668000000011</v>
      </c>
      <c r="T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819.73668000000021</v>
      </c>
      <c r="U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820.18668000000002</v>
      </c>
      <c r="V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821.91668000000004</v>
      </c>
      <c r="W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799.15668000000005</v>
      </c>
      <c r="X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998.8566800000001</v>
      </c>
      <c r="Y420" s="107">
        <f>VLOOKUP($A420+ROUND((COLUMN()-2)/24,5),АТС!$A$41:$F$736,6)+VLOOKUP($A420+ROUND((COLUMN()-2)/24,5),'Расчет сбытовых надбавок'!$B$43:'Расчет сбытовых надбавок'!$G$786,6)+'Иные услуги '!$C$5+'РСТ РСО-А'!$M$7</f>
        <v>826.30668000000014</v>
      </c>
    </row>
    <row r="421" spans="1:27" x14ac:dyDescent="0.2">
      <c r="A421" s="80">
        <f t="shared" si="11"/>
        <v>42420</v>
      </c>
      <c r="B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772.16668000000004</v>
      </c>
      <c r="C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824.48667999999998</v>
      </c>
      <c r="D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854.08668000000011</v>
      </c>
      <c r="E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854.1066800000001</v>
      </c>
      <c r="F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854.15668000000005</v>
      </c>
      <c r="G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841.97667999999999</v>
      </c>
      <c r="H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772.61668000000009</v>
      </c>
      <c r="I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951.57668000000012</v>
      </c>
      <c r="J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984.47667999999999</v>
      </c>
      <c r="K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881.77667999999994</v>
      </c>
      <c r="L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881.90668000000005</v>
      </c>
      <c r="M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822.70668000000001</v>
      </c>
      <c r="N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822.34668000000011</v>
      </c>
      <c r="O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873.18668000000002</v>
      </c>
      <c r="P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873.09668000000011</v>
      </c>
      <c r="Q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873.31668000000013</v>
      </c>
      <c r="R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847.33668000000011</v>
      </c>
      <c r="S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791.9966800000002</v>
      </c>
      <c r="T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820.05668000000014</v>
      </c>
      <c r="U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817.13668000000007</v>
      </c>
      <c r="V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821.32668000000012</v>
      </c>
      <c r="W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799.92668000000003</v>
      </c>
      <c r="X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963.12668000000008</v>
      </c>
      <c r="Y421" s="107">
        <f>VLOOKUP($A421+ROUND((COLUMN()-2)/24,5),АТС!$A$41:$F$736,6)+VLOOKUP($A421+ROUND((COLUMN()-2)/24,5),'Расчет сбытовых надбавок'!$B$43:'Расчет сбытовых надбавок'!$G$786,6)+'Иные услуги '!$C$5+'РСТ РСО-А'!$M$7</f>
        <v>799.40668000000005</v>
      </c>
    </row>
    <row r="422" spans="1:27" x14ac:dyDescent="0.2">
      <c r="A422" s="80">
        <f t="shared" si="11"/>
        <v>42421</v>
      </c>
      <c r="B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802.30667999999991</v>
      </c>
      <c r="C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882.43668000000002</v>
      </c>
      <c r="D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889.84668000000011</v>
      </c>
      <c r="E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890.13668000000007</v>
      </c>
      <c r="F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913.95668000000001</v>
      </c>
      <c r="G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890.64668000000006</v>
      </c>
      <c r="H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821.17668000000003</v>
      </c>
      <c r="I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761.73667999999998</v>
      </c>
      <c r="J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831.04668000000015</v>
      </c>
      <c r="K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932.25667999999996</v>
      </c>
      <c r="L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891.21668000000022</v>
      </c>
      <c r="M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904.50667999999996</v>
      </c>
      <c r="N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903.98667999999998</v>
      </c>
      <c r="O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917.40668000000005</v>
      </c>
      <c r="P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917.25668000000019</v>
      </c>
      <c r="Q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917.72667999999999</v>
      </c>
      <c r="R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911.07668000000012</v>
      </c>
      <c r="S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821.6066800000001</v>
      </c>
      <c r="T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824.6066800000001</v>
      </c>
      <c r="U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823.61668000000009</v>
      </c>
      <c r="V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799.25667999999996</v>
      </c>
      <c r="W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771.38668000000007</v>
      </c>
      <c r="X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847.61668000000009</v>
      </c>
      <c r="Y422" s="107">
        <f>VLOOKUP($A422+ROUND((COLUMN()-2)/24,5),АТС!$A$41:$F$736,6)+VLOOKUP($A422+ROUND((COLUMN()-2)/24,5),'Расчет сбытовых надбавок'!$B$43:'Расчет сбытовых надбавок'!$G$786,6)+'Иные услуги '!$C$5+'РСТ РСО-А'!$M$7</f>
        <v>901.17668000000003</v>
      </c>
    </row>
    <row r="423" spans="1:27" x14ac:dyDescent="0.2">
      <c r="A423" s="80">
        <f t="shared" si="11"/>
        <v>42422</v>
      </c>
      <c r="B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802.69668000000001</v>
      </c>
      <c r="C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882.56667999999991</v>
      </c>
      <c r="D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889.91668000000004</v>
      </c>
      <c r="E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890.02668000000017</v>
      </c>
      <c r="F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913.95668000000001</v>
      </c>
      <c r="G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890.20668000000001</v>
      </c>
      <c r="H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821.14668000000006</v>
      </c>
      <c r="I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755.84668000000011</v>
      </c>
      <c r="J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826.57668000000012</v>
      </c>
      <c r="K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932.62668000000008</v>
      </c>
      <c r="L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891.23668000000021</v>
      </c>
      <c r="M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904.27667999999994</v>
      </c>
      <c r="N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903.91668000000004</v>
      </c>
      <c r="O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917.38668000000007</v>
      </c>
      <c r="P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917.31668000000013</v>
      </c>
      <c r="Q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917.43668000000002</v>
      </c>
      <c r="R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910.90668000000005</v>
      </c>
      <c r="S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822.05668000000014</v>
      </c>
      <c r="T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822.45668000000001</v>
      </c>
      <c r="U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822.65668000000005</v>
      </c>
      <c r="V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800.21668</v>
      </c>
      <c r="W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771.04668000000015</v>
      </c>
      <c r="X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847.59668000000011</v>
      </c>
      <c r="Y423" s="107">
        <f>VLOOKUP($A423+ROUND((COLUMN()-2)/24,5),АТС!$A$41:$F$736,6)+VLOOKUP($A423+ROUND((COLUMN()-2)/24,5),'Расчет сбытовых надбавок'!$B$43:'Расчет сбытовых надбавок'!$G$786,6)+'Иные услуги '!$C$5+'РСТ РСО-А'!$M$7</f>
        <v>888.69668000000001</v>
      </c>
      <c r="AA423" s="81"/>
    </row>
    <row r="424" spans="1:27" x14ac:dyDescent="0.2">
      <c r="A424" s="80">
        <f t="shared" si="11"/>
        <v>42423</v>
      </c>
      <c r="B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853.73667999999998</v>
      </c>
      <c r="C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853.11668000000009</v>
      </c>
      <c r="D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913.02667999999994</v>
      </c>
      <c r="E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913.16668000000004</v>
      </c>
      <c r="F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912.99667999999997</v>
      </c>
      <c r="G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913.15668000000005</v>
      </c>
      <c r="H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889.42668000000003</v>
      </c>
      <c r="I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839.82668000000012</v>
      </c>
      <c r="J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802.73668000000021</v>
      </c>
      <c r="K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1154.49668</v>
      </c>
      <c r="L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1087.92668</v>
      </c>
      <c r="M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1109.51668</v>
      </c>
      <c r="N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1131.18668</v>
      </c>
      <c r="O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1130.8666800000001</v>
      </c>
      <c r="P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1131.0966800000001</v>
      </c>
      <c r="Q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1131.0266800000002</v>
      </c>
      <c r="R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1077.3366800000001</v>
      </c>
      <c r="S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933.6066800000001</v>
      </c>
      <c r="T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772.03667999999993</v>
      </c>
      <c r="U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771.83668000000011</v>
      </c>
      <c r="V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780.72667999999999</v>
      </c>
      <c r="W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848.00667999999996</v>
      </c>
      <c r="X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909.92668000000003</v>
      </c>
      <c r="Y424" s="107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789.59668000000011</v>
      </c>
    </row>
    <row r="425" spans="1:27" x14ac:dyDescent="0.2">
      <c r="A425" s="80">
        <f t="shared" si="11"/>
        <v>42424</v>
      </c>
      <c r="B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830.4966800000002</v>
      </c>
      <c r="C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854.16668000000004</v>
      </c>
      <c r="D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921.93668000000002</v>
      </c>
      <c r="E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921.97668000000021</v>
      </c>
      <c r="F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922.03668000000016</v>
      </c>
      <c r="G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907.58668000000011</v>
      </c>
      <c r="H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825.28668000000016</v>
      </c>
      <c r="I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1040.8866800000001</v>
      </c>
      <c r="J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1108.2466800000002</v>
      </c>
      <c r="K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1002.1566800000001</v>
      </c>
      <c r="L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1002.0766799999999</v>
      </c>
      <c r="M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900.89668000000006</v>
      </c>
      <c r="N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931.25667999999996</v>
      </c>
      <c r="O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950.77668000000017</v>
      </c>
      <c r="P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964.38668000000007</v>
      </c>
      <c r="Q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964.41668000000004</v>
      </c>
      <c r="R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931.15668000000005</v>
      </c>
      <c r="S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959.1066800000001</v>
      </c>
      <c r="T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790.78667999999993</v>
      </c>
      <c r="U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790.14668000000006</v>
      </c>
      <c r="V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817.47667999999999</v>
      </c>
      <c r="W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816.80668000000014</v>
      </c>
      <c r="X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897.54668000000015</v>
      </c>
      <c r="Y425" s="107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748.96668</v>
      </c>
    </row>
    <row r="426" spans="1:27" x14ac:dyDescent="0.2">
      <c r="A426" s="80">
        <f t="shared" si="11"/>
        <v>42425</v>
      </c>
      <c r="B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757.82668000000012</v>
      </c>
      <c r="C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781.66668000000004</v>
      </c>
      <c r="D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796.97668000000021</v>
      </c>
      <c r="E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824.32668000000012</v>
      </c>
      <c r="F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824.41668000000004</v>
      </c>
      <c r="G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824.73668000000021</v>
      </c>
      <c r="H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798.1066800000001</v>
      </c>
      <c r="I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1093.7466800000002</v>
      </c>
      <c r="J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1172.20668</v>
      </c>
      <c r="K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965.76667999999995</v>
      </c>
      <c r="L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916.8566800000001</v>
      </c>
      <c r="M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846.04668000000015</v>
      </c>
      <c r="N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845.77667999999994</v>
      </c>
      <c r="O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845.55668000000014</v>
      </c>
      <c r="P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845.70668000000001</v>
      </c>
      <c r="Q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856.14668000000006</v>
      </c>
      <c r="R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821.57668000000012</v>
      </c>
      <c r="S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819.1066800000001</v>
      </c>
      <c r="T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801.24667999999997</v>
      </c>
      <c r="U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801.61668000000009</v>
      </c>
      <c r="V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758.13668000000007</v>
      </c>
      <c r="W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758.00667999999996</v>
      </c>
      <c r="X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957.42668000000003</v>
      </c>
      <c r="Y426" s="107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861.13668000000007</v>
      </c>
    </row>
    <row r="427" spans="1:27" x14ac:dyDescent="0.2">
      <c r="A427" s="80">
        <f t="shared" si="11"/>
        <v>42426</v>
      </c>
      <c r="B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758.02667999999994</v>
      </c>
      <c r="C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807.79667999999992</v>
      </c>
      <c r="D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824.32668000000012</v>
      </c>
      <c r="E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824.32668000000012</v>
      </c>
      <c r="F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841.83668000000011</v>
      </c>
      <c r="G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819.05667999999991</v>
      </c>
      <c r="H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772.86668000000009</v>
      </c>
      <c r="I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964.80668000000014</v>
      </c>
      <c r="J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956.83668000000011</v>
      </c>
      <c r="K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847.09668000000011</v>
      </c>
      <c r="L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816.84668000000011</v>
      </c>
      <c r="M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798.75667999999996</v>
      </c>
      <c r="N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821.31668000000013</v>
      </c>
      <c r="O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821.30667999999991</v>
      </c>
      <c r="P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821.19668000000001</v>
      </c>
      <c r="Q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821.28667999999993</v>
      </c>
      <c r="R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845.88668000000007</v>
      </c>
      <c r="S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881.69668000000001</v>
      </c>
      <c r="T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802.56668000000013</v>
      </c>
      <c r="U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802.84668000000011</v>
      </c>
      <c r="V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759.77667999999994</v>
      </c>
      <c r="W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757.39668000000006</v>
      </c>
      <c r="X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968.42668000000003</v>
      </c>
      <c r="Y427" s="107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859.93668000000002</v>
      </c>
    </row>
    <row r="428" spans="1:27" x14ac:dyDescent="0.2">
      <c r="A428" s="80">
        <f t="shared" si="11"/>
        <v>42427</v>
      </c>
      <c r="B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757.49667999999997</v>
      </c>
      <c r="C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820.05668000000014</v>
      </c>
      <c r="D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852.93668000000002</v>
      </c>
      <c r="E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852.86668000000009</v>
      </c>
      <c r="F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839.2466800000002</v>
      </c>
      <c r="G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839.47667999999999</v>
      </c>
      <c r="H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802.07668000000012</v>
      </c>
      <c r="I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779.76667999999995</v>
      </c>
      <c r="J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826.49667999999997</v>
      </c>
      <c r="K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985.84668000000011</v>
      </c>
      <c r="L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946.36668000000009</v>
      </c>
      <c r="M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961.82668000000012</v>
      </c>
      <c r="N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1048.48668</v>
      </c>
      <c r="O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1047.96668</v>
      </c>
      <c r="P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1047.7766800000002</v>
      </c>
      <c r="Q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1047.3666800000001</v>
      </c>
      <c r="R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945.96668</v>
      </c>
      <c r="S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865.84668000000011</v>
      </c>
      <c r="T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765.25667999999996</v>
      </c>
      <c r="U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797.92668000000003</v>
      </c>
      <c r="V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748.81668000000013</v>
      </c>
      <c r="W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788.98668000000021</v>
      </c>
      <c r="X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876.19668000000001</v>
      </c>
      <c r="Y428" s="107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809.26668000000018</v>
      </c>
    </row>
    <row r="429" spans="1:27" x14ac:dyDescent="0.2">
      <c r="A429" s="80">
        <f t="shared" si="11"/>
        <v>42428</v>
      </c>
      <c r="B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762.84668000000011</v>
      </c>
      <c r="C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839.52668000000017</v>
      </c>
      <c r="D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852.90668000000005</v>
      </c>
      <c r="E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852.82668000000012</v>
      </c>
      <c r="F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852.76668000000018</v>
      </c>
      <c r="G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852.96668</v>
      </c>
      <c r="H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820.43668000000002</v>
      </c>
      <c r="I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840.30668000000014</v>
      </c>
      <c r="J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763.68668000000002</v>
      </c>
      <c r="K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1067.0366800000002</v>
      </c>
      <c r="L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1029.1566800000001</v>
      </c>
      <c r="M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1029.3166800000001</v>
      </c>
      <c r="N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1109.3566800000001</v>
      </c>
      <c r="O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1108.99668</v>
      </c>
      <c r="P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1087.46668</v>
      </c>
      <c r="Q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1087.3066800000001</v>
      </c>
      <c r="R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945.51667999999995</v>
      </c>
      <c r="S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866.11668000000009</v>
      </c>
      <c r="T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750.17668000000003</v>
      </c>
      <c r="U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782.57668000000012</v>
      </c>
      <c r="V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761.94668000000001</v>
      </c>
      <c r="W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789.05668000000014</v>
      </c>
      <c r="X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889.20668000000001</v>
      </c>
      <c r="Y429" s="107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805.59668000000011</v>
      </c>
    </row>
    <row r="430" spans="1:27" x14ac:dyDescent="0.2">
      <c r="A430" s="80">
        <f t="shared" si="11"/>
        <v>42429</v>
      </c>
      <c r="B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772.09668000000011</v>
      </c>
      <c r="C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824.26667999999995</v>
      </c>
      <c r="D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853.92668000000003</v>
      </c>
      <c r="E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854.01667999999995</v>
      </c>
      <c r="F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841.69668000000001</v>
      </c>
      <c r="G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841.96668</v>
      </c>
      <c r="H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797.86668000000009</v>
      </c>
      <c r="I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1000.92668</v>
      </c>
      <c r="J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1041.20668</v>
      </c>
      <c r="K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916.55668000000014</v>
      </c>
      <c r="L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916.51668000000018</v>
      </c>
      <c r="M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866.66668000000004</v>
      </c>
      <c r="N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912.65668000000005</v>
      </c>
      <c r="O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931.29668000000015</v>
      </c>
      <c r="P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937.61668000000009</v>
      </c>
      <c r="Q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931.12668000000008</v>
      </c>
      <c r="R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877.75668000000019</v>
      </c>
      <c r="S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881.89668000000006</v>
      </c>
      <c r="T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757.37668000000008</v>
      </c>
      <c r="U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757.63668000000007</v>
      </c>
      <c r="V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764.18668000000002</v>
      </c>
      <c r="W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757.51667999999995</v>
      </c>
      <c r="X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930.88668000000007</v>
      </c>
      <c r="Y430" s="107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788.81668000000013</v>
      </c>
    </row>
    <row r="432" spans="1:27" x14ac:dyDescent="0.25">
      <c r="A432" s="78" t="s">
        <v>149</v>
      </c>
    </row>
    <row r="433" spans="1:25" x14ac:dyDescent="0.25">
      <c r="A433" s="88" t="s">
        <v>150</v>
      </c>
      <c r="B433" s="79"/>
      <c r="C433" s="79"/>
      <c r="D433" s="79"/>
    </row>
    <row r="434" spans="1:25" ht="12.75" x14ac:dyDescent="0.2">
      <c r="A434" s="165" t="s">
        <v>48</v>
      </c>
      <c r="B434" s="168" t="s">
        <v>122</v>
      </c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70"/>
    </row>
    <row r="435" spans="1:25" ht="12.75" x14ac:dyDescent="0.2">
      <c r="A435" s="166"/>
      <c r="B435" s="171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3"/>
    </row>
    <row r="436" spans="1:25" ht="12.75" x14ac:dyDescent="0.2">
      <c r="A436" s="166"/>
      <c r="B436" s="174" t="s">
        <v>123</v>
      </c>
      <c r="C436" s="163" t="s">
        <v>124</v>
      </c>
      <c r="D436" s="163" t="s">
        <v>125</v>
      </c>
      <c r="E436" s="163" t="s">
        <v>126</v>
      </c>
      <c r="F436" s="163" t="s">
        <v>127</v>
      </c>
      <c r="G436" s="163" t="s">
        <v>128</v>
      </c>
      <c r="H436" s="163" t="s">
        <v>129</v>
      </c>
      <c r="I436" s="163" t="s">
        <v>130</v>
      </c>
      <c r="J436" s="163" t="s">
        <v>131</v>
      </c>
      <c r="K436" s="163" t="s">
        <v>132</v>
      </c>
      <c r="L436" s="163" t="s">
        <v>133</v>
      </c>
      <c r="M436" s="163" t="s">
        <v>134</v>
      </c>
      <c r="N436" s="176" t="s">
        <v>135</v>
      </c>
      <c r="O436" s="163" t="s">
        <v>136</v>
      </c>
      <c r="P436" s="163" t="s">
        <v>137</v>
      </c>
      <c r="Q436" s="163" t="s">
        <v>138</v>
      </c>
      <c r="R436" s="163" t="s">
        <v>139</v>
      </c>
      <c r="S436" s="163" t="s">
        <v>140</v>
      </c>
      <c r="T436" s="163" t="s">
        <v>141</v>
      </c>
      <c r="U436" s="163" t="s">
        <v>142</v>
      </c>
      <c r="V436" s="163" t="s">
        <v>143</v>
      </c>
      <c r="W436" s="163" t="s">
        <v>144</v>
      </c>
      <c r="X436" s="163" t="s">
        <v>145</v>
      </c>
      <c r="Y436" s="163" t="s">
        <v>146</v>
      </c>
    </row>
    <row r="437" spans="1:25" ht="12.75" x14ac:dyDescent="0.2">
      <c r="A437" s="167"/>
      <c r="B437" s="175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  <c r="M437" s="164"/>
      <c r="N437" s="177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</row>
    <row r="438" spans="1:25" x14ac:dyDescent="0.2">
      <c r="A438" s="80">
        <f>A402</f>
        <v>42401</v>
      </c>
      <c r="B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1308.9272700000001</v>
      </c>
      <c r="C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1227.1972700000001</v>
      </c>
      <c r="D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1203.9072700000002</v>
      </c>
      <c r="E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1203.7472700000001</v>
      </c>
      <c r="F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1204.11727</v>
      </c>
      <c r="G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1220.2172700000001</v>
      </c>
      <c r="H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1311.8472700000002</v>
      </c>
      <c r="I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1126.4972699999998</v>
      </c>
      <c r="J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1129.77727</v>
      </c>
      <c r="K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1269.4772700000001</v>
      </c>
      <c r="L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1359.06727</v>
      </c>
      <c r="M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1335.1872699999999</v>
      </c>
      <c r="N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1296.80727</v>
      </c>
      <c r="O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1269.6572700000002</v>
      </c>
      <c r="P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1260.6472699999999</v>
      </c>
      <c r="Q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1259.6672699999999</v>
      </c>
      <c r="R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1259.4872700000001</v>
      </c>
      <c r="S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1408.8972699999999</v>
      </c>
      <c r="T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1441.61727</v>
      </c>
      <c r="U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1458.1972700000001</v>
      </c>
      <c r="V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1412.05727</v>
      </c>
      <c r="W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1334.9172699999999</v>
      </c>
      <c r="X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1581.83727</v>
      </c>
      <c r="Y438" s="107">
        <f>VLOOKUP($A438+ROUND((COLUMN()-2)/24,5),АТС!$A$41:$F$736,6)+VLOOKUP($A438+ROUND((COLUMN()-2)/24,5),'Расчет сбытовых надбавок'!$B$43:'Расчет сбытовых надбавок'!$G$786,3)+'Иные услуги '!$C$5+'РСТ РСО-А'!$N$7</f>
        <v>1454.56727</v>
      </c>
    </row>
    <row r="439" spans="1:25" x14ac:dyDescent="0.2">
      <c r="A439" s="80">
        <f>A438+1</f>
        <v>42402</v>
      </c>
      <c r="B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1308.5172700000001</v>
      </c>
      <c r="C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1223.1872700000001</v>
      </c>
      <c r="D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1178.35727</v>
      </c>
      <c r="E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1163.2272700000001</v>
      </c>
      <c r="F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1163.86727</v>
      </c>
      <c r="G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1202.02727</v>
      </c>
      <c r="H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1251.32727</v>
      </c>
      <c r="I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1170.3872699999999</v>
      </c>
      <c r="J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1142.3872700000002</v>
      </c>
      <c r="K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1152.54727</v>
      </c>
      <c r="L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1221.32727</v>
      </c>
      <c r="M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1192.9472700000001</v>
      </c>
      <c r="N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1193.4872700000001</v>
      </c>
      <c r="O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1177.55727</v>
      </c>
      <c r="P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1177.6772700000001</v>
      </c>
      <c r="Q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1192.7272700000001</v>
      </c>
      <c r="R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1229.8272700000002</v>
      </c>
      <c r="S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1343.3972699999999</v>
      </c>
      <c r="T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1401.31727</v>
      </c>
      <c r="U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1382.08727</v>
      </c>
      <c r="V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1344.9172699999999</v>
      </c>
      <c r="W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1290.6572700000002</v>
      </c>
      <c r="X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1529.1772700000001</v>
      </c>
      <c r="Y439" s="107">
        <f>VLOOKUP($A439+ROUND((COLUMN()-2)/24,5),АТС!$A$41:$F$736,6)+VLOOKUP($A439+ROUND((COLUMN()-2)/24,5),'Расчет сбытовых надбавок'!$B$43:'Расчет сбытовых надбавок'!$G$786,3)+'Иные услуги '!$C$5+'РСТ РСО-А'!$N$7</f>
        <v>1406.2072699999999</v>
      </c>
    </row>
    <row r="440" spans="1:25" x14ac:dyDescent="0.2">
      <c r="A440" s="80">
        <f t="shared" ref="A440:A466" si="12">A439+1</f>
        <v>42403</v>
      </c>
      <c r="B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1203.2872699999998</v>
      </c>
      <c r="C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1122.81727</v>
      </c>
      <c r="D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1112.8272700000002</v>
      </c>
      <c r="E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1112.7472700000001</v>
      </c>
      <c r="F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1112.77727</v>
      </c>
      <c r="G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1112.9272700000001</v>
      </c>
      <c r="H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1130.9872700000001</v>
      </c>
      <c r="I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1284.3272700000002</v>
      </c>
      <c r="J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1268.7472699999998</v>
      </c>
      <c r="K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1130.9672700000001</v>
      </c>
      <c r="L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1087.5772700000002</v>
      </c>
      <c r="M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1104.55727</v>
      </c>
      <c r="N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1096.2472700000001</v>
      </c>
      <c r="O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1117.9872700000001</v>
      </c>
      <c r="P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1096.4972700000001</v>
      </c>
      <c r="Q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1103.35727</v>
      </c>
      <c r="R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1135.30727</v>
      </c>
      <c r="S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1229.31727</v>
      </c>
      <c r="T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1321.30727</v>
      </c>
      <c r="U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1291.27727</v>
      </c>
      <c r="V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1255.08727</v>
      </c>
      <c r="W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1223.3872700000002</v>
      </c>
      <c r="X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1462.6672699999999</v>
      </c>
      <c r="Y440" s="107">
        <f>VLOOKUP($A440+ROUND((COLUMN()-2)/24,5),АТС!$A$41:$F$736,6)+VLOOKUP($A440+ROUND((COLUMN()-2)/24,5),'Расчет сбытовых надбавок'!$B$43:'Расчет сбытовых надбавок'!$G$786,3)+'Иные услуги '!$C$5+'РСТ РСО-А'!$N$7</f>
        <v>1330.83727</v>
      </c>
    </row>
    <row r="441" spans="1:25" x14ac:dyDescent="0.2">
      <c r="A441" s="80">
        <f t="shared" si="12"/>
        <v>42404</v>
      </c>
      <c r="B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1140.30727</v>
      </c>
      <c r="C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1097.2572700000001</v>
      </c>
      <c r="D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1128.6372700000002</v>
      </c>
      <c r="E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1128.77727</v>
      </c>
      <c r="F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1128.6572700000002</v>
      </c>
      <c r="G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1129.05727</v>
      </c>
      <c r="H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1121.7672700000001</v>
      </c>
      <c r="I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1305.9072700000002</v>
      </c>
      <c r="J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1286.0172700000001</v>
      </c>
      <c r="K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1143.2672700000001</v>
      </c>
      <c r="L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1131.53727</v>
      </c>
      <c r="M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1097.08727</v>
      </c>
      <c r="N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1118.32727</v>
      </c>
      <c r="O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1131.9972699999998</v>
      </c>
      <c r="P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1118.4372699999999</v>
      </c>
      <c r="Q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1096.77727</v>
      </c>
      <c r="R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1100.6672699999999</v>
      </c>
      <c r="S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1166.04727</v>
      </c>
      <c r="T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1292.56727</v>
      </c>
      <c r="U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1263.6672699999999</v>
      </c>
      <c r="V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1193.06727</v>
      </c>
      <c r="W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1159.34727</v>
      </c>
      <c r="X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1437.6772700000001</v>
      </c>
      <c r="Y441" s="107">
        <f>VLOOKUP($A441+ROUND((COLUMN()-2)/24,5),АТС!$A$41:$F$736,6)+VLOOKUP($A441+ROUND((COLUMN()-2)/24,5),'Расчет сбытовых надбавок'!$B$43:'Расчет сбытовых надбавок'!$G$786,3)+'Иные услуги '!$C$5+'РСТ РСО-А'!$N$7</f>
        <v>1301.6472699999999</v>
      </c>
    </row>
    <row r="442" spans="1:25" x14ac:dyDescent="0.2">
      <c r="A442" s="80">
        <f t="shared" si="12"/>
        <v>42405</v>
      </c>
      <c r="B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1122.84727</v>
      </c>
      <c r="C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1122.6172700000002</v>
      </c>
      <c r="D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1097.2572700000001</v>
      </c>
      <c r="E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1112.6172700000002</v>
      </c>
      <c r="F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1112.6372700000002</v>
      </c>
      <c r="G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1112.6672699999999</v>
      </c>
      <c r="H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1122.5772700000002</v>
      </c>
      <c r="I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1305.1772700000001</v>
      </c>
      <c r="J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1285.1972700000001</v>
      </c>
      <c r="K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1142.9272700000001</v>
      </c>
      <c r="L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1103.8272700000002</v>
      </c>
      <c r="M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1088.7272700000001</v>
      </c>
      <c r="N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1118.12727</v>
      </c>
      <c r="O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1131.6872699999999</v>
      </c>
      <c r="P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1150.87727</v>
      </c>
      <c r="Q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1160.7172700000001</v>
      </c>
      <c r="R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1141.4672700000001</v>
      </c>
      <c r="S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1113.10727</v>
      </c>
      <c r="T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1259.9872700000001</v>
      </c>
      <c r="U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1238.2072699999999</v>
      </c>
      <c r="V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1210.33727</v>
      </c>
      <c r="W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1181.9772700000001</v>
      </c>
      <c r="X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1447.4172699999999</v>
      </c>
      <c r="Y442" s="107">
        <f>VLOOKUP($A442+ROUND((COLUMN()-2)/24,5),АТС!$A$41:$F$736,6)+VLOOKUP($A442+ROUND((COLUMN()-2)/24,5),'Расчет сбытовых надбавок'!$B$43:'Расчет сбытовых надбавок'!$G$786,3)+'Иные услуги '!$C$5+'РСТ РСО-А'!$N$7</f>
        <v>1308.87727</v>
      </c>
    </row>
    <row r="443" spans="1:25" x14ac:dyDescent="0.2">
      <c r="A443" s="80">
        <f t="shared" si="12"/>
        <v>42406</v>
      </c>
      <c r="B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1168.84727</v>
      </c>
      <c r="C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1103.7372700000001</v>
      </c>
      <c r="D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1101.80727</v>
      </c>
      <c r="E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1119.1472699999999</v>
      </c>
      <c r="F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1119.2372700000001</v>
      </c>
      <c r="G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1107.4672700000001</v>
      </c>
      <c r="H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1123.2472699999998</v>
      </c>
      <c r="I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1194.7472700000001</v>
      </c>
      <c r="J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1212.28727</v>
      </c>
      <c r="K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1299.34727</v>
      </c>
      <c r="L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1225.12727</v>
      </c>
      <c r="M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1239.04727</v>
      </c>
      <c r="N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1238.4172699999999</v>
      </c>
      <c r="O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1298.5572700000002</v>
      </c>
      <c r="P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1298.4472700000001</v>
      </c>
      <c r="Q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1298.33727</v>
      </c>
      <c r="R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1299.7272700000001</v>
      </c>
      <c r="S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1122.3272700000002</v>
      </c>
      <c r="T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1211.9972699999998</v>
      </c>
      <c r="U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1214.27727</v>
      </c>
      <c r="V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1162.5172700000001</v>
      </c>
      <c r="W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1164.82727</v>
      </c>
      <c r="X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1109.5172700000001</v>
      </c>
      <c r="Y443" s="107">
        <f>VLOOKUP($A443+ROUND((COLUMN()-2)/24,5),АТС!$A$41:$F$736,6)+VLOOKUP($A443+ROUND((COLUMN()-2)/24,5),'Расчет сбытовых надбавок'!$B$43:'Расчет сбытовых надбавок'!$G$786,3)+'Иные услуги '!$C$5+'РСТ РСО-А'!$N$7</f>
        <v>1304.2572700000001</v>
      </c>
    </row>
    <row r="444" spans="1:25" x14ac:dyDescent="0.2">
      <c r="A444" s="80">
        <f t="shared" si="12"/>
        <v>42407</v>
      </c>
      <c r="B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1210.3872700000002</v>
      </c>
      <c r="C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1140.30727</v>
      </c>
      <c r="D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1096.28727</v>
      </c>
      <c r="E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1101.9972700000001</v>
      </c>
      <c r="F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1107.6572700000002</v>
      </c>
      <c r="G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1096.4172699999999</v>
      </c>
      <c r="H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1102.9372699999999</v>
      </c>
      <c r="I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1120.4372699999999</v>
      </c>
      <c r="J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1209.4172699999999</v>
      </c>
      <c r="K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1284.1572700000002</v>
      </c>
      <c r="L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1226.05727</v>
      </c>
      <c r="M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1212.79727</v>
      </c>
      <c r="N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1212.35727</v>
      </c>
      <c r="O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1212.2072700000001</v>
      </c>
      <c r="P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1239.5772700000002</v>
      </c>
      <c r="Q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1246.7272699999999</v>
      </c>
      <c r="R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1201.10727</v>
      </c>
      <c r="S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1139.1872699999999</v>
      </c>
      <c r="T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1272.37727</v>
      </c>
      <c r="U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1275.8672700000002</v>
      </c>
      <c r="V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1223.9572699999999</v>
      </c>
      <c r="W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1161.1772700000001</v>
      </c>
      <c r="X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1109.9572699999999</v>
      </c>
      <c r="Y444" s="107">
        <f>VLOOKUP($A444+ROUND((COLUMN()-2)/24,5),АТС!$A$41:$F$736,6)+VLOOKUP($A444+ROUND((COLUMN()-2)/24,5),'Расчет сбытовых надбавок'!$B$43:'Расчет сбытовых надбавок'!$G$786,3)+'Иные услуги '!$C$5+'РСТ РСО-А'!$N$7</f>
        <v>1333.8672700000002</v>
      </c>
    </row>
    <row r="445" spans="1:25" x14ac:dyDescent="0.2">
      <c r="A445" s="80">
        <f t="shared" si="12"/>
        <v>42408</v>
      </c>
      <c r="B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1182.81727</v>
      </c>
      <c r="C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1115.61727</v>
      </c>
      <c r="D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1096.79727</v>
      </c>
      <c r="E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1107.0372699999998</v>
      </c>
      <c r="F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1106.9772699999999</v>
      </c>
      <c r="G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1107.1972700000001</v>
      </c>
      <c r="H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1087.7172700000001</v>
      </c>
      <c r="I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1290.62727</v>
      </c>
      <c r="J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1285.4172699999999</v>
      </c>
      <c r="K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1142.9072700000002</v>
      </c>
      <c r="L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1088.85727</v>
      </c>
      <c r="M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1142.81727</v>
      </c>
      <c r="N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1144.07727</v>
      </c>
      <c r="O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1103.6972700000001</v>
      </c>
      <c r="P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1088.1572700000002</v>
      </c>
      <c r="Q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1088.2172700000001</v>
      </c>
      <c r="R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1101.62727</v>
      </c>
      <c r="S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1139.6472699999999</v>
      </c>
      <c r="T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1319.06727</v>
      </c>
      <c r="U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1281.1172700000002</v>
      </c>
      <c r="V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1212.31727</v>
      </c>
      <c r="W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1183.80727</v>
      </c>
      <c r="X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1449.4472700000001</v>
      </c>
      <c r="Y445" s="107">
        <f>VLOOKUP($A445+ROUND((COLUMN()-2)/24,5),АТС!$A$41:$F$736,6)+VLOOKUP($A445+ROUND((COLUMN()-2)/24,5),'Расчет сбытовых надбавок'!$B$43:'Расчет сбытовых надбавок'!$G$786,3)+'Иные услуги '!$C$5+'РСТ РСО-А'!$N$7</f>
        <v>1312.3872700000002</v>
      </c>
    </row>
    <row r="446" spans="1:25" x14ac:dyDescent="0.2">
      <c r="A446" s="80">
        <f t="shared" si="12"/>
        <v>42409</v>
      </c>
      <c r="B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1132.31727</v>
      </c>
      <c r="C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1087.3272700000002</v>
      </c>
      <c r="D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1112.4372699999999</v>
      </c>
      <c r="E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1139.55727</v>
      </c>
      <c r="F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1139.62727</v>
      </c>
      <c r="G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1140.04727</v>
      </c>
      <c r="H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1113.56727</v>
      </c>
      <c r="I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1320.6872699999999</v>
      </c>
      <c r="J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1361.77727</v>
      </c>
      <c r="K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1209.4272700000001</v>
      </c>
      <c r="L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1162.9672700000001</v>
      </c>
      <c r="M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1119.82727</v>
      </c>
      <c r="N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1119.37727</v>
      </c>
      <c r="O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1119.0372700000003</v>
      </c>
      <c r="P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1142.1572700000002</v>
      </c>
      <c r="Q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1142.2272700000001</v>
      </c>
      <c r="R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1142.7172700000001</v>
      </c>
      <c r="S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1091.8672700000002</v>
      </c>
      <c r="T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1273.9372699999999</v>
      </c>
      <c r="U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1207.2372700000001</v>
      </c>
      <c r="V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1172.2672700000001</v>
      </c>
      <c r="W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1141.4672700000001</v>
      </c>
      <c r="X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1414.2272699999999</v>
      </c>
      <c r="Y446" s="107">
        <f>VLOOKUP($A446+ROUND((COLUMN()-2)/24,5),АТС!$A$41:$F$736,6)+VLOOKUP($A446+ROUND((COLUMN()-2)/24,5),'Расчет сбытовых надбавок'!$B$43:'Расчет сбытовых надбавок'!$G$786,3)+'Иные услуги '!$C$5+'РСТ РСО-А'!$N$7</f>
        <v>1252.1572700000002</v>
      </c>
    </row>
    <row r="447" spans="1:25" x14ac:dyDescent="0.2">
      <c r="A447" s="80">
        <f t="shared" si="12"/>
        <v>42410</v>
      </c>
      <c r="B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1130.9972699999998</v>
      </c>
      <c r="C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1097.28727</v>
      </c>
      <c r="D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1112.4472700000001</v>
      </c>
      <c r="E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1128.6572700000002</v>
      </c>
      <c r="F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1139.7172700000001</v>
      </c>
      <c r="G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1118.1872700000001</v>
      </c>
      <c r="H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1121.3972699999999</v>
      </c>
      <c r="I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1239.1972700000001</v>
      </c>
      <c r="J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1253.62727</v>
      </c>
      <c r="K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1132.2272699999999</v>
      </c>
      <c r="L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1132.29727</v>
      </c>
      <c r="M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1097.57727</v>
      </c>
      <c r="N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1097.2272699999999</v>
      </c>
      <c r="O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1097.08727</v>
      </c>
      <c r="P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1097.05727</v>
      </c>
      <c r="Q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1097.05727</v>
      </c>
      <c r="R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1114.8472700000002</v>
      </c>
      <c r="S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1179.62727</v>
      </c>
      <c r="T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1274.9272700000001</v>
      </c>
      <c r="U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1276.5772700000002</v>
      </c>
      <c r="V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1236.07727</v>
      </c>
      <c r="W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1180.3972699999999</v>
      </c>
      <c r="X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1437.5372699999998</v>
      </c>
      <c r="Y447" s="107">
        <f>VLOOKUP($A447+ROUND((COLUMN()-2)/24,5),АТС!$A$41:$F$736,6)+VLOOKUP($A447+ROUND((COLUMN()-2)/24,5),'Расчет сбытовых надбавок'!$B$43:'Расчет сбытовых надбавок'!$G$786,3)+'Иные услуги '!$C$5+'РСТ РСО-А'!$N$7</f>
        <v>1284.54727</v>
      </c>
    </row>
    <row r="448" spans="1:25" x14ac:dyDescent="0.2">
      <c r="A448" s="80">
        <f t="shared" si="12"/>
        <v>42411</v>
      </c>
      <c r="B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1131.10727</v>
      </c>
      <c r="C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1097.7272699999999</v>
      </c>
      <c r="D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1128.9072700000002</v>
      </c>
      <c r="E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1129.10727</v>
      </c>
      <c r="F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1129.1672699999999</v>
      </c>
      <c r="G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1113.4972699999998</v>
      </c>
      <c r="H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1117.03727</v>
      </c>
      <c r="I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1239.56727</v>
      </c>
      <c r="J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1230.8072700000002</v>
      </c>
      <c r="K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1132.1872699999999</v>
      </c>
      <c r="L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1120.8872700000002</v>
      </c>
      <c r="M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1119.1472699999999</v>
      </c>
      <c r="N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1142.02727</v>
      </c>
      <c r="O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1141.78727</v>
      </c>
      <c r="P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1097.08727</v>
      </c>
      <c r="Q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1097.3472700000002</v>
      </c>
      <c r="R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1113.6772700000001</v>
      </c>
      <c r="S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1146.6872699999999</v>
      </c>
      <c r="T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1233.12727</v>
      </c>
      <c r="U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1190.7572700000001</v>
      </c>
      <c r="V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1163.31727</v>
      </c>
      <c r="W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1141.7072699999999</v>
      </c>
      <c r="X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1413.85727</v>
      </c>
      <c r="Y448" s="107">
        <f>VLOOKUP($A448+ROUND((COLUMN()-2)/24,5),АТС!$A$41:$F$736,6)+VLOOKUP($A448+ROUND((COLUMN()-2)/24,5),'Расчет сбытовых надбавок'!$B$43:'Расчет сбытовых надбавок'!$G$786,3)+'Иные услуги '!$C$5+'РСТ РСО-А'!$N$7</f>
        <v>1235.6772700000001</v>
      </c>
    </row>
    <row r="449" spans="1:25" x14ac:dyDescent="0.2">
      <c r="A449" s="80">
        <f t="shared" si="12"/>
        <v>42412</v>
      </c>
      <c r="B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1139.29727</v>
      </c>
      <c r="C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1087.28727</v>
      </c>
      <c r="D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1112.29727</v>
      </c>
      <c r="E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1112.4972699999998</v>
      </c>
      <c r="F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1112.4872700000001</v>
      </c>
      <c r="G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1097.3872700000002</v>
      </c>
      <c r="H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1123.83727</v>
      </c>
      <c r="I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1226.6872699999999</v>
      </c>
      <c r="J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1207.7572700000001</v>
      </c>
      <c r="K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1120.1572700000002</v>
      </c>
      <c r="L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1103.8972699999999</v>
      </c>
      <c r="M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1097.10727</v>
      </c>
      <c r="N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1105.3972699999999</v>
      </c>
      <c r="O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1132.0172700000001</v>
      </c>
      <c r="P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1118.4772700000001</v>
      </c>
      <c r="Q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1118.52727</v>
      </c>
      <c r="R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1097.29727</v>
      </c>
      <c r="S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1139.2672700000001</v>
      </c>
      <c r="T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1239.6972700000001</v>
      </c>
      <c r="U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1264.3872699999999</v>
      </c>
      <c r="V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1238.1572700000002</v>
      </c>
      <c r="W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1180.7372700000001</v>
      </c>
      <c r="X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1445.9372699999999</v>
      </c>
      <c r="Y449" s="107">
        <f>VLOOKUP($A449+ROUND((COLUMN()-2)/24,5),АТС!$A$41:$F$736,6)+VLOOKUP($A449+ROUND((COLUMN()-2)/24,5),'Расчет сбытовых надбавок'!$B$43:'Расчет сбытовых надбавок'!$G$786,3)+'Иные услуги '!$C$5+'РСТ РСО-А'!$N$7</f>
        <v>1308.4372699999999</v>
      </c>
    </row>
    <row r="450" spans="1:25" x14ac:dyDescent="0.2">
      <c r="A450" s="80">
        <f t="shared" si="12"/>
        <v>42413</v>
      </c>
      <c r="B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1144.6372700000002</v>
      </c>
      <c r="C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1119.81727</v>
      </c>
      <c r="D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1164.3972699999999</v>
      </c>
      <c r="E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1164.62727</v>
      </c>
      <c r="F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1185.35727</v>
      </c>
      <c r="G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1164.61727</v>
      </c>
      <c r="H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1132.7172700000001</v>
      </c>
      <c r="I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1097.83727</v>
      </c>
      <c r="J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1146.58727</v>
      </c>
      <c r="K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1300.6472699999999</v>
      </c>
      <c r="L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1240.31727</v>
      </c>
      <c r="M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1254.58727</v>
      </c>
      <c r="N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1269.2372700000001</v>
      </c>
      <c r="O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1316.8872699999999</v>
      </c>
      <c r="P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1316.7572700000001</v>
      </c>
      <c r="Q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1300.55727</v>
      </c>
      <c r="R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1262.6372700000002</v>
      </c>
      <c r="S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1113.0072700000001</v>
      </c>
      <c r="T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1165.78727</v>
      </c>
      <c r="U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1173.7472699999998</v>
      </c>
      <c r="V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1159.1472699999999</v>
      </c>
      <c r="W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1087.35727</v>
      </c>
      <c r="X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1163.08727</v>
      </c>
      <c r="Y450" s="107">
        <f>VLOOKUP($A450+ROUND((COLUMN()-2)/24,5),АТС!$A$41:$F$736,6)+VLOOKUP($A450+ROUND((COLUMN()-2)/24,5),'Расчет сбытовых надбавок'!$B$43:'Расчет сбытовых надбавок'!$G$786,3)+'Иные услуги '!$C$5+'РСТ РСО-А'!$N$7</f>
        <v>1284.4672700000001</v>
      </c>
    </row>
    <row r="451" spans="1:25" x14ac:dyDescent="0.2">
      <c r="A451" s="80">
        <f t="shared" si="12"/>
        <v>42414</v>
      </c>
      <c r="B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1140.79727</v>
      </c>
      <c r="C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1131.62727</v>
      </c>
      <c r="D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1164.04727</v>
      </c>
      <c r="E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1185.02727</v>
      </c>
      <c r="F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1199.6672699999999</v>
      </c>
      <c r="G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1185.30727</v>
      </c>
      <c r="H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1164.6772700000001</v>
      </c>
      <c r="I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1165.3272700000002</v>
      </c>
      <c r="J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1103.9872700000001</v>
      </c>
      <c r="K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1410.5972700000002</v>
      </c>
      <c r="L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1317.1672699999999</v>
      </c>
      <c r="M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1317.08727</v>
      </c>
      <c r="N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1300.05727</v>
      </c>
      <c r="O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1333.5772700000002</v>
      </c>
      <c r="P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1333.4672700000001</v>
      </c>
      <c r="Q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1299.9072700000002</v>
      </c>
      <c r="R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1261.3272700000002</v>
      </c>
      <c r="S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1112.37727</v>
      </c>
      <c r="T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1166.4272700000001</v>
      </c>
      <c r="U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1168.27727</v>
      </c>
      <c r="V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1159.35727</v>
      </c>
      <c r="W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1086.9372699999999</v>
      </c>
      <c r="X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1163.0172700000001</v>
      </c>
      <c r="Y451" s="107">
        <f>VLOOKUP($A451+ROUND((COLUMN()-2)/24,5),АТС!$A$41:$F$736,6)+VLOOKUP($A451+ROUND((COLUMN()-2)/24,5),'Расчет сбытовых надбавок'!$B$43:'Расчет сбытовых надбавок'!$G$786,3)+'Иные услуги '!$C$5+'РСТ РСО-А'!$N$7</f>
        <v>1268.3472700000002</v>
      </c>
    </row>
    <row r="452" spans="1:25" x14ac:dyDescent="0.2">
      <c r="A452" s="80">
        <f t="shared" si="12"/>
        <v>42415</v>
      </c>
      <c r="B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1127.5172700000001</v>
      </c>
      <c r="C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1117.29727</v>
      </c>
      <c r="D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1150.5172700000001</v>
      </c>
      <c r="E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1168.54727</v>
      </c>
      <c r="F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1168.4772700000001</v>
      </c>
      <c r="G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1150.4972699999998</v>
      </c>
      <c r="H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1112.12727</v>
      </c>
      <c r="I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1400.7572700000001</v>
      </c>
      <c r="J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1401.4472700000001</v>
      </c>
      <c r="K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1250.9472700000001</v>
      </c>
      <c r="L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1206.2172700000001</v>
      </c>
      <c r="M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1150.2672700000001</v>
      </c>
      <c r="N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1165.1372700000002</v>
      </c>
      <c r="O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1180.60727</v>
      </c>
      <c r="P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1180.52727</v>
      </c>
      <c r="Q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1180.8672700000002</v>
      </c>
      <c r="R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1160.1972700000001</v>
      </c>
      <c r="S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1104.6772700000001</v>
      </c>
      <c r="T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1176.6972700000001</v>
      </c>
      <c r="U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1186.57727</v>
      </c>
      <c r="V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1140.6672699999999</v>
      </c>
      <c r="W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1117.28727</v>
      </c>
      <c r="X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1384.6572700000002</v>
      </c>
      <c r="Y452" s="107">
        <f>VLOOKUP($A452+ROUND((COLUMN()-2)/24,5),АТС!$A$41:$F$736,6)+VLOOKUP($A452+ROUND((COLUMN()-2)/24,5),'Расчет сбытовых надбавок'!$B$43:'Расчет сбытовых надбавок'!$G$786,3)+'Иные услуги '!$C$5+'РСТ РСО-А'!$N$7</f>
        <v>1235.57727</v>
      </c>
    </row>
    <row r="453" spans="1:25" x14ac:dyDescent="0.2">
      <c r="A453" s="80">
        <f t="shared" si="12"/>
        <v>42416</v>
      </c>
      <c r="B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1142.06727</v>
      </c>
      <c r="C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1105.82727</v>
      </c>
      <c r="D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1127.0972700000002</v>
      </c>
      <c r="E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1138.37727</v>
      </c>
      <c r="F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1167.9372699999999</v>
      </c>
      <c r="G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1168.4072700000002</v>
      </c>
      <c r="H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1112.8472700000002</v>
      </c>
      <c r="I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1318.7372700000001</v>
      </c>
      <c r="J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1310.37727</v>
      </c>
      <c r="K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1192.4272700000001</v>
      </c>
      <c r="L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1192.6172700000002</v>
      </c>
      <c r="M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1140.52727</v>
      </c>
      <c r="N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1140.2372700000001</v>
      </c>
      <c r="O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1140.1872699999999</v>
      </c>
      <c r="P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1164.61727</v>
      </c>
      <c r="Q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1180.4272700000001</v>
      </c>
      <c r="R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1159.7272700000001</v>
      </c>
      <c r="S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1132.4672700000001</v>
      </c>
      <c r="T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1148.7472700000001</v>
      </c>
      <c r="U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1150.52727</v>
      </c>
      <c r="V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1120.83727</v>
      </c>
      <c r="W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1104.4272700000001</v>
      </c>
      <c r="X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1373.1772700000001</v>
      </c>
      <c r="Y453" s="107">
        <f>VLOOKUP($A453+ROUND((COLUMN()-2)/24,5),АТС!$A$41:$F$736,6)+VLOOKUP($A453+ROUND((COLUMN()-2)/24,5),'Расчет сбытовых надбавок'!$B$43:'Расчет сбытовых надбавок'!$G$786,3)+'Иные услуги '!$C$5+'РСТ РСО-А'!$N$7</f>
        <v>1212.83727</v>
      </c>
    </row>
    <row r="454" spans="1:25" x14ac:dyDescent="0.2">
      <c r="A454" s="80">
        <f t="shared" si="12"/>
        <v>42417</v>
      </c>
      <c r="B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1185.77727</v>
      </c>
      <c r="C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1149.0172700000001</v>
      </c>
      <c r="D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1185.87727</v>
      </c>
      <c r="E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1185.9072700000002</v>
      </c>
      <c r="F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1186.08727</v>
      </c>
      <c r="G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1161.27727</v>
      </c>
      <c r="H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1112.12727</v>
      </c>
      <c r="I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1317.9572699999999</v>
      </c>
      <c r="J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1411.0072700000001</v>
      </c>
      <c r="K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1283.1972700000001</v>
      </c>
      <c r="L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1266.1372700000002</v>
      </c>
      <c r="M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1201.57727</v>
      </c>
      <c r="N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1249.4372700000001</v>
      </c>
      <c r="O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1249.31727</v>
      </c>
      <c r="P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1249.1872699999999</v>
      </c>
      <c r="Q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1249.6172700000002</v>
      </c>
      <c r="R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1249.7072699999999</v>
      </c>
      <c r="S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1230.8972699999999</v>
      </c>
      <c r="T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1118.06727</v>
      </c>
      <c r="U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1120.04727</v>
      </c>
      <c r="V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1100.1372700000002</v>
      </c>
      <c r="W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1117.4372699999999</v>
      </c>
      <c r="X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1304.1972700000001</v>
      </c>
      <c r="Y454" s="107">
        <f>VLOOKUP($A454+ROUND((COLUMN()-2)/24,5),АТС!$A$41:$F$736,6)+VLOOKUP($A454+ROUND((COLUMN()-2)/24,5),'Расчет сбытовых надбавок'!$B$43:'Расчет сбытовых надбавок'!$G$786,3)+'Иные услуги '!$C$5+'РСТ РСО-А'!$N$7</f>
        <v>1136.2472699999998</v>
      </c>
    </row>
    <row r="455" spans="1:25" x14ac:dyDescent="0.2">
      <c r="A455" s="80">
        <f t="shared" si="12"/>
        <v>42418</v>
      </c>
      <c r="B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1086.81727</v>
      </c>
      <c r="C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1139.03727</v>
      </c>
      <c r="D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1150.4072700000002</v>
      </c>
      <c r="E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1150.4572699999999</v>
      </c>
      <c r="F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1150.4572699999999</v>
      </c>
      <c r="G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1139.2272700000001</v>
      </c>
      <c r="H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1087.62727</v>
      </c>
      <c r="I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1283.7472700000001</v>
      </c>
      <c r="J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1268.4072700000002</v>
      </c>
      <c r="K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1193.7172700000001</v>
      </c>
      <c r="L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1160.9572700000001</v>
      </c>
      <c r="M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1118.2172700000001</v>
      </c>
      <c r="N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1141.28727</v>
      </c>
      <c r="O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1181.37727</v>
      </c>
      <c r="P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1181.28727</v>
      </c>
      <c r="Q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1150.37727</v>
      </c>
      <c r="R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1140.9772699999999</v>
      </c>
      <c r="S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1105.6572700000002</v>
      </c>
      <c r="T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1192.7172700000001</v>
      </c>
      <c r="U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1190.55727</v>
      </c>
      <c r="V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1175.27727</v>
      </c>
      <c r="W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1142.9772699999999</v>
      </c>
      <c r="X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1381.35727</v>
      </c>
      <c r="Y455" s="107">
        <f>VLOOKUP($A455+ROUND((COLUMN()-2)/24,5),АТС!$A$41:$F$736,6)+VLOOKUP($A455+ROUND((COLUMN()-2)/24,5),'Расчет сбытовых надбавок'!$B$43:'Расчет сбытовых надбавок'!$G$786,3)+'Иные услуги '!$C$5+'РСТ РСО-А'!$N$7</f>
        <v>1248.6372700000002</v>
      </c>
    </row>
    <row r="456" spans="1:25" x14ac:dyDescent="0.2">
      <c r="A456" s="80">
        <f t="shared" si="12"/>
        <v>42419</v>
      </c>
      <c r="B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1087.4072700000002</v>
      </c>
      <c r="C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1139.34727</v>
      </c>
      <c r="D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1168.7472700000001</v>
      </c>
      <c r="E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1168.79727</v>
      </c>
      <c r="F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1139.4472700000001</v>
      </c>
      <c r="G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1139.2572700000001</v>
      </c>
      <c r="H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1113.09727</v>
      </c>
      <c r="I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1320.6572700000002</v>
      </c>
      <c r="J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1313.3872700000002</v>
      </c>
      <c r="K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1230.7672700000001</v>
      </c>
      <c r="L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1230.8072700000002</v>
      </c>
      <c r="M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1166.80727</v>
      </c>
      <c r="N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1166.3872700000002</v>
      </c>
      <c r="O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1221.1372700000002</v>
      </c>
      <c r="P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1221.1972700000001</v>
      </c>
      <c r="Q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1221.1472699999999</v>
      </c>
      <c r="R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1166.7472700000001</v>
      </c>
      <c r="S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1134.7672700000001</v>
      </c>
      <c r="T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1163.4972700000001</v>
      </c>
      <c r="U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1163.9872700000001</v>
      </c>
      <c r="V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1165.84727</v>
      </c>
      <c r="W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1141.30727</v>
      </c>
      <c r="X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1356.5972700000002</v>
      </c>
      <c r="Y456" s="107">
        <f>VLOOKUP($A456+ROUND((COLUMN()-2)/24,5),АТС!$A$41:$F$736,6)+VLOOKUP($A456+ROUND((COLUMN()-2)/24,5),'Расчет сбытовых надбавок'!$B$43:'Расчет сбытовых надбавок'!$G$786,3)+'Иные услуги '!$C$5+'РСТ РСО-А'!$N$7</f>
        <v>1170.5772700000002</v>
      </c>
    </row>
    <row r="457" spans="1:25" x14ac:dyDescent="0.2">
      <c r="A457" s="80">
        <f t="shared" si="12"/>
        <v>42420</v>
      </c>
      <c r="B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1112.2072699999999</v>
      </c>
      <c r="C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1168.6172700000002</v>
      </c>
      <c r="D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1200.52727</v>
      </c>
      <c r="E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1200.55727</v>
      </c>
      <c r="F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1200.59727</v>
      </c>
      <c r="G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1187.4672700000001</v>
      </c>
      <c r="H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1112.6972700000001</v>
      </c>
      <c r="I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1305.62727</v>
      </c>
      <c r="J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1341.09727</v>
      </c>
      <c r="K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1230.37727</v>
      </c>
      <c r="L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1230.5172699999998</v>
      </c>
      <c r="M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1166.6972700000001</v>
      </c>
      <c r="N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1166.30727</v>
      </c>
      <c r="O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1221.12727</v>
      </c>
      <c r="P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1221.0172700000001</v>
      </c>
      <c r="Q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1221.2572700000001</v>
      </c>
      <c r="R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1193.2472699999998</v>
      </c>
      <c r="S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1133.58727</v>
      </c>
      <c r="T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1163.83727</v>
      </c>
      <c r="U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1160.6872699999999</v>
      </c>
      <c r="V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1165.2072700000001</v>
      </c>
      <c r="W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1142.1372700000002</v>
      </c>
      <c r="X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1318.07727</v>
      </c>
      <c r="Y457" s="107">
        <f>VLOOKUP($A457+ROUND((COLUMN()-2)/24,5),АТС!$A$41:$F$736,6)+VLOOKUP($A457+ROUND((COLUMN()-2)/24,5),'Расчет сбытовых надбавок'!$B$43:'Расчет сбытовых надбавок'!$G$786,3)+'Иные услуги '!$C$5+'РСТ РСО-А'!$N$7</f>
        <v>1141.57727</v>
      </c>
    </row>
    <row r="458" spans="1:25" x14ac:dyDescent="0.2">
      <c r="A458" s="80">
        <f t="shared" si="12"/>
        <v>42421</v>
      </c>
      <c r="B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1144.6972700000001</v>
      </c>
      <c r="C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1231.08727</v>
      </c>
      <c r="D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1239.07727</v>
      </c>
      <c r="E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1239.3872700000002</v>
      </c>
      <c r="F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1265.07727</v>
      </c>
      <c r="G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1239.9472700000001</v>
      </c>
      <c r="H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1165.04727</v>
      </c>
      <c r="I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1100.9672700000001</v>
      </c>
      <c r="J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1175.6872699999999</v>
      </c>
      <c r="K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1284.79727</v>
      </c>
      <c r="L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1240.5572700000002</v>
      </c>
      <c r="M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1254.87727</v>
      </c>
      <c r="N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1254.32727</v>
      </c>
      <c r="O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1268.78727</v>
      </c>
      <c r="P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1268.62727</v>
      </c>
      <c r="Q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1269.1372700000002</v>
      </c>
      <c r="R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1261.9672700000001</v>
      </c>
      <c r="S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1165.5072700000001</v>
      </c>
      <c r="T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1168.7472700000001</v>
      </c>
      <c r="U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1167.6772700000001</v>
      </c>
      <c r="V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1141.4172699999999</v>
      </c>
      <c r="W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1111.37727</v>
      </c>
      <c r="X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1193.5572700000002</v>
      </c>
      <c r="Y458" s="107">
        <f>VLOOKUP($A458+ROUND((COLUMN()-2)/24,5),АТС!$A$41:$F$736,6)+VLOOKUP($A458+ROUND((COLUMN()-2)/24,5),'Расчет сбытовых надбавок'!$B$43:'Расчет сбытовых надбавок'!$G$786,3)+'Иные услуги '!$C$5+'РСТ РСО-А'!$N$7</f>
        <v>1251.28727</v>
      </c>
    </row>
    <row r="459" spans="1:25" x14ac:dyDescent="0.2">
      <c r="A459" s="80">
        <f t="shared" si="12"/>
        <v>42422</v>
      </c>
      <c r="B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1145.11727</v>
      </c>
      <c r="C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1231.2272699999999</v>
      </c>
      <c r="D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1239.1572700000002</v>
      </c>
      <c r="E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1239.27727</v>
      </c>
      <c r="F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1265.07727</v>
      </c>
      <c r="G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1239.4672700000001</v>
      </c>
      <c r="H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1165.0072700000001</v>
      </c>
      <c r="I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1094.61727</v>
      </c>
      <c r="J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1170.8672700000002</v>
      </c>
      <c r="K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1285.2072699999999</v>
      </c>
      <c r="L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1240.5772700000002</v>
      </c>
      <c r="M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1254.62727</v>
      </c>
      <c r="N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1254.2472700000001</v>
      </c>
      <c r="O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1268.7672699999998</v>
      </c>
      <c r="P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1268.6972700000001</v>
      </c>
      <c r="Q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1268.82727</v>
      </c>
      <c r="R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1261.77727</v>
      </c>
      <c r="S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1165.9972699999998</v>
      </c>
      <c r="T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1166.4272700000001</v>
      </c>
      <c r="U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1166.6372700000002</v>
      </c>
      <c r="V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1142.4572699999999</v>
      </c>
      <c r="W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1110.9972700000001</v>
      </c>
      <c r="X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1193.52727</v>
      </c>
      <c r="Y459" s="107">
        <f>VLOOKUP($A459+ROUND((COLUMN()-2)/24,5),АТС!$A$41:$F$736,6)+VLOOKUP($A459+ROUND((COLUMN()-2)/24,5),'Расчет сбытовых надбавок'!$B$43:'Расчет сбытовых надбавок'!$G$786,3)+'Иные услуги '!$C$5+'РСТ РСО-А'!$N$7</f>
        <v>1237.84727</v>
      </c>
    </row>
    <row r="460" spans="1:25" x14ac:dyDescent="0.2">
      <c r="A460" s="80">
        <f t="shared" si="12"/>
        <v>42423</v>
      </c>
      <c r="B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1200.1472699999999</v>
      </c>
      <c r="C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1199.4772700000001</v>
      </c>
      <c r="D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1264.06727</v>
      </c>
      <c r="E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1264.2172700000001</v>
      </c>
      <c r="F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1264.03727</v>
      </c>
      <c r="G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1264.2072699999999</v>
      </c>
      <c r="H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1238.6172700000002</v>
      </c>
      <c r="I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1185.1572700000002</v>
      </c>
      <c r="J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1145.1672699999999</v>
      </c>
      <c r="K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1524.3972699999999</v>
      </c>
      <c r="L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1452.62727</v>
      </c>
      <c r="M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1475.9072700000002</v>
      </c>
      <c r="N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1499.2572700000001</v>
      </c>
      <c r="O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1498.9272700000001</v>
      </c>
      <c r="P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1499.1672699999999</v>
      </c>
      <c r="Q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1499.0972700000002</v>
      </c>
      <c r="R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1441.2072699999999</v>
      </c>
      <c r="S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1286.2572700000001</v>
      </c>
      <c r="T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1112.07727</v>
      </c>
      <c r="U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1111.85727</v>
      </c>
      <c r="V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1121.4272700000001</v>
      </c>
      <c r="W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1193.9672700000001</v>
      </c>
      <c r="X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1260.7272700000001</v>
      </c>
      <c r="Y460" s="107">
        <f>VLOOKUP($A460+ROUND((COLUMN()-2)/24,5),АТС!$A$41:$F$736,6)+VLOOKUP($A460+ROUND((COLUMN()-2)/24,5),'Расчет сбытовых надбавок'!$B$43:'Расчет сбытовых надбавок'!$G$786,3)+'Иные услуги '!$C$5+'РСТ РСО-А'!$N$7</f>
        <v>1130.9972699999998</v>
      </c>
    </row>
    <row r="461" spans="1:25" x14ac:dyDescent="0.2">
      <c r="A461" s="80">
        <f t="shared" si="12"/>
        <v>42424</v>
      </c>
      <c r="B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1175.0972700000002</v>
      </c>
      <c r="C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1200.60727</v>
      </c>
      <c r="D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1273.6772700000001</v>
      </c>
      <c r="E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1273.7272700000001</v>
      </c>
      <c r="F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1273.77727</v>
      </c>
      <c r="G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1258.1972700000001</v>
      </c>
      <c r="H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1169.4872700000001</v>
      </c>
      <c r="I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1401.9072700000002</v>
      </c>
      <c r="J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1474.53727</v>
      </c>
      <c r="K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1360.1572700000002</v>
      </c>
      <c r="L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1360.06727</v>
      </c>
      <c r="M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1250.9972700000001</v>
      </c>
      <c r="N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1283.7272699999999</v>
      </c>
      <c r="O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1304.7672700000001</v>
      </c>
      <c r="P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1319.4372700000001</v>
      </c>
      <c r="Q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1319.4672700000001</v>
      </c>
      <c r="R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1283.6172700000002</v>
      </c>
      <c r="S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1313.7472699999998</v>
      </c>
      <c r="T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1132.27727</v>
      </c>
      <c r="U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1131.59727</v>
      </c>
      <c r="V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1161.05727</v>
      </c>
      <c r="W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1160.33727</v>
      </c>
      <c r="X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1247.3872700000002</v>
      </c>
      <c r="Y461" s="107">
        <f>VLOOKUP($A461+ROUND((COLUMN()-2)/24,5),АТС!$A$41:$F$736,6)+VLOOKUP($A461+ROUND((COLUMN()-2)/24,5),'Расчет сбытовых надбавок'!$B$43:'Расчет сбытовых надбавок'!$G$786,3)+'Иные услуги '!$C$5+'РСТ РСО-А'!$N$7</f>
        <v>1087.1972700000001</v>
      </c>
    </row>
    <row r="462" spans="1:25" x14ac:dyDescent="0.2">
      <c r="A462" s="80">
        <f t="shared" si="12"/>
        <v>42425</v>
      </c>
      <c r="B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1096.7572700000001</v>
      </c>
      <c r="C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1122.4472700000001</v>
      </c>
      <c r="D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1138.9572700000001</v>
      </c>
      <c r="E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1168.4472700000001</v>
      </c>
      <c r="F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1168.53727</v>
      </c>
      <c r="G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1168.8872700000002</v>
      </c>
      <c r="H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1140.1772700000001</v>
      </c>
      <c r="I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1458.8972699999999</v>
      </c>
      <c r="J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1543.4872700000001</v>
      </c>
      <c r="K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1320.9272700000001</v>
      </c>
      <c r="L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1268.1972700000001</v>
      </c>
      <c r="M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1191.85727</v>
      </c>
      <c r="N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1191.56727</v>
      </c>
      <c r="O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1191.3272700000002</v>
      </c>
      <c r="P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1191.4872700000001</v>
      </c>
      <c r="Q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1202.7472700000001</v>
      </c>
      <c r="R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1165.4772700000001</v>
      </c>
      <c r="S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1162.8072700000002</v>
      </c>
      <c r="T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1143.55727</v>
      </c>
      <c r="U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1143.9572699999999</v>
      </c>
      <c r="V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1097.07727</v>
      </c>
      <c r="W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1096.9472700000001</v>
      </c>
      <c r="X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1311.9372699999999</v>
      </c>
      <c r="Y462" s="107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1208.12727</v>
      </c>
    </row>
    <row r="463" spans="1:25" x14ac:dyDescent="0.2">
      <c r="A463" s="80">
        <f t="shared" si="12"/>
        <v>42426</v>
      </c>
      <c r="B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1096.9672700000001</v>
      </c>
      <c r="C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1150.61727</v>
      </c>
      <c r="D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1168.4472700000001</v>
      </c>
      <c r="E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1168.4472700000001</v>
      </c>
      <c r="F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1187.31727</v>
      </c>
      <c r="G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1162.7672699999998</v>
      </c>
      <c r="H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1112.9672700000001</v>
      </c>
      <c r="I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1319.8872700000002</v>
      </c>
      <c r="J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1311.29727</v>
      </c>
      <c r="K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1192.9872700000001</v>
      </c>
      <c r="L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1160.3872699999999</v>
      </c>
      <c r="M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1140.87727</v>
      </c>
      <c r="N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1165.1872700000001</v>
      </c>
      <c r="O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1165.1772700000001</v>
      </c>
      <c r="P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1165.06727</v>
      </c>
      <c r="Q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1165.1672699999999</v>
      </c>
      <c r="R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1191.6872699999999</v>
      </c>
      <c r="S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1230.28727</v>
      </c>
      <c r="T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1144.9872700000001</v>
      </c>
      <c r="U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1145.2872700000003</v>
      </c>
      <c r="V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1098.85727</v>
      </c>
      <c r="W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1096.28727</v>
      </c>
      <c r="X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1323.79727</v>
      </c>
      <c r="Y463" s="107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1206.8272700000002</v>
      </c>
    </row>
    <row r="464" spans="1:25" x14ac:dyDescent="0.2">
      <c r="A464" s="80">
        <f t="shared" si="12"/>
        <v>42427</v>
      </c>
      <c r="B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1096.3872700000002</v>
      </c>
      <c r="C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1163.83727</v>
      </c>
      <c r="D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1199.28727</v>
      </c>
      <c r="E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1199.2072700000001</v>
      </c>
      <c r="F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1184.52727</v>
      </c>
      <c r="G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1184.77727</v>
      </c>
      <c r="H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1144.4572700000001</v>
      </c>
      <c r="I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1120.4072700000002</v>
      </c>
      <c r="J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1170.77727</v>
      </c>
      <c r="K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1342.5772700000002</v>
      </c>
      <c r="L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1300.0172700000001</v>
      </c>
      <c r="M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1316.6772700000001</v>
      </c>
      <c r="N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1410.10727</v>
      </c>
      <c r="O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1409.53727</v>
      </c>
      <c r="P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1409.33727</v>
      </c>
      <c r="Q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1408.8972699999999</v>
      </c>
      <c r="R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1299.5772700000002</v>
      </c>
      <c r="S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1213.2072699999999</v>
      </c>
      <c r="T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1104.7572700000001</v>
      </c>
      <c r="U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1139.9772699999999</v>
      </c>
      <c r="V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1087.02727</v>
      </c>
      <c r="W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1130.33727</v>
      </c>
      <c r="X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1224.3672700000002</v>
      </c>
      <c r="Y464" s="107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1152.2072700000001</v>
      </c>
    </row>
    <row r="465" spans="1:25" x14ac:dyDescent="0.2">
      <c r="A465" s="80">
        <f t="shared" si="12"/>
        <v>42428</v>
      </c>
      <c r="B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1102.1572700000002</v>
      </c>
      <c r="C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1184.8272700000002</v>
      </c>
      <c r="D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1199.2572700000001</v>
      </c>
      <c r="E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1199.1672699999999</v>
      </c>
      <c r="F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1199.10727</v>
      </c>
      <c r="G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1199.31727</v>
      </c>
      <c r="H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1164.2472700000001</v>
      </c>
      <c r="I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1185.6672699999999</v>
      </c>
      <c r="J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1103.06727</v>
      </c>
      <c r="K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1430.0972700000002</v>
      </c>
      <c r="L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1389.2672699999998</v>
      </c>
      <c r="M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1389.4472700000001</v>
      </c>
      <c r="N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1475.7372700000001</v>
      </c>
      <c r="O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1475.33727</v>
      </c>
      <c r="P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1452.12727</v>
      </c>
      <c r="Q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1451.9572700000001</v>
      </c>
      <c r="R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1299.08727</v>
      </c>
      <c r="S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1213.4872700000001</v>
      </c>
      <c r="T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1088.4972699999998</v>
      </c>
      <c r="U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1123.4272700000001</v>
      </c>
      <c r="V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1101.1872699999999</v>
      </c>
      <c r="W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1130.4172699999999</v>
      </c>
      <c r="X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1238.3872700000002</v>
      </c>
      <c r="Y465" s="107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1148.2472699999998</v>
      </c>
    </row>
    <row r="466" spans="1:25" x14ac:dyDescent="0.2">
      <c r="A466" s="80">
        <f t="shared" si="12"/>
        <v>42429</v>
      </c>
      <c r="B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1112.12727</v>
      </c>
      <c r="C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1168.37727</v>
      </c>
      <c r="D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1200.3472700000002</v>
      </c>
      <c r="E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1200.4472700000001</v>
      </c>
      <c r="F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1187.1772700000001</v>
      </c>
      <c r="G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1187.4572699999999</v>
      </c>
      <c r="H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1139.9172699999999</v>
      </c>
      <c r="I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1358.83727</v>
      </c>
      <c r="J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1402.2572700000001</v>
      </c>
      <c r="K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1267.87727</v>
      </c>
      <c r="L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1267.8272700000002</v>
      </c>
      <c r="M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1214.08727</v>
      </c>
      <c r="N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1263.6772700000001</v>
      </c>
      <c r="O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1283.7672700000001</v>
      </c>
      <c r="P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1290.57727</v>
      </c>
      <c r="Q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1283.57727</v>
      </c>
      <c r="R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1226.04727</v>
      </c>
      <c r="S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1230.5072700000001</v>
      </c>
      <c r="T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1096.2672700000001</v>
      </c>
      <c r="U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1096.54727</v>
      </c>
      <c r="V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1103.60727</v>
      </c>
      <c r="W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1096.4172699999999</v>
      </c>
      <c r="X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1283.31727</v>
      </c>
      <c r="Y466" s="107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1130.1572700000002</v>
      </c>
    </row>
    <row r="467" spans="1:25" x14ac:dyDescent="0.2">
      <c r="A467" s="92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93"/>
    </row>
    <row r="468" spans="1:25" x14ac:dyDescent="0.25">
      <c r="A468" s="88" t="s">
        <v>151</v>
      </c>
      <c r="B468" s="79"/>
      <c r="C468" s="79"/>
      <c r="D468" s="79"/>
    </row>
    <row r="469" spans="1:25" ht="12.75" x14ac:dyDescent="0.2">
      <c r="A469" s="165" t="s">
        <v>48</v>
      </c>
      <c r="B469" s="168" t="s">
        <v>122</v>
      </c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70"/>
    </row>
    <row r="470" spans="1:25" ht="12.75" x14ac:dyDescent="0.2">
      <c r="A470" s="166"/>
      <c r="B470" s="171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  <c r="N470" s="172"/>
      <c r="O470" s="172"/>
      <c r="P470" s="172"/>
      <c r="Q470" s="172"/>
      <c r="R470" s="172"/>
      <c r="S470" s="172"/>
      <c r="T470" s="172"/>
      <c r="U470" s="172"/>
      <c r="V470" s="172"/>
      <c r="W470" s="172"/>
      <c r="X470" s="172"/>
      <c r="Y470" s="173"/>
    </row>
    <row r="471" spans="1:25" ht="12.75" x14ac:dyDescent="0.2">
      <c r="A471" s="166"/>
      <c r="B471" s="174" t="s">
        <v>123</v>
      </c>
      <c r="C471" s="163" t="s">
        <v>124</v>
      </c>
      <c r="D471" s="163" t="s">
        <v>125</v>
      </c>
      <c r="E471" s="163" t="s">
        <v>126</v>
      </c>
      <c r="F471" s="163" t="s">
        <v>127</v>
      </c>
      <c r="G471" s="163" t="s">
        <v>128</v>
      </c>
      <c r="H471" s="163" t="s">
        <v>129</v>
      </c>
      <c r="I471" s="163" t="s">
        <v>130</v>
      </c>
      <c r="J471" s="163" t="s">
        <v>131</v>
      </c>
      <c r="K471" s="163" t="s">
        <v>132</v>
      </c>
      <c r="L471" s="163" t="s">
        <v>133</v>
      </c>
      <c r="M471" s="163" t="s">
        <v>134</v>
      </c>
      <c r="N471" s="176" t="s">
        <v>135</v>
      </c>
      <c r="O471" s="163" t="s">
        <v>136</v>
      </c>
      <c r="P471" s="163" t="s">
        <v>137</v>
      </c>
      <c r="Q471" s="163" t="s">
        <v>138</v>
      </c>
      <c r="R471" s="163" t="s">
        <v>139</v>
      </c>
      <c r="S471" s="163" t="s">
        <v>140</v>
      </c>
      <c r="T471" s="163" t="s">
        <v>141</v>
      </c>
      <c r="U471" s="163" t="s">
        <v>142</v>
      </c>
      <c r="V471" s="163" t="s">
        <v>143</v>
      </c>
      <c r="W471" s="163" t="s">
        <v>144</v>
      </c>
      <c r="X471" s="163" t="s">
        <v>145</v>
      </c>
      <c r="Y471" s="163" t="s">
        <v>146</v>
      </c>
    </row>
    <row r="472" spans="1:25" ht="12.75" x14ac:dyDescent="0.2">
      <c r="A472" s="167"/>
      <c r="B472" s="175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  <c r="M472" s="164"/>
      <c r="N472" s="177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</row>
    <row r="473" spans="1:25" x14ac:dyDescent="0.2">
      <c r="A473" s="80">
        <f>A438</f>
        <v>42401</v>
      </c>
      <c r="B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1301.2672700000001</v>
      </c>
      <c r="C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1220.29727</v>
      </c>
      <c r="D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1197.2172700000001</v>
      </c>
      <c r="E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1197.05727</v>
      </c>
      <c r="F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1197.4272700000001</v>
      </c>
      <c r="G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1213.37727</v>
      </c>
      <c r="H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1304.1572700000002</v>
      </c>
      <c r="I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1120.52727</v>
      </c>
      <c r="J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1123.77727</v>
      </c>
      <c r="K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1262.1772700000001</v>
      </c>
      <c r="L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1350.9372699999999</v>
      </c>
      <c r="M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1327.27727</v>
      </c>
      <c r="N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1289.2572700000001</v>
      </c>
      <c r="O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1262.35727</v>
      </c>
      <c r="P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1253.4372699999999</v>
      </c>
      <c r="Q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1252.4572699999999</v>
      </c>
      <c r="R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1252.28727</v>
      </c>
      <c r="S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1400.30727</v>
      </c>
      <c r="T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1432.7272699999999</v>
      </c>
      <c r="U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1449.1572700000002</v>
      </c>
      <c r="V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1403.4372699999999</v>
      </c>
      <c r="W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1327.0072700000001</v>
      </c>
      <c r="X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1571.6472699999999</v>
      </c>
      <c r="Y473" s="107">
        <f>VLOOKUP($A473+ROUND((COLUMN()-2)/24,5),АТС!$A$41:$F$736,6)+VLOOKUP($A473+ROUND((COLUMN()-2)/24,5),'Расчет сбытовых надбавок'!$B$43:'Расчет сбытовых надбавок'!$G$786,4)+'Иные услуги '!$C$5+'РСТ РСО-А'!$N$7</f>
        <v>1445.55727</v>
      </c>
    </row>
    <row r="474" spans="1:25" x14ac:dyDescent="0.2">
      <c r="A474" s="80">
        <f>A473+1</f>
        <v>42402</v>
      </c>
      <c r="B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1300.85727</v>
      </c>
      <c r="C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1216.3272700000002</v>
      </c>
      <c r="D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1171.9072700000002</v>
      </c>
      <c r="E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1156.9172699999999</v>
      </c>
      <c r="F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1157.55727</v>
      </c>
      <c r="G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1195.35727</v>
      </c>
      <c r="H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1244.1972700000001</v>
      </c>
      <c r="I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1164.0072700000001</v>
      </c>
      <c r="J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1136.2672700000001</v>
      </c>
      <c r="K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1146.33727</v>
      </c>
      <c r="L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1214.4772699999999</v>
      </c>
      <c r="M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1186.35727</v>
      </c>
      <c r="N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1186.8972699999999</v>
      </c>
      <c r="O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1171.10727</v>
      </c>
      <c r="P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1171.2372700000001</v>
      </c>
      <c r="Q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1186.1472699999999</v>
      </c>
      <c r="R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1222.8972699999999</v>
      </c>
      <c r="S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1335.4072700000002</v>
      </c>
      <c r="T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1392.80727</v>
      </c>
      <c r="U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1373.7472699999998</v>
      </c>
      <c r="V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1336.9172699999999</v>
      </c>
      <c r="W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1283.1672699999999</v>
      </c>
      <c r="X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1519.4772699999999</v>
      </c>
      <c r="Y474" s="107">
        <f>VLOOKUP($A474+ROUND((COLUMN()-2)/24,5),АТС!$A$41:$F$736,6)+VLOOKUP($A474+ROUND((COLUMN()-2)/24,5),'Расчет сбытовых надбавок'!$B$43:'Расчет сбытовых надбавок'!$G$786,4)+'Иные услуги '!$C$5+'РСТ РСО-А'!$N$7</f>
        <v>1397.6472699999999</v>
      </c>
    </row>
    <row r="475" spans="1:25" x14ac:dyDescent="0.2">
      <c r="A475" s="80">
        <f t="shared" ref="A475:A501" si="13">A474+1</f>
        <v>42403</v>
      </c>
      <c r="B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1196.60727</v>
      </c>
      <c r="C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1116.8872700000002</v>
      </c>
      <c r="D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1106.9872700000001</v>
      </c>
      <c r="E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1106.9072700000002</v>
      </c>
      <c r="F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1106.9272700000001</v>
      </c>
      <c r="G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1107.08727</v>
      </c>
      <c r="H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1124.9772699999999</v>
      </c>
      <c r="I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1276.8872700000002</v>
      </c>
      <c r="J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1261.4572699999999</v>
      </c>
      <c r="K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1124.9572699999999</v>
      </c>
      <c r="L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1081.9672700000001</v>
      </c>
      <c r="M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1098.78727</v>
      </c>
      <c r="N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1090.55727</v>
      </c>
      <c r="O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1112.09727</v>
      </c>
      <c r="P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1090.79727</v>
      </c>
      <c r="Q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1097.59727</v>
      </c>
      <c r="R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1129.2572700000001</v>
      </c>
      <c r="S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1222.3972699999999</v>
      </c>
      <c r="T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1313.53727</v>
      </c>
      <c r="U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1283.77727</v>
      </c>
      <c r="V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1247.9172699999999</v>
      </c>
      <c r="W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1216.52727</v>
      </c>
      <c r="X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1453.58727</v>
      </c>
      <c r="Y475" s="107">
        <f>VLOOKUP($A475+ROUND((COLUMN()-2)/24,5),АТС!$A$41:$F$736,6)+VLOOKUP($A475+ROUND((COLUMN()-2)/24,5),'Расчет сбытовых надбавок'!$B$43:'Расчет сбытовых надбавок'!$G$786,4)+'Иные услуги '!$C$5+'РСТ РСО-А'!$N$7</f>
        <v>1322.9772699999999</v>
      </c>
    </row>
    <row r="476" spans="1:25" x14ac:dyDescent="0.2">
      <c r="A476" s="80">
        <f t="shared" si="13"/>
        <v>42404</v>
      </c>
      <c r="B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1134.2072699999999</v>
      </c>
      <c r="C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1091.55727</v>
      </c>
      <c r="D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1122.6472699999999</v>
      </c>
      <c r="E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1122.78727</v>
      </c>
      <c r="F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1122.6672699999999</v>
      </c>
      <c r="G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1123.05727</v>
      </c>
      <c r="H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1115.8472700000002</v>
      </c>
      <c r="I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1298.27727</v>
      </c>
      <c r="J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1278.56727</v>
      </c>
      <c r="K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1137.1372700000002</v>
      </c>
      <c r="L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1125.5172700000001</v>
      </c>
      <c r="M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1091.3972699999999</v>
      </c>
      <c r="N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1112.4372699999999</v>
      </c>
      <c r="O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1125.9772699999999</v>
      </c>
      <c r="P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1112.54727</v>
      </c>
      <c r="Q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1091.0772700000002</v>
      </c>
      <c r="R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1094.9372699999999</v>
      </c>
      <c r="S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1159.7172700000001</v>
      </c>
      <c r="T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1285.05727</v>
      </c>
      <c r="U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1256.4172699999999</v>
      </c>
      <c r="V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1186.4772699999999</v>
      </c>
      <c r="W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1153.06727</v>
      </c>
      <c r="X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1428.81727</v>
      </c>
      <c r="Y476" s="107">
        <f>VLOOKUP($A476+ROUND((COLUMN()-2)/24,5),АТС!$A$41:$F$736,6)+VLOOKUP($A476+ROUND((COLUMN()-2)/24,5),'Расчет сбытовых надбавок'!$B$43:'Расчет сбытовых надбавок'!$G$786,4)+'Иные услуги '!$C$5+'РСТ РСО-А'!$N$7</f>
        <v>1294.04727</v>
      </c>
    </row>
    <row r="477" spans="1:25" x14ac:dyDescent="0.2">
      <c r="A477" s="80">
        <f t="shared" si="13"/>
        <v>42405</v>
      </c>
      <c r="B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1116.9072700000002</v>
      </c>
      <c r="C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1116.6872699999999</v>
      </c>
      <c r="D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1091.55727</v>
      </c>
      <c r="E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1106.77727</v>
      </c>
      <c r="F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1106.79727</v>
      </c>
      <c r="G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1106.82727</v>
      </c>
      <c r="H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1116.6372700000002</v>
      </c>
      <c r="I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1297.54727</v>
      </c>
      <c r="J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1277.7472700000001</v>
      </c>
      <c r="K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1136.80727</v>
      </c>
      <c r="L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1098.06727</v>
      </c>
      <c r="M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1083.10727</v>
      </c>
      <c r="N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1112.2372700000001</v>
      </c>
      <c r="O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1125.6672699999999</v>
      </c>
      <c r="P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1144.6772700000001</v>
      </c>
      <c r="Q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1154.4372699999999</v>
      </c>
      <c r="R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1135.36727</v>
      </c>
      <c r="S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1107.2672700000001</v>
      </c>
      <c r="T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1252.77727</v>
      </c>
      <c r="U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1231.1972700000001</v>
      </c>
      <c r="V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1203.59727</v>
      </c>
      <c r="W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1175.4972700000001</v>
      </c>
      <c r="X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1438.4772699999999</v>
      </c>
      <c r="Y477" s="107">
        <f>VLOOKUP($A477+ROUND((COLUMN()-2)/24,5),АТС!$A$41:$F$736,6)+VLOOKUP($A477+ROUND((COLUMN()-2)/24,5),'Расчет сбытовых надбавок'!$B$43:'Расчет сбытовых надбавок'!$G$786,4)+'Иные услуги '!$C$5+'РСТ РСО-А'!$N$7</f>
        <v>1301.2172700000001</v>
      </c>
    </row>
    <row r="478" spans="1:25" x14ac:dyDescent="0.2">
      <c r="A478" s="80">
        <f t="shared" si="13"/>
        <v>42406</v>
      </c>
      <c r="B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1162.4872700000001</v>
      </c>
      <c r="C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1097.9872700000001</v>
      </c>
      <c r="D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1096.06727</v>
      </c>
      <c r="E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1113.2472699999998</v>
      </c>
      <c r="F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1113.33727</v>
      </c>
      <c r="G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1101.6772700000001</v>
      </c>
      <c r="H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1117.30727</v>
      </c>
      <c r="I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1188.1472699999999</v>
      </c>
      <c r="J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1205.5172699999998</v>
      </c>
      <c r="K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1291.77727</v>
      </c>
      <c r="L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1218.2472699999998</v>
      </c>
      <c r="M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1232.03727</v>
      </c>
      <c r="N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1231.4072700000002</v>
      </c>
      <c r="O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1290.9972700000001</v>
      </c>
      <c r="P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1290.8872700000002</v>
      </c>
      <c r="Q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1290.7672700000001</v>
      </c>
      <c r="R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1292.1472699999999</v>
      </c>
      <c r="S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1116.3972699999999</v>
      </c>
      <c r="T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1205.2372700000001</v>
      </c>
      <c r="U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1207.4972699999998</v>
      </c>
      <c r="V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1156.2172700000001</v>
      </c>
      <c r="W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1158.5072700000001</v>
      </c>
      <c r="X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1103.7072699999999</v>
      </c>
      <c r="Y478" s="107">
        <f>VLOOKUP($A478+ROUND((COLUMN()-2)/24,5),АТС!$A$41:$F$736,6)+VLOOKUP($A478+ROUND((COLUMN()-2)/24,5),'Расчет сбытовых надбавок'!$B$43:'Расчет сбытовых надбавок'!$G$786,4)+'Иные услуги '!$C$5+'РСТ РСО-А'!$N$7</f>
        <v>1296.6472699999999</v>
      </c>
    </row>
    <row r="479" spans="1:25" x14ac:dyDescent="0.2">
      <c r="A479" s="80">
        <f t="shared" si="13"/>
        <v>42407</v>
      </c>
      <c r="B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1203.6372700000002</v>
      </c>
      <c r="C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1134.2072699999999</v>
      </c>
      <c r="D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1090.59727</v>
      </c>
      <c r="E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1096.2572700000001</v>
      </c>
      <c r="F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1101.8672700000002</v>
      </c>
      <c r="G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1090.7272699999999</v>
      </c>
      <c r="H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1097.1872699999999</v>
      </c>
      <c r="I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1114.52727</v>
      </c>
      <c r="J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1202.6772700000001</v>
      </c>
      <c r="K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1276.7272700000001</v>
      </c>
      <c r="L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1219.1672699999999</v>
      </c>
      <c r="M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1206.02727</v>
      </c>
      <c r="N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1205.5972700000002</v>
      </c>
      <c r="O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1205.4372699999999</v>
      </c>
      <c r="P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1232.56727</v>
      </c>
      <c r="Q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1239.6472699999999</v>
      </c>
      <c r="R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1194.4472700000001</v>
      </c>
      <c r="S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1133.10727</v>
      </c>
      <c r="T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1265.05727</v>
      </c>
      <c r="U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1268.5172700000001</v>
      </c>
      <c r="V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1217.08727</v>
      </c>
      <c r="W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1154.87727</v>
      </c>
      <c r="X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1104.1472699999999</v>
      </c>
      <c r="Y479" s="107">
        <f>VLOOKUP($A479+ROUND((COLUMN()-2)/24,5),АТС!$A$41:$F$736,6)+VLOOKUP($A479+ROUND((COLUMN()-2)/24,5),'Расчет сбытовых надбавок'!$B$43:'Расчет сбытовых надбавок'!$G$786,4)+'Иные услуги '!$C$5+'РСТ РСО-А'!$N$7</f>
        <v>1325.9672700000001</v>
      </c>
    </row>
    <row r="480" spans="1:25" x14ac:dyDescent="0.2">
      <c r="A480" s="80">
        <f t="shared" si="13"/>
        <v>42408</v>
      </c>
      <c r="B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1176.32727</v>
      </c>
      <c r="C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1109.7472699999998</v>
      </c>
      <c r="D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1091.10727</v>
      </c>
      <c r="E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1101.2472699999998</v>
      </c>
      <c r="F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1101.1972700000001</v>
      </c>
      <c r="G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1101.4072700000002</v>
      </c>
      <c r="H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1082.10727</v>
      </c>
      <c r="I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1283.12727</v>
      </c>
      <c r="J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1277.9772699999999</v>
      </c>
      <c r="K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1136.78727</v>
      </c>
      <c r="L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1083.2372700000001</v>
      </c>
      <c r="M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1136.6972700000001</v>
      </c>
      <c r="N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1137.9472700000001</v>
      </c>
      <c r="O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1097.9372699999999</v>
      </c>
      <c r="P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1082.54727</v>
      </c>
      <c r="Q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1082.60727</v>
      </c>
      <c r="R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1095.8872700000002</v>
      </c>
      <c r="S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1133.54727</v>
      </c>
      <c r="T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1311.30727</v>
      </c>
      <c r="U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1273.7172700000001</v>
      </c>
      <c r="V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1205.54727</v>
      </c>
      <c r="W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1177.30727</v>
      </c>
      <c r="X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1440.4872700000001</v>
      </c>
      <c r="Y480" s="107">
        <f>VLOOKUP($A480+ROUND((COLUMN()-2)/24,5),АТС!$A$41:$F$736,6)+VLOOKUP($A480+ROUND((COLUMN()-2)/24,5),'Расчет сбытовых надбавок'!$B$43:'Расчет сбытовых надбавок'!$G$786,4)+'Иные услуги '!$C$5+'РСТ РСО-А'!$N$7</f>
        <v>1304.6972700000001</v>
      </c>
    </row>
    <row r="481" spans="1:25" x14ac:dyDescent="0.2">
      <c r="A481" s="80">
        <f t="shared" si="13"/>
        <v>42409</v>
      </c>
      <c r="B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1126.29727</v>
      </c>
      <c r="C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1081.7172700000001</v>
      </c>
      <c r="D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1106.5972700000002</v>
      </c>
      <c r="E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1133.4572699999999</v>
      </c>
      <c r="F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1133.5372699999998</v>
      </c>
      <c r="G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1133.9572699999999</v>
      </c>
      <c r="H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1107.7172700000001</v>
      </c>
      <c r="I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1312.9172699999999</v>
      </c>
      <c r="J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1353.6172700000002</v>
      </c>
      <c r="K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1202.6872699999999</v>
      </c>
      <c r="L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1156.6572700000002</v>
      </c>
      <c r="M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1113.9172699999999</v>
      </c>
      <c r="N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1113.4772699999999</v>
      </c>
      <c r="O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1113.1372700000002</v>
      </c>
      <c r="P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1136.04727</v>
      </c>
      <c r="Q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1136.1172700000002</v>
      </c>
      <c r="R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1136.59727</v>
      </c>
      <c r="S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1086.2172700000001</v>
      </c>
      <c r="T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1266.59727</v>
      </c>
      <c r="U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1200.5172699999998</v>
      </c>
      <c r="V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1165.87727</v>
      </c>
      <c r="W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1135.36727</v>
      </c>
      <c r="X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1405.58727</v>
      </c>
      <c r="Y481" s="107">
        <f>VLOOKUP($A481+ROUND((COLUMN()-2)/24,5),АТС!$A$41:$F$736,6)+VLOOKUP($A481+ROUND((COLUMN()-2)/24,5),'Расчет сбытовых надбавок'!$B$43:'Расчет сбытовых надбавок'!$G$786,4)+'Иные услуги '!$C$5+'РСТ РСО-А'!$N$7</f>
        <v>1245.02727</v>
      </c>
    </row>
    <row r="482" spans="1:25" x14ac:dyDescent="0.2">
      <c r="A482" s="80">
        <f t="shared" si="13"/>
        <v>42410</v>
      </c>
      <c r="B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1124.9872700000001</v>
      </c>
      <c r="C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1091.58727</v>
      </c>
      <c r="D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1106.60727</v>
      </c>
      <c r="E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1122.6672699999999</v>
      </c>
      <c r="F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1133.62727</v>
      </c>
      <c r="G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1112.29727</v>
      </c>
      <c r="H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1115.4772699999999</v>
      </c>
      <c r="I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1232.1872699999999</v>
      </c>
      <c r="J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1246.4772699999999</v>
      </c>
      <c r="K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1126.2072699999999</v>
      </c>
      <c r="L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1126.2672699999998</v>
      </c>
      <c r="M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1091.87727</v>
      </c>
      <c r="N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1091.52727</v>
      </c>
      <c r="O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1091.3972699999999</v>
      </c>
      <c r="P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1091.35727</v>
      </c>
      <c r="Q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1091.35727</v>
      </c>
      <c r="R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1108.9872700000001</v>
      </c>
      <c r="S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1173.1672699999999</v>
      </c>
      <c r="T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1267.58727</v>
      </c>
      <c r="U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1269.2172700000001</v>
      </c>
      <c r="V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1229.0972700000002</v>
      </c>
      <c r="W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1173.9272700000001</v>
      </c>
      <c r="X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1428.6872699999999</v>
      </c>
      <c r="Y482" s="107">
        <f>VLOOKUP($A482+ROUND((COLUMN()-2)/24,5),АТС!$A$41:$F$736,6)+VLOOKUP($A482+ROUND((COLUMN()-2)/24,5),'Расчет сбытовых надбавок'!$B$43:'Расчет сбытовых надбавок'!$G$786,4)+'Иные услуги '!$C$5+'РСТ РСО-А'!$N$7</f>
        <v>1277.11727</v>
      </c>
    </row>
    <row r="483" spans="1:25" x14ac:dyDescent="0.2">
      <c r="A483" s="80">
        <f t="shared" si="13"/>
        <v>42411</v>
      </c>
      <c r="B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1125.09727</v>
      </c>
      <c r="C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1092.0172699999998</v>
      </c>
      <c r="D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1122.9172699999999</v>
      </c>
      <c r="E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1123.1172700000002</v>
      </c>
      <c r="F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1123.1672699999999</v>
      </c>
      <c r="G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1107.6472699999999</v>
      </c>
      <c r="H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1111.1572700000002</v>
      </c>
      <c r="I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1232.54727</v>
      </c>
      <c r="J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1223.87727</v>
      </c>
      <c r="K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1126.1672699999999</v>
      </c>
      <c r="L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1114.9772700000001</v>
      </c>
      <c r="M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1113.2472699999998</v>
      </c>
      <c r="N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1135.9072700000002</v>
      </c>
      <c r="O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1135.6772700000001</v>
      </c>
      <c r="P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1091.3972699999999</v>
      </c>
      <c r="Q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1091.6472699999999</v>
      </c>
      <c r="R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1107.8272700000002</v>
      </c>
      <c r="S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1140.52727</v>
      </c>
      <c r="T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1226.1672699999999</v>
      </c>
      <c r="U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1184.1872699999999</v>
      </c>
      <c r="V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1157.0072700000001</v>
      </c>
      <c r="W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1135.59727</v>
      </c>
      <c r="X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1405.2172700000001</v>
      </c>
      <c r="Y483" s="107">
        <f>VLOOKUP($A483+ROUND((COLUMN()-2)/24,5),АТС!$A$41:$F$736,6)+VLOOKUP($A483+ROUND((COLUMN()-2)/24,5),'Расчет сбытовых надбавок'!$B$43:'Расчет сбытовых надбавок'!$G$786,4)+'Иные услуги '!$C$5+'РСТ РСО-А'!$N$7</f>
        <v>1228.6972700000001</v>
      </c>
    </row>
    <row r="484" spans="1:25" x14ac:dyDescent="0.2">
      <c r="A484" s="80">
        <f t="shared" si="13"/>
        <v>42412</v>
      </c>
      <c r="B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1133.2072699999999</v>
      </c>
      <c r="C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1081.6872700000001</v>
      </c>
      <c r="D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1106.4572699999999</v>
      </c>
      <c r="E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1106.6572700000002</v>
      </c>
      <c r="F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1106.6472699999999</v>
      </c>
      <c r="G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1091.6872699999999</v>
      </c>
      <c r="H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1117.8872700000002</v>
      </c>
      <c r="I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1219.78727</v>
      </c>
      <c r="J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1201.02727</v>
      </c>
      <c r="K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1114.2472699999998</v>
      </c>
      <c r="L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1098.1372700000002</v>
      </c>
      <c r="M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1091.4072700000002</v>
      </c>
      <c r="N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1099.62727</v>
      </c>
      <c r="O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1125.9972700000001</v>
      </c>
      <c r="P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1112.5772700000002</v>
      </c>
      <c r="Q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1112.6372700000002</v>
      </c>
      <c r="R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1091.59727</v>
      </c>
      <c r="S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1133.1872699999999</v>
      </c>
      <c r="T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1232.6772700000001</v>
      </c>
      <c r="U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1257.1372699999999</v>
      </c>
      <c r="V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1231.1572700000002</v>
      </c>
      <c r="W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1174.2672700000001</v>
      </c>
      <c r="X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1437.0072700000001</v>
      </c>
      <c r="Y484" s="107">
        <f>VLOOKUP($A484+ROUND((COLUMN()-2)/24,5),АТС!$A$41:$F$736,6)+VLOOKUP($A484+ROUND((COLUMN()-2)/24,5),'Расчет сбытовых надбавок'!$B$43:'Расчет сбытовых надбавок'!$G$786,4)+'Иные услуги '!$C$5+'РСТ РСО-А'!$N$7</f>
        <v>1300.77727</v>
      </c>
    </row>
    <row r="485" spans="1:25" x14ac:dyDescent="0.2">
      <c r="A485" s="80">
        <f t="shared" si="13"/>
        <v>42413</v>
      </c>
      <c r="B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1138.4972700000001</v>
      </c>
      <c r="C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1113.9072700000002</v>
      </c>
      <c r="D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1158.07727</v>
      </c>
      <c r="E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1158.3072700000002</v>
      </c>
      <c r="F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1178.83727</v>
      </c>
      <c r="G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1158.29727</v>
      </c>
      <c r="H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1126.6972700000001</v>
      </c>
      <c r="I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1092.1372700000002</v>
      </c>
      <c r="J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1140.4272700000001</v>
      </c>
      <c r="K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1293.06727</v>
      </c>
      <c r="L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1233.28727</v>
      </c>
      <c r="M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1247.4272700000001</v>
      </c>
      <c r="N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1261.9472700000001</v>
      </c>
      <c r="O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1309.1472699999999</v>
      </c>
      <c r="P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1309.02727</v>
      </c>
      <c r="Q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1292.9772700000001</v>
      </c>
      <c r="R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1255.4072700000002</v>
      </c>
      <c r="S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1107.1672699999999</v>
      </c>
      <c r="T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1159.4572699999999</v>
      </c>
      <c r="U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1167.33727</v>
      </c>
      <c r="V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1152.87727</v>
      </c>
      <c r="W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1081.7572700000001</v>
      </c>
      <c r="X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1156.78727</v>
      </c>
      <c r="Y485" s="107">
        <f>VLOOKUP($A485+ROUND((COLUMN()-2)/24,5),АТС!$A$41:$F$736,6)+VLOOKUP($A485+ROUND((COLUMN()-2)/24,5),'Расчет сбытовых надбавок'!$B$43:'Расчет сбытовых надбавок'!$G$786,4)+'Иные услуги '!$C$5+'РСТ РСО-А'!$N$7</f>
        <v>1277.03727</v>
      </c>
    </row>
    <row r="486" spans="1:25" x14ac:dyDescent="0.2">
      <c r="A486" s="80">
        <f t="shared" si="13"/>
        <v>42414</v>
      </c>
      <c r="B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1134.6972700000001</v>
      </c>
      <c r="C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1125.60727</v>
      </c>
      <c r="D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1157.7372700000001</v>
      </c>
      <c r="E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1178.5172700000001</v>
      </c>
      <c r="F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1193.02727</v>
      </c>
      <c r="G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1178.79727</v>
      </c>
      <c r="H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1158.3472700000002</v>
      </c>
      <c r="I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1158.9972700000001</v>
      </c>
      <c r="J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1098.2272700000001</v>
      </c>
      <c r="K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1401.9972700000001</v>
      </c>
      <c r="L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1309.4272700000001</v>
      </c>
      <c r="M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1309.3472700000002</v>
      </c>
      <c r="N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1292.4872700000001</v>
      </c>
      <c r="O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1325.6872699999999</v>
      </c>
      <c r="P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1325.57727</v>
      </c>
      <c r="Q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1292.32727</v>
      </c>
      <c r="R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1254.10727</v>
      </c>
      <c r="S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1106.53727</v>
      </c>
      <c r="T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1160.08727</v>
      </c>
      <c r="U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1161.9172699999999</v>
      </c>
      <c r="V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1153.07727</v>
      </c>
      <c r="W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1081.33727</v>
      </c>
      <c r="X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1156.7072699999999</v>
      </c>
      <c r="Y486" s="107">
        <f>VLOOKUP($A486+ROUND((COLUMN()-2)/24,5),АТС!$A$41:$F$736,6)+VLOOKUP($A486+ROUND((COLUMN()-2)/24,5),'Расчет сбытовых надбавок'!$B$43:'Расчет сбытовых надбавок'!$G$786,4)+'Иные услуги '!$C$5+'РСТ РСО-А'!$N$7</f>
        <v>1261.06727</v>
      </c>
    </row>
    <row r="487" spans="1:25" x14ac:dyDescent="0.2">
      <c r="A487" s="80">
        <f t="shared" si="13"/>
        <v>42415</v>
      </c>
      <c r="B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1121.53727</v>
      </c>
      <c r="C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1111.4172699999999</v>
      </c>
      <c r="D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1144.3272700000002</v>
      </c>
      <c r="E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1162.1872699999999</v>
      </c>
      <c r="F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1162.1172700000002</v>
      </c>
      <c r="G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1144.29727</v>
      </c>
      <c r="H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1106.29727</v>
      </c>
      <c r="I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1392.2472700000001</v>
      </c>
      <c r="J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1392.9272700000001</v>
      </c>
      <c r="K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1243.82727</v>
      </c>
      <c r="L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1199.5072700000001</v>
      </c>
      <c r="M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1144.0772700000002</v>
      </c>
      <c r="N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1158.80727</v>
      </c>
      <c r="O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1174.12727</v>
      </c>
      <c r="P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1174.05727</v>
      </c>
      <c r="Q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1174.3872700000002</v>
      </c>
      <c r="R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1153.9172699999999</v>
      </c>
      <c r="S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1098.9072700000002</v>
      </c>
      <c r="T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1170.2572700000001</v>
      </c>
      <c r="U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1180.04727</v>
      </c>
      <c r="V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1134.56727</v>
      </c>
      <c r="W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1111.4072700000002</v>
      </c>
      <c r="X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1376.29727</v>
      </c>
      <c r="Y487" s="107">
        <f>VLOOKUP($A487+ROUND((COLUMN()-2)/24,5),АТС!$A$41:$F$736,6)+VLOOKUP($A487+ROUND((COLUMN()-2)/24,5),'Расчет сбытовых надбавок'!$B$43:'Расчет сбытовых надбавок'!$G$786,4)+'Иные услуги '!$C$5+'РСТ РСО-А'!$N$7</f>
        <v>1228.59727</v>
      </c>
    </row>
    <row r="488" spans="1:25" x14ac:dyDescent="0.2">
      <c r="A488" s="80">
        <f t="shared" si="13"/>
        <v>42416</v>
      </c>
      <c r="B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1135.9572700000001</v>
      </c>
      <c r="C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1100.04727</v>
      </c>
      <c r="D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1121.12727</v>
      </c>
      <c r="E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1132.29727</v>
      </c>
      <c r="F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1161.57727</v>
      </c>
      <c r="G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1162.04727</v>
      </c>
      <c r="H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1107.0072700000001</v>
      </c>
      <c r="I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1310.9872700000001</v>
      </c>
      <c r="J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1302.7072699999999</v>
      </c>
      <c r="K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1185.8472700000002</v>
      </c>
      <c r="L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1186.03727</v>
      </c>
      <c r="M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1134.4272700000001</v>
      </c>
      <c r="N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1134.1472699999999</v>
      </c>
      <c r="O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1134.08727</v>
      </c>
      <c r="P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1158.29727</v>
      </c>
      <c r="Q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1173.9572699999999</v>
      </c>
      <c r="R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1153.4472700000001</v>
      </c>
      <c r="S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1126.4372699999999</v>
      </c>
      <c r="T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1142.56727</v>
      </c>
      <c r="U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1144.33727</v>
      </c>
      <c r="V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1114.9172699999999</v>
      </c>
      <c r="W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1098.6672699999999</v>
      </c>
      <c r="X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1364.9172699999999</v>
      </c>
      <c r="Y488" s="107">
        <f>VLOOKUP($A488+ROUND((COLUMN()-2)/24,5),АТС!$A$41:$F$736,6)+VLOOKUP($A488+ROUND((COLUMN()-2)/24,5),'Расчет сбытовых надбавок'!$B$43:'Расчет сбытовых надбавок'!$G$786,4)+'Иные услуги '!$C$5+'РСТ РСО-А'!$N$7</f>
        <v>1206.06727</v>
      </c>
    </row>
    <row r="489" spans="1:25" x14ac:dyDescent="0.2">
      <c r="A489" s="80">
        <f t="shared" si="13"/>
        <v>42417</v>
      </c>
      <c r="B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1179.2572700000001</v>
      </c>
      <c r="C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1142.83727</v>
      </c>
      <c r="D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1179.35727</v>
      </c>
      <c r="E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1179.3872699999999</v>
      </c>
      <c r="F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1179.56727</v>
      </c>
      <c r="G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1154.9872700000001</v>
      </c>
      <c r="H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1106.29727</v>
      </c>
      <c r="I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1310.2072699999999</v>
      </c>
      <c r="J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1402.3972699999999</v>
      </c>
      <c r="K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1275.7672700000001</v>
      </c>
      <c r="L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1258.8672700000002</v>
      </c>
      <c r="M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1194.9172699999999</v>
      </c>
      <c r="N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1242.3272700000002</v>
      </c>
      <c r="O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1242.2072700000001</v>
      </c>
      <c r="P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1242.0772700000002</v>
      </c>
      <c r="Q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1242.5072700000001</v>
      </c>
      <c r="R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1242.59727</v>
      </c>
      <c r="S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1223.9572699999999</v>
      </c>
      <c r="T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1112.1772700000001</v>
      </c>
      <c r="U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1114.1372700000002</v>
      </c>
      <c r="V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1094.4172699999999</v>
      </c>
      <c r="W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1111.54727</v>
      </c>
      <c r="X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1296.5772700000002</v>
      </c>
      <c r="Y489" s="107">
        <f>VLOOKUP($A489+ROUND((COLUMN()-2)/24,5),АТС!$A$41:$F$736,6)+VLOOKUP($A489+ROUND((COLUMN()-2)/24,5),'Расчет сбытовых надбавок'!$B$43:'Расчет сбытовых надбавок'!$G$786,4)+'Иные услуги '!$C$5+'РСТ РСО-А'!$N$7</f>
        <v>1130.1872699999999</v>
      </c>
    </row>
    <row r="490" spans="1:25" x14ac:dyDescent="0.2">
      <c r="A490" s="80">
        <f t="shared" si="13"/>
        <v>42418</v>
      </c>
      <c r="B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1081.2172700000001</v>
      </c>
      <c r="C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1132.9472700000001</v>
      </c>
      <c r="D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1144.2072699999999</v>
      </c>
      <c r="E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1144.2672700000001</v>
      </c>
      <c r="F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1144.2672700000001</v>
      </c>
      <c r="G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1133.1372700000002</v>
      </c>
      <c r="H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1082.0172700000001</v>
      </c>
      <c r="I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1276.31727</v>
      </c>
      <c r="J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1261.1172700000002</v>
      </c>
      <c r="K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1187.12727</v>
      </c>
      <c r="L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1154.6672699999999</v>
      </c>
      <c r="M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1112.31727</v>
      </c>
      <c r="N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1135.1872699999999</v>
      </c>
      <c r="O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1174.9072700000002</v>
      </c>
      <c r="P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1174.81727</v>
      </c>
      <c r="Q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1144.1872699999999</v>
      </c>
      <c r="R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1134.8672700000002</v>
      </c>
      <c r="S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1099.8872700000002</v>
      </c>
      <c r="T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1186.1372700000002</v>
      </c>
      <c r="U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1183.9972699999998</v>
      </c>
      <c r="V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1168.8472700000002</v>
      </c>
      <c r="W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1136.84727</v>
      </c>
      <c r="X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1373.02727</v>
      </c>
      <c r="Y490" s="107">
        <f>VLOOKUP($A490+ROUND((COLUMN()-2)/24,5),АТС!$A$41:$F$736,6)+VLOOKUP($A490+ROUND((COLUMN()-2)/24,5),'Расчет сбытовых надбавок'!$B$43:'Расчет сбытовых надбавок'!$G$786,4)+'Иные услуги '!$C$5+'РСТ РСО-А'!$N$7</f>
        <v>1241.53727</v>
      </c>
    </row>
    <row r="491" spans="1:25" x14ac:dyDescent="0.2">
      <c r="A491" s="80">
        <f t="shared" si="13"/>
        <v>42419</v>
      </c>
      <c r="B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1081.79727</v>
      </c>
      <c r="C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1133.2572700000001</v>
      </c>
      <c r="D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1162.3872700000002</v>
      </c>
      <c r="E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1162.4272700000001</v>
      </c>
      <c r="F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1133.35727</v>
      </c>
      <c r="G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1133.1672699999999</v>
      </c>
      <c r="H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1107.2572700000001</v>
      </c>
      <c r="I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1312.8872700000002</v>
      </c>
      <c r="J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1305.6772700000001</v>
      </c>
      <c r="K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1223.82727</v>
      </c>
      <c r="L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1223.87727</v>
      </c>
      <c r="M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1160.4672700000001</v>
      </c>
      <c r="N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1160.04727</v>
      </c>
      <c r="O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1214.28727</v>
      </c>
      <c r="P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1214.35727</v>
      </c>
      <c r="Q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1214.29727</v>
      </c>
      <c r="R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1160.4072700000002</v>
      </c>
      <c r="S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1128.7172700000001</v>
      </c>
      <c r="T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1157.1872700000001</v>
      </c>
      <c r="U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1157.6672699999999</v>
      </c>
      <c r="V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1159.5172700000001</v>
      </c>
      <c r="W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1135.1972700000001</v>
      </c>
      <c r="X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1348.4972700000001</v>
      </c>
      <c r="Y491" s="107">
        <f>VLOOKUP($A491+ROUND((COLUMN()-2)/24,5),АТС!$A$41:$F$736,6)+VLOOKUP($A491+ROUND((COLUMN()-2)/24,5),'Расчет сбытовых надбавок'!$B$43:'Расчет сбытовых надбавок'!$G$786,4)+'Иные услуги '!$C$5+'РСТ РСО-А'!$N$7</f>
        <v>1164.1972700000001</v>
      </c>
    </row>
    <row r="492" spans="1:25" x14ac:dyDescent="0.2">
      <c r="A492" s="80">
        <f t="shared" si="13"/>
        <v>42420</v>
      </c>
      <c r="B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1106.3672700000002</v>
      </c>
      <c r="C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1162.2572700000001</v>
      </c>
      <c r="D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1193.87727</v>
      </c>
      <c r="E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1193.8972699999999</v>
      </c>
      <c r="F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1193.9372699999999</v>
      </c>
      <c r="G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1180.9272700000001</v>
      </c>
      <c r="H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1106.85727</v>
      </c>
      <c r="I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1297.9972700000001</v>
      </c>
      <c r="J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1333.1372700000002</v>
      </c>
      <c r="K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1223.4472700000001</v>
      </c>
      <c r="L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1223.57727</v>
      </c>
      <c r="M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1160.34727</v>
      </c>
      <c r="N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1159.9672700000001</v>
      </c>
      <c r="O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1214.27727</v>
      </c>
      <c r="P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1214.1772700000001</v>
      </c>
      <c r="Q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1214.4072700000002</v>
      </c>
      <c r="R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1186.6572700000002</v>
      </c>
      <c r="S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1127.5572700000002</v>
      </c>
      <c r="T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1157.5172700000001</v>
      </c>
      <c r="U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1154.3972699999999</v>
      </c>
      <c r="V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1158.87727</v>
      </c>
      <c r="W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1136.02727</v>
      </c>
      <c r="X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1310.33727</v>
      </c>
      <c r="Y492" s="107">
        <f>VLOOKUP($A492+ROUND((COLUMN()-2)/24,5),АТС!$A$41:$F$736,6)+VLOOKUP($A492+ROUND((COLUMN()-2)/24,5),'Расчет сбытовых надбавок'!$B$43:'Расчет сбытовых надбавок'!$G$786,4)+'Иные услуги '!$C$5+'РСТ РСО-А'!$N$7</f>
        <v>1135.4672700000001</v>
      </c>
    </row>
    <row r="493" spans="1:25" x14ac:dyDescent="0.2">
      <c r="A493" s="80">
        <f t="shared" si="13"/>
        <v>42421</v>
      </c>
      <c r="B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1138.56727</v>
      </c>
      <c r="C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1224.1472699999999</v>
      </c>
      <c r="D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1232.05727</v>
      </c>
      <c r="E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1232.37727</v>
      </c>
      <c r="F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1257.81727</v>
      </c>
      <c r="G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1232.9172699999999</v>
      </c>
      <c r="H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1158.7172700000001</v>
      </c>
      <c r="I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1095.2272699999999</v>
      </c>
      <c r="J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1169.2672700000001</v>
      </c>
      <c r="K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1277.35727</v>
      </c>
      <c r="L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1233.52727</v>
      </c>
      <c r="M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1247.7172700000001</v>
      </c>
      <c r="N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1247.1672699999999</v>
      </c>
      <c r="O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1261.4972700000001</v>
      </c>
      <c r="P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1261.3472700000002</v>
      </c>
      <c r="Q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1261.84727</v>
      </c>
      <c r="R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1254.7472699999998</v>
      </c>
      <c r="S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1159.1772700000001</v>
      </c>
      <c r="T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1162.3872700000002</v>
      </c>
      <c r="U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1161.32727</v>
      </c>
      <c r="V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1135.30727</v>
      </c>
      <c r="W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1105.54727</v>
      </c>
      <c r="X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1186.9572700000001</v>
      </c>
      <c r="Y493" s="107">
        <f>VLOOKUP($A493+ROUND((COLUMN()-2)/24,5),АТС!$A$41:$F$736,6)+VLOOKUP($A493+ROUND((COLUMN()-2)/24,5),'Расчет сбытовых надбавок'!$B$43:'Расчет сбытовых надбавок'!$G$786,4)+'Иные услуги '!$C$5+'РСТ РСО-А'!$N$7</f>
        <v>1244.1672699999999</v>
      </c>
    </row>
    <row r="494" spans="1:25" x14ac:dyDescent="0.2">
      <c r="A494" s="80">
        <f t="shared" si="13"/>
        <v>42422</v>
      </c>
      <c r="B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1138.9772699999999</v>
      </c>
      <c r="C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1224.2872699999998</v>
      </c>
      <c r="D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1232.1372700000002</v>
      </c>
      <c r="E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1232.2572700000001</v>
      </c>
      <c r="F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1257.81727</v>
      </c>
      <c r="G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1232.4472700000001</v>
      </c>
      <c r="H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1158.6872699999999</v>
      </c>
      <c r="I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1088.9472700000001</v>
      </c>
      <c r="J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1164.4872700000001</v>
      </c>
      <c r="K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1277.7672700000001</v>
      </c>
      <c r="L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1233.54727</v>
      </c>
      <c r="M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1247.4772699999999</v>
      </c>
      <c r="N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1247.0972700000002</v>
      </c>
      <c r="O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1261.4772699999999</v>
      </c>
      <c r="P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1261.4072700000002</v>
      </c>
      <c r="Q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1261.53727</v>
      </c>
      <c r="R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1254.55727</v>
      </c>
      <c r="S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1159.6572700000002</v>
      </c>
      <c r="T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1160.08727</v>
      </c>
      <c r="U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1160.29727</v>
      </c>
      <c r="V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1136.33727</v>
      </c>
      <c r="W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1105.1772700000001</v>
      </c>
      <c r="X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1186.9372699999999</v>
      </c>
      <c r="Y494" s="107">
        <f>VLOOKUP($A494+ROUND((COLUMN()-2)/24,5),АТС!$A$41:$F$736,6)+VLOOKUP($A494+ROUND((COLUMN()-2)/24,5),'Расчет сбытовых надбавок'!$B$43:'Расчет сбытовых надбавок'!$G$786,4)+'Иные услуги '!$C$5+'РСТ РСО-А'!$N$7</f>
        <v>1230.83727</v>
      </c>
    </row>
    <row r="495" spans="1:25" x14ac:dyDescent="0.2">
      <c r="A495" s="80">
        <f t="shared" si="13"/>
        <v>42423</v>
      </c>
      <c r="B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1193.4972699999998</v>
      </c>
      <c r="C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1192.83727</v>
      </c>
      <c r="D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1256.82727</v>
      </c>
      <c r="E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1256.9672700000001</v>
      </c>
      <c r="F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1256.78727</v>
      </c>
      <c r="G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1256.9572699999999</v>
      </c>
      <c r="H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1231.6172700000002</v>
      </c>
      <c r="I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1178.6372700000002</v>
      </c>
      <c r="J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1139.0172700000001</v>
      </c>
      <c r="K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1514.7372700000001</v>
      </c>
      <c r="L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1443.62727</v>
      </c>
      <c r="M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1466.6972700000001</v>
      </c>
      <c r="N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1489.83727</v>
      </c>
      <c r="O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1489.4972699999998</v>
      </c>
      <c r="P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1489.7472699999998</v>
      </c>
      <c r="Q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1489.6672699999999</v>
      </c>
      <c r="R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1432.31727</v>
      </c>
      <c r="S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1278.80727</v>
      </c>
      <c r="T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1106.2372700000001</v>
      </c>
      <c r="U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1106.02727</v>
      </c>
      <c r="V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1115.5072700000001</v>
      </c>
      <c r="W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1187.37727</v>
      </c>
      <c r="X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1253.5172700000001</v>
      </c>
      <c r="Y495" s="107">
        <f>VLOOKUP($A495+ROUND((COLUMN()-2)/24,5),АТС!$A$41:$F$736,6)+VLOOKUP($A495+ROUND((COLUMN()-2)/24,5),'Расчет сбытовых надбавок'!$B$43:'Расчет сбытовых надбавок'!$G$786,4)+'Иные услуги '!$C$5+'РСТ РСО-А'!$N$7</f>
        <v>1124.9872700000001</v>
      </c>
    </row>
    <row r="496" spans="1:25" x14ac:dyDescent="0.2">
      <c r="A496" s="80">
        <f t="shared" si="13"/>
        <v>42424</v>
      </c>
      <c r="B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1168.6772700000001</v>
      </c>
      <c r="C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1193.9472700000001</v>
      </c>
      <c r="D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1266.34727</v>
      </c>
      <c r="E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1266.3872700000002</v>
      </c>
      <c r="F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1266.4472700000001</v>
      </c>
      <c r="G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1251.0072700000001</v>
      </c>
      <c r="H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1163.1172700000002</v>
      </c>
      <c r="I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1393.3872700000002</v>
      </c>
      <c r="J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1465.33727</v>
      </c>
      <c r="K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1352.0172700000001</v>
      </c>
      <c r="L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1351.9272700000001</v>
      </c>
      <c r="M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1243.8672700000002</v>
      </c>
      <c r="N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1276.29727</v>
      </c>
      <c r="O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1297.1472699999999</v>
      </c>
      <c r="P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1311.6772700000001</v>
      </c>
      <c r="Q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1311.7072699999999</v>
      </c>
      <c r="R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1276.1872699999999</v>
      </c>
      <c r="S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1306.03727</v>
      </c>
      <c r="T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1126.2572700000001</v>
      </c>
      <c r="U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1125.57727</v>
      </c>
      <c r="V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1154.7672699999998</v>
      </c>
      <c r="W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1154.05727</v>
      </c>
      <c r="X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1240.28727</v>
      </c>
      <c r="Y496" s="107">
        <f>VLOOKUP($A496+ROUND((COLUMN()-2)/24,5),АТС!$A$41:$F$736,6)+VLOOKUP($A496+ROUND((COLUMN()-2)/24,5),'Расчет сбытовых надбавок'!$B$43:'Расчет сбытовых надбавок'!$G$786,4)+'Иные услуги '!$C$5+'РСТ РСО-А'!$N$7</f>
        <v>1081.5972700000002</v>
      </c>
    </row>
    <row r="497" spans="1:25" x14ac:dyDescent="0.2">
      <c r="A497" s="80">
        <f t="shared" si="13"/>
        <v>42425</v>
      </c>
      <c r="B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1091.0572700000002</v>
      </c>
      <c r="C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1116.5172700000001</v>
      </c>
      <c r="D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1132.8672700000002</v>
      </c>
      <c r="E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1162.08727</v>
      </c>
      <c r="F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1162.1772700000001</v>
      </c>
      <c r="G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1162.5172700000001</v>
      </c>
      <c r="H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1134.07727</v>
      </c>
      <c r="I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1449.8472700000002</v>
      </c>
      <c r="J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1533.6472699999999</v>
      </c>
      <c r="K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1313.1572700000002</v>
      </c>
      <c r="L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1260.9172699999999</v>
      </c>
      <c r="M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1185.2872700000003</v>
      </c>
      <c r="N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1184.9972699999998</v>
      </c>
      <c r="O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1184.7572700000001</v>
      </c>
      <c r="P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1184.9172699999999</v>
      </c>
      <c r="Q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1196.06727</v>
      </c>
      <c r="R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1159.1472699999999</v>
      </c>
      <c r="S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1156.5072700000001</v>
      </c>
      <c r="T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1137.4372699999999</v>
      </c>
      <c r="U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1137.82727</v>
      </c>
      <c r="V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1091.3872700000002</v>
      </c>
      <c r="W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1091.2472700000001</v>
      </c>
      <c r="X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1304.2472699999998</v>
      </c>
      <c r="Y497" s="107">
        <f>VLOOKUP($A497+ROUND((COLUMN()-2)/24,5),АТС!$A$41:$F$736,6)+VLOOKUP($A497+ROUND((COLUMN()-2)/24,5),'Расчет сбытовых надбавок'!$B$43:'Расчет сбытовых надбавок'!$G$786,4)+'Иные услуги '!$C$5+'РСТ РСО-А'!$N$7</f>
        <v>1201.3972699999999</v>
      </c>
    </row>
    <row r="498" spans="1:25" x14ac:dyDescent="0.2">
      <c r="A498" s="80">
        <f t="shared" si="13"/>
        <v>42426</v>
      </c>
      <c r="B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1091.2672700000001</v>
      </c>
      <c r="C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1144.4272700000001</v>
      </c>
      <c r="D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1162.08727</v>
      </c>
      <c r="E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1162.08727</v>
      </c>
      <c r="F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1180.78727</v>
      </c>
      <c r="G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1156.4572699999999</v>
      </c>
      <c r="H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1107.11727</v>
      </c>
      <c r="I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1312.12727</v>
      </c>
      <c r="J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1303.60727</v>
      </c>
      <c r="K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1186.3972699999999</v>
      </c>
      <c r="L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1154.09727</v>
      </c>
      <c r="M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1134.7672699999998</v>
      </c>
      <c r="N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1158.8672700000002</v>
      </c>
      <c r="O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1158.85727</v>
      </c>
      <c r="P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1158.7372700000001</v>
      </c>
      <c r="Q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1158.83727</v>
      </c>
      <c r="R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1185.11727</v>
      </c>
      <c r="S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1223.35727</v>
      </c>
      <c r="T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1138.83727</v>
      </c>
      <c r="U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1139.1472699999999</v>
      </c>
      <c r="V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1093.1372699999999</v>
      </c>
      <c r="W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1090.59727</v>
      </c>
      <c r="X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1315.9972699999998</v>
      </c>
      <c r="Y498" s="107">
        <f>VLOOKUP($A498+ROUND((COLUMN()-2)/24,5),АТС!$A$41:$F$736,6)+VLOOKUP($A498+ROUND((COLUMN()-2)/24,5),'Расчет сбытовых надбавок'!$B$43:'Расчет сбытовых надбавок'!$G$786,4)+'Иные услуги '!$C$5+'РСТ РСО-А'!$N$7</f>
        <v>1200.1172700000002</v>
      </c>
    </row>
    <row r="499" spans="1:25" x14ac:dyDescent="0.2">
      <c r="A499" s="80">
        <f t="shared" si="13"/>
        <v>42427</v>
      </c>
      <c r="B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1090.6972700000001</v>
      </c>
      <c r="C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1157.5172700000001</v>
      </c>
      <c r="D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1192.6472699999999</v>
      </c>
      <c r="E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1192.56727</v>
      </c>
      <c r="F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1178.02727</v>
      </c>
      <c r="G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1178.2672699999998</v>
      </c>
      <c r="H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1138.31727</v>
      </c>
      <c r="I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1114.4872700000001</v>
      </c>
      <c r="J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1164.3972699999999</v>
      </c>
      <c r="K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1334.60727</v>
      </c>
      <c r="L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1292.4372699999999</v>
      </c>
      <c r="M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1308.9472700000001</v>
      </c>
      <c r="N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1401.5072700000001</v>
      </c>
      <c r="O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1400.9472700000001</v>
      </c>
      <c r="P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1400.7472700000001</v>
      </c>
      <c r="Q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1400.30727</v>
      </c>
      <c r="R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1291.9972700000001</v>
      </c>
      <c r="S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1206.4372699999999</v>
      </c>
      <c r="T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1098.9872700000001</v>
      </c>
      <c r="U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1133.8872700000002</v>
      </c>
      <c r="V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1081.4272700000001</v>
      </c>
      <c r="W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1124.33727</v>
      </c>
      <c r="X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1217.4872700000001</v>
      </c>
      <c r="Y499" s="107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1145.9972700000001</v>
      </c>
    </row>
    <row r="500" spans="1:25" x14ac:dyDescent="0.2">
      <c r="A500" s="80">
        <f t="shared" si="13"/>
        <v>42428</v>
      </c>
      <c r="B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1096.4172699999999</v>
      </c>
      <c r="C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1178.31727</v>
      </c>
      <c r="D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1192.60727</v>
      </c>
      <c r="E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1192.5172699999998</v>
      </c>
      <c r="F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1192.4672700000001</v>
      </c>
      <c r="G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1192.6772700000001</v>
      </c>
      <c r="H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1157.9272700000001</v>
      </c>
      <c r="I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1179.1572700000002</v>
      </c>
      <c r="J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1097.30727</v>
      </c>
      <c r="K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1421.31727</v>
      </c>
      <c r="L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1380.85727</v>
      </c>
      <c r="M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1381.03727</v>
      </c>
      <c r="N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1466.52727</v>
      </c>
      <c r="O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1466.1372700000002</v>
      </c>
      <c r="P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1443.1372700000002</v>
      </c>
      <c r="Q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1442.9672700000001</v>
      </c>
      <c r="R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1291.5172699999998</v>
      </c>
      <c r="S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1206.7172700000001</v>
      </c>
      <c r="T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1082.8872700000002</v>
      </c>
      <c r="U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1117.4872700000001</v>
      </c>
      <c r="V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1095.4572699999999</v>
      </c>
      <c r="W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1124.4172699999999</v>
      </c>
      <c r="X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1231.37727</v>
      </c>
      <c r="Y500" s="107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1142.07727</v>
      </c>
    </row>
    <row r="501" spans="1:25" x14ac:dyDescent="0.2">
      <c r="A501" s="80">
        <f t="shared" si="13"/>
        <v>42429</v>
      </c>
      <c r="B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1106.29727</v>
      </c>
      <c r="C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1162.0172700000001</v>
      </c>
      <c r="D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1193.6972700000001</v>
      </c>
      <c r="E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1193.79727</v>
      </c>
      <c r="F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1180.6372700000002</v>
      </c>
      <c r="G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1180.9172699999999</v>
      </c>
      <c r="H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1133.81727</v>
      </c>
      <c r="I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1350.7172700000001</v>
      </c>
      <c r="J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1393.7272699999999</v>
      </c>
      <c r="K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1260.59727</v>
      </c>
      <c r="L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1260.54727</v>
      </c>
      <c r="M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1207.30727</v>
      </c>
      <c r="N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1256.4372699999999</v>
      </c>
      <c r="O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1276.33727</v>
      </c>
      <c r="P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1283.08727</v>
      </c>
      <c r="Q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1276.1472699999999</v>
      </c>
      <c r="R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1219.1472699999999</v>
      </c>
      <c r="S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1223.56727</v>
      </c>
      <c r="T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1090.57727</v>
      </c>
      <c r="U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1090.85727</v>
      </c>
      <c r="V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1097.84727</v>
      </c>
      <c r="W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1090.7272699999999</v>
      </c>
      <c r="X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1275.8972699999999</v>
      </c>
      <c r="Y501" s="107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1124.1572700000002</v>
      </c>
    </row>
    <row r="502" spans="1:25" x14ac:dyDescent="0.25">
      <c r="A502" s="94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6"/>
    </row>
    <row r="503" spans="1:25" x14ac:dyDescent="0.25">
      <c r="A503" s="88" t="s">
        <v>152</v>
      </c>
      <c r="B503" s="79"/>
      <c r="C503" s="79"/>
      <c r="D503" s="79"/>
    </row>
    <row r="504" spans="1:25" ht="12.75" x14ac:dyDescent="0.2">
      <c r="A504" s="165" t="s">
        <v>48</v>
      </c>
      <c r="B504" s="168" t="s">
        <v>122</v>
      </c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70"/>
    </row>
    <row r="505" spans="1:25" ht="12.75" x14ac:dyDescent="0.2">
      <c r="A505" s="166"/>
      <c r="B505" s="171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  <c r="N505" s="172"/>
      <c r="O505" s="172"/>
      <c r="P505" s="172"/>
      <c r="Q505" s="172"/>
      <c r="R505" s="172"/>
      <c r="S505" s="172"/>
      <c r="T505" s="172"/>
      <c r="U505" s="172"/>
      <c r="V505" s="172"/>
      <c r="W505" s="172"/>
      <c r="X505" s="172"/>
      <c r="Y505" s="173"/>
    </row>
    <row r="506" spans="1:25" ht="12.75" x14ac:dyDescent="0.2">
      <c r="A506" s="166"/>
      <c r="B506" s="174" t="s">
        <v>123</v>
      </c>
      <c r="C506" s="163" t="s">
        <v>124</v>
      </c>
      <c r="D506" s="163" t="s">
        <v>125</v>
      </c>
      <c r="E506" s="163" t="s">
        <v>126</v>
      </c>
      <c r="F506" s="163" t="s">
        <v>127</v>
      </c>
      <c r="G506" s="163" t="s">
        <v>128</v>
      </c>
      <c r="H506" s="163" t="s">
        <v>129</v>
      </c>
      <c r="I506" s="163" t="s">
        <v>130</v>
      </c>
      <c r="J506" s="163" t="s">
        <v>131</v>
      </c>
      <c r="K506" s="163" t="s">
        <v>132</v>
      </c>
      <c r="L506" s="163" t="s">
        <v>133</v>
      </c>
      <c r="M506" s="163" t="s">
        <v>134</v>
      </c>
      <c r="N506" s="176" t="s">
        <v>135</v>
      </c>
      <c r="O506" s="163" t="s">
        <v>136</v>
      </c>
      <c r="P506" s="163" t="s">
        <v>137</v>
      </c>
      <c r="Q506" s="163" t="s">
        <v>138</v>
      </c>
      <c r="R506" s="163" t="s">
        <v>139</v>
      </c>
      <c r="S506" s="163" t="s">
        <v>140</v>
      </c>
      <c r="T506" s="163" t="s">
        <v>141</v>
      </c>
      <c r="U506" s="163" t="s">
        <v>142</v>
      </c>
      <c r="V506" s="163" t="s">
        <v>143</v>
      </c>
      <c r="W506" s="163" t="s">
        <v>144</v>
      </c>
      <c r="X506" s="163" t="s">
        <v>145</v>
      </c>
      <c r="Y506" s="163" t="s">
        <v>146</v>
      </c>
    </row>
    <row r="507" spans="1:25" ht="12.75" x14ac:dyDescent="0.2">
      <c r="A507" s="167"/>
      <c r="B507" s="175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  <c r="M507" s="164"/>
      <c r="N507" s="177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</row>
    <row r="508" spans="1:25" x14ac:dyDescent="0.2">
      <c r="A508" s="80">
        <f>A473</f>
        <v>42401</v>
      </c>
      <c r="B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1273.57727</v>
      </c>
      <c r="C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1195.3472700000002</v>
      </c>
      <c r="D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1173.04727</v>
      </c>
      <c r="E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1172.8972699999999</v>
      </c>
      <c r="F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1173.2572700000001</v>
      </c>
      <c r="G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1188.6672699999999</v>
      </c>
      <c r="H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1276.37727</v>
      </c>
      <c r="I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1098.9572699999999</v>
      </c>
      <c r="J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1102.0972700000002</v>
      </c>
      <c r="K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1235.81727</v>
      </c>
      <c r="L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1321.56727</v>
      </c>
      <c r="M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1298.7172700000001</v>
      </c>
      <c r="N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1261.9772699999999</v>
      </c>
      <c r="O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1235.9872700000001</v>
      </c>
      <c r="P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1227.3672700000002</v>
      </c>
      <c r="Q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1226.4272700000001</v>
      </c>
      <c r="R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1226.2572700000001</v>
      </c>
      <c r="S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1369.2672699999998</v>
      </c>
      <c r="T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1400.58727</v>
      </c>
      <c r="U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1416.4672700000001</v>
      </c>
      <c r="V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1372.29727</v>
      </c>
      <c r="W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1298.4572699999999</v>
      </c>
      <c r="X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1534.8072700000002</v>
      </c>
      <c r="Y508" s="107">
        <f>VLOOKUP($A508+ROUND((COLUMN()-2)/24,5),АТС!$A$41:$F$736,6)+VLOOKUP($A508+ROUND((COLUMN()-2)/24,5),'Расчет сбытовых надбавок'!$B$43:'Расчет сбытовых надбавок'!$G$786,5)+'Иные услуги '!$C$5+'РСТ РСО-А'!$N$7</f>
        <v>1412.9872700000001</v>
      </c>
    </row>
    <row r="509" spans="1:25" x14ac:dyDescent="0.2">
      <c r="A509" s="80">
        <f>A508+1</f>
        <v>42402</v>
      </c>
      <c r="B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1273.1872699999999</v>
      </c>
      <c r="C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1191.5072700000001</v>
      </c>
      <c r="D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1148.5972700000002</v>
      </c>
      <c r="E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1134.1172700000002</v>
      </c>
      <c r="F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1134.7272699999999</v>
      </c>
      <c r="G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1171.2572700000001</v>
      </c>
      <c r="H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1218.4372699999999</v>
      </c>
      <c r="I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1140.9672700000001</v>
      </c>
      <c r="J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1114.1672699999999</v>
      </c>
      <c r="K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1123.8872700000002</v>
      </c>
      <c r="L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1189.7272699999999</v>
      </c>
      <c r="M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1162.55727</v>
      </c>
      <c r="N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1163.07727</v>
      </c>
      <c r="O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1147.82727</v>
      </c>
      <c r="P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1147.9472700000001</v>
      </c>
      <c r="Q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1162.35727</v>
      </c>
      <c r="R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1197.8672700000002</v>
      </c>
      <c r="S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1306.56727</v>
      </c>
      <c r="T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1362.0172700000001</v>
      </c>
      <c r="U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1343.60727</v>
      </c>
      <c r="V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1308.02727</v>
      </c>
      <c r="W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1256.08727</v>
      </c>
      <c r="X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1484.4072700000002</v>
      </c>
      <c r="Y509" s="107">
        <f>VLOOKUP($A509+ROUND((COLUMN()-2)/24,5),АТС!$A$41:$F$736,6)+VLOOKUP($A509+ROUND((COLUMN()-2)/24,5),'Расчет сбытовых надбавок'!$B$43:'Расчет сбытовых надбавок'!$G$786,5)+'Иные услуги '!$C$5+'РСТ РСО-А'!$N$7</f>
        <v>1366.6972700000001</v>
      </c>
    </row>
    <row r="510" spans="1:25" x14ac:dyDescent="0.2">
      <c r="A510" s="80">
        <f t="shared" ref="A510:A536" si="14">A509+1</f>
        <v>42403</v>
      </c>
      <c r="B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1172.4572699999999</v>
      </c>
      <c r="C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1095.4372699999999</v>
      </c>
      <c r="D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1085.87727</v>
      </c>
      <c r="E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1085.79727</v>
      </c>
      <c r="F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1085.81727</v>
      </c>
      <c r="G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1085.9672700000001</v>
      </c>
      <c r="H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1103.2472699999998</v>
      </c>
      <c r="I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1250.02727</v>
      </c>
      <c r="J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1235.11727</v>
      </c>
      <c r="K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1103.2372700000001</v>
      </c>
      <c r="L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1061.6972700000001</v>
      </c>
      <c r="M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1077.9472700000001</v>
      </c>
      <c r="N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1069.9972700000001</v>
      </c>
      <c r="O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1090.80727</v>
      </c>
      <c r="P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1070.2372700000001</v>
      </c>
      <c r="Q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1076.80727</v>
      </c>
      <c r="R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1107.3872700000002</v>
      </c>
      <c r="S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1197.37727</v>
      </c>
      <c r="T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1285.4272700000001</v>
      </c>
      <c r="U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1256.6872699999999</v>
      </c>
      <c r="V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1222.03727</v>
      </c>
      <c r="W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1191.7072699999999</v>
      </c>
      <c r="X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1420.7472699999998</v>
      </c>
      <c r="Y510" s="107">
        <f>VLOOKUP($A510+ROUND((COLUMN()-2)/24,5),АТС!$A$41:$F$736,6)+VLOOKUP($A510+ROUND((COLUMN()-2)/24,5),'Расчет сбытовых надбавок'!$B$43:'Расчет сбытовых надбавок'!$G$786,5)+'Иные услуги '!$C$5+'РСТ РСО-А'!$N$7</f>
        <v>1294.55727</v>
      </c>
    </row>
    <row r="511" spans="1:25" x14ac:dyDescent="0.2">
      <c r="A511" s="80">
        <f t="shared" si="14"/>
        <v>42404</v>
      </c>
      <c r="B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1112.1772700000001</v>
      </c>
      <c r="C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1070.9672700000001</v>
      </c>
      <c r="D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1101.0072700000001</v>
      </c>
      <c r="E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1101.1472699999999</v>
      </c>
      <c r="F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1101.02727</v>
      </c>
      <c r="G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1101.4072699999999</v>
      </c>
      <c r="H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1094.4272700000001</v>
      </c>
      <c r="I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1270.6872699999999</v>
      </c>
      <c r="J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1251.6472699999999</v>
      </c>
      <c r="K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1115.0072700000001</v>
      </c>
      <c r="L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1103.77727</v>
      </c>
      <c r="M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1070.80727</v>
      </c>
      <c r="N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1091.1372699999999</v>
      </c>
      <c r="O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1104.2272699999999</v>
      </c>
      <c r="P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1091.2472699999998</v>
      </c>
      <c r="Q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1070.5072700000001</v>
      </c>
      <c r="R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1074.2372700000001</v>
      </c>
      <c r="S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1136.81727</v>
      </c>
      <c r="T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1257.9172699999999</v>
      </c>
      <c r="U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1230.2472699999998</v>
      </c>
      <c r="V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1162.6772700000001</v>
      </c>
      <c r="W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1130.3972699999999</v>
      </c>
      <c r="X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1396.81727</v>
      </c>
      <c r="Y511" s="107">
        <f>VLOOKUP($A511+ROUND((COLUMN()-2)/24,5),АТС!$A$41:$F$736,6)+VLOOKUP($A511+ROUND((COLUMN()-2)/24,5),'Расчет сбытовых надбавок'!$B$43:'Расчет сбытовых надбавок'!$G$786,5)+'Иные услуги '!$C$5+'РСТ РСО-А'!$N$7</f>
        <v>1266.60727</v>
      </c>
    </row>
    <row r="512" spans="1:25" x14ac:dyDescent="0.2">
      <c r="A512" s="80">
        <f t="shared" si="14"/>
        <v>42405</v>
      </c>
      <c r="B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1095.4572699999999</v>
      </c>
      <c r="C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1095.2472700000001</v>
      </c>
      <c r="D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1070.9672700000001</v>
      </c>
      <c r="E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1085.6672699999999</v>
      </c>
      <c r="F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1085.6872699999999</v>
      </c>
      <c r="G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1085.7172700000001</v>
      </c>
      <c r="H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1095.1972700000001</v>
      </c>
      <c r="I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1269.9872700000001</v>
      </c>
      <c r="J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1250.85727</v>
      </c>
      <c r="K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1114.6872699999999</v>
      </c>
      <c r="L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1077.2572700000001</v>
      </c>
      <c r="M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1062.79727</v>
      </c>
      <c r="N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1090.9372699999999</v>
      </c>
      <c r="O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1103.9172699999999</v>
      </c>
      <c r="P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1122.28727</v>
      </c>
      <c r="Q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1131.7172700000001</v>
      </c>
      <c r="R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1113.2872699999998</v>
      </c>
      <c r="S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1086.1472699999999</v>
      </c>
      <c r="T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1226.7272699999999</v>
      </c>
      <c r="U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1205.8872700000002</v>
      </c>
      <c r="V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1179.2072699999999</v>
      </c>
      <c r="W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1152.06727</v>
      </c>
      <c r="X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1406.1472699999999</v>
      </c>
      <c r="Y512" s="107">
        <f>VLOOKUP($A512+ROUND((COLUMN()-2)/24,5),АТС!$A$41:$F$736,6)+VLOOKUP($A512+ROUND((COLUMN()-2)/24,5),'Расчет сбытовых надбавок'!$B$43:'Расчет сбытовых надбавок'!$G$786,5)+'Иные услуги '!$C$5+'РСТ РСО-А'!$N$7</f>
        <v>1273.53727</v>
      </c>
    </row>
    <row r="513" spans="1:25" x14ac:dyDescent="0.2">
      <c r="A513" s="80">
        <f t="shared" si="14"/>
        <v>42406</v>
      </c>
      <c r="B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1139.4972699999998</v>
      </c>
      <c r="C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1077.1772700000001</v>
      </c>
      <c r="D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1075.32727</v>
      </c>
      <c r="E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1091.9272700000001</v>
      </c>
      <c r="F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1092.0072700000001</v>
      </c>
      <c r="G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1080.7372700000001</v>
      </c>
      <c r="H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1095.84727</v>
      </c>
      <c r="I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1164.28727</v>
      </c>
      <c r="J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1181.06727</v>
      </c>
      <c r="K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1264.4172699999999</v>
      </c>
      <c r="L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1193.36727</v>
      </c>
      <c r="M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1206.6972700000001</v>
      </c>
      <c r="N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1206.08727</v>
      </c>
      <c r="O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1263.6572700000002</v>
      </c>
      <c r="P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1263.54727</v>
      </c>
      <c r="Q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1263.4372699999999</v>
      </c>
      <c r="R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1264.7672700000001</v>
      </c>
      <c r="S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1094.9572699999999</v>
      </c>
      <c r="T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1180.79727</v>
      </c>
      <c r="U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1182.9872700000001</v>
      </c>
      <c r="V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1133.4372700000001</v>
      </c>
      <c r="W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1135.6472699999999</v>
      </c>
      <c r="X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1082.7072699999999</v>
      </c>
      <c r="Y513" s="107">
        <f>VLOOKUP($A513+ROUND((COLUMN()-2)/24,5),АТС!$A$41:$F$736,6)+VLOOKUP($A513+ROUND((COLUMN()-2)/24,5),'Расчет сбытовых надбавок'!$B$43:'Расчет сбытовых надбавок'!$G$786,5)+'Иные услуги '!$C$5+'РСТ РСО-А'!$N$7</f>
        <v>1269.1172700000002</v>
      </c>
    </row>
    <row r="514" spans="1:25" x14ac:dyDescent="0.2">
      <c r="A514" s="80">
        <f t="shared" si="14"/>
        <v>42407</v>
      </c>
      <c r="B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1179.2572700000001</v>
      </c>
      <c r="C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1112.1772700000001</v>
      </c>
      <c r="D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1070.03727</v>
      </c>
      <c r="E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1075.5072700000001</v>
      </c>
      <c r="F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1080.9272700000001</v>
      </c>
      <c r="G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1070.1572700000002</v>
      </c>
      <c r="H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1076.4072700000002</v>
      </c>
      <c r="I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1093.1572700000002</v>
      </c>
      <c r="J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1178.32727</v>
      </c>
      <c r="K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1249.8672700000002</v>
      </c>
      <c r="L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1194.2572700000001</v>
      </c>
      <c r="M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1181.56727</v>
      </c>
      <c r="N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1181.1472699999999</v>
      </c>
      <c r="O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1180.9972700000001</v>
      </c>
      <c r="P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1207.1972700000001</v>
      </c>
      <c r="Q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1214.03727</v>
      </c>
      <c r="R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1170.3672700000002</v>
      </c>
      <c r="S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1111.10727</v>
      </c>
      <c r="T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1238.59727</v>
      </c>
      <c r="U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1241.9372699999999</v>
      </c>
      <c r="V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1192.2472700000001</v>
      </c>
      <c r="W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1132.1472699999999</v>
      </c>
      <c r="X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1083.12727</v>
      </c>
      <c r="Y514" s="107">
        <f>VLOOKUP($A514+ROUND((COLUMN()-2)/24,5),АТС!$A$41:$F$736,6)+VLOOKUP($A514+ROUND((COLUMN()-2)/24,5),'Расчет сбытовых надбавок'!$B$43:'Расчет сбытовых надбавок'!$G$786,5)+'Иные услуги '!$C$5+'РСТ РСО-А'!$N$7</f>
        <v>1297.4472700000001</v>
      </c>
    </row>
    <row r="515" spans="1:25" x14ac:dyDescent="0.2">
      <c r="A515" s="80">
        <f t="shared" si="14"/>
        <v>42408</v>
      </c>
      <c r="B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1152.86727</v>
      </c>
      <c r="C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1088.53727</v>
      </c>
      <c r="D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1070.52727</v>
      </c>
      <c r="E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1080.32727</v>
      </c>
      <c r="F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1080.27727</v>
      </c>
      <c r="G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1080.4772700000001</v>
      </c>
      <c r="H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1061.83727</v>
      </c>
      <c r="I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1256.05727</v>
      </c>
      <c r="J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1251.07727</v>
      </c>
      <c r="K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1114.6672699999999</v>
      </c>
      <c r="L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1062.9272700000001</v>
      </c>
      <c r="M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1114.57727</v>
      </c>
      <c r="N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1115.78727</v>
      </c>
      <c r="O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1077.12727</v>
      </c>
      <c r="P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1062.2572700000001</v>
      </c>
      <c r="Q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1062.31727</v>
      </c>
      <c r="R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1075.1572700000002</v>
      </c>
      <c r="S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1111.53727</v>
      </c>
      <c r="T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1283.27727</v>
      </c>
      <c r="U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1246.9572699999999</v>
      </c>
      <c r="V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1181.10727</v>
      </c>
      <c r="W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1153.81727</v>
      </c>
      <c r="X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1408.08727</v>
      </c>
      <c r="Y515" s="107">
        <f>VLOOKUP($A515+ROUND((COLUMN()-2)/24,5),АТС!$A$41:$F$736,6)+VLOOKUP($A515+ROUND((COLUMN()-2)/24,5),'Расчет сбытовых надбавок'!$B$43:'Расчет сбытовых надбавок'!$G$786,5)+'Иные услуги '!$C$5+'РСТ РСО-А'!$N$7</f>
        <v>1276.8972699999999</v>
      </c>
    </row>
    <row r="516" spans="1:25" x14ac:dyDescent="0.2">
      <c r="A516" s="80">
        <f t="shared" si="14"/>
        <v>42409</v>
      </c>
      <c r="B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1104.52727</v>
      </c>
      <c r="C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1061.4572699999999</v>
      </c>
      <c r="D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1085.4972700000001</v>
      </c>
      <c r="E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1111.4572699999999</v>
      </c>
      <c r="F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1111.52727</v>
      </c>
      <c r="G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1111.9272700000001</v>
      </c>
      <c r="H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1086.5772700000002</v>
      </c>
      <c r="I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1284.83727</v>
      </c>
      <c r="J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1324.1672699999999</v>
      </c>
      <c r="K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1178.33727</v>
      </c>
      <c r="L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1133.8672700000002</v>
      </c>
      <c r="M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1092.57727</v>
      </c>
      <c r="N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1092.1372700000002</v>
      </c>
      <c r="O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1091.81727</v>
      </c>
      <c r="P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1113.9472700000001</v>
      </c>
      <c r="Q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1114.0172700000001</v>
      </c>
      <c r="R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1114.4772699999999</v>
      </c>
      <c r="S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1065.80727</v>
      </c>
      <c r="T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1240.08727</v>
      </c>
      <c r="U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1176.2372700000001</v>
      </c>
      <c r="V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1142.7672700000001</v>
      </c>
      <c r="W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1113.2872699999998</v>
      </c>
      <c r="X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1374.36727</v>
      </c>
      <c r="Y516" s="107">
        <f>VLOOKUP($A516+ROUND((COLUMN()-2)/24,5),АТС!$A$41:$F$736,6)+VLOOKUP($A516+ROUND((COLUMN()-2)/24,5),'Расчет сбытовых надбавок'!$B$43:'Расчет сбытовых надбавок'!$G$786,5)+'Иные услуги '!$C$5+'РСТ РСО-А'!$N$7</f>
        <v>1219.2372700000001</v>
      </c>
    </row>
    <row r="517" spans="1:25" x14ac:dyDescent="0.2">
      <c r="A517" s="80">
        <f t="shared" si="14"/>
        <v>42410</v>
      </c>
      <c r="B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1103.2572700000001</v>
      </c>
      <c r="C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1070.9872700000001</v>
      </c>
      <c r="D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1085.5072700000001</v>
      </c>
      <c r="E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1101.02727</v>
      </c>
      <c r="F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1111.6172700000002</v>
      </c>
      <c r="G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1091.0072700000001</v>
      </c>
      <c r="H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1094.07727</v>
      </c>
      <c r="I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1206.83727</v>
      </c>
      <c r="J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1220.6472699999999</v>
      </c>
      <c r="K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1104.4372699999999</v>
      </c>
      <c r="L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1104.5072700000001</v>
      </c>
      <c r="M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1071.27727</v>
      </c>
      <c r="N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1070.9372699999999</v>
      </c>
      <c r="O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1070.80727</v>
      </c>
      <c r="P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1070.77727</v>
      </c>
      <c r="Q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1070.77727</v>
      </c>
      <c r="R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1087.80727</v>
      </c>
      <c r="S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1149.81727</v>
      </c>
      <c r="T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1241.03727</v>
      </c>
      <c r="U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1242.6172700000002</v>
      </c>
      <c r="V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1203.8472700000002</v>
      </c>
      <c r="W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1150.54727</v>
      </c>
      <c r="X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1396.6872699999999</v>
      </c>
      <c r="Y517" s="107">
        <f>VLOOKUP($A517+ROUND((COLUMN()-2)/24,5),АТС!$A$41:$F$736,6)+VLOOKUP($A517+ROUND((COLUMN()-2)/24,5),'Расчет сбытовых надбавок'!$B$43:'Расчет сбытовых надбавок'!$G$786,5)+'Иные услуги '!$C$5+'РСТ РСО-А'!$N$7</f>
        <v>1250.2472699999998</v>
      </c>
    </row>
    <row r="518" spans="1:25" x14ac:dyDescent="0.2">
      <c r="A518" s="80">
        <f t="shared" si="14"/>
        <v>42411</v>
      </c>
      <c r="B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1103.3672700000002</v>
      </c>
      <c r="C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1071.4172699999999</v>
      </c>
      <c r="D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1101.2572700000001</v>
      </c>
      <c r="E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1101.4572699999999</v>
      </c>
      <c r="F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1101.5072700000001</v>
      </c>
      <c r="G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1086.5072700000001</v>
      </c>
      <c r="H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1089.9072700000002</v>
      </c>
      <c r="I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1207.1872700000001</v>
      </c>
      <c r="J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1198.8072700000002</v>
      </c>
      <c r="K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1104.4072700000002</v>
      </c>
      <c r="L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1093.58727</v>
      </c>
      <c r="M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1091.9272700000001</v>
      </c>
      <c r="N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1113.81727</v>
      </c>
      <c r="O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1113.5972700000002</v>
      </c>
      <c r="P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1070.80727</v>
      </c>
      <c r="Q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1071.05727</v>
      </c>
      <c r="R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1086.6872700000001</v>
      </c>
      <c r="S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1118.2872699999998</v>
      </c>
      <c r="T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1201.0172700000001</v>
      </c>
      <c r="U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1160.4572700000001</v>
      </c>
      <c r="V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1134.1972700000001</v>
      </c>
      <c r="W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1113.5172700000001</v>
      </c>
      <c r="X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1374.0172700000001</v>
      </c>
      <c r="Y518" s="107">
        <f>VLOOKUP($A518+ROUND((COLUMN()-2)/24,5),АТС!$A$41:$F$736,6)+VLOOKUP($A518+ROUND((COLUMN()-2)/24,5),'Расчет сбытовых надбавок'!$B$43:'Расчет сбытовых надбавок'!$G$786,5)+'Иные услуги '!$C$5+'РСТ РСО-А'!$N$7</f>
        <v>1203.4572699999999</v>
      </c>
    </row>
    <row r="519" spans="1:25" x14ac:dyDescent="0.2">
      <c r="A519" s="80">
        <f t="shared" si="14"/>
        <v>42412</v>
      </c>
      <c r="B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1111.2072699999999</v>
      </c>
      <c r="C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1061.4272700000001</v>
      </c>
      <c r="D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1085.3672700000002</v>
      </c>
      <c r="E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1085.55727</v>
      </c>
      <c r="F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1085.54727</v>
      </c>
      <c r="G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1071.08727</v>
      </c>
      <c r="H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1096.4072700000002</v>
      </c>
      <c r="I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1194.85727</v>
      </c>
      <c r="J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1176.7372700000001</v>
      </c>
      <c r="K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1092.8872699999999</v>
      </c>
      <c r="L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1077.32727</v>
      </c>
      <c r="M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1070.81727</v>
      </c>
      <c r="N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1078.7572700000001</v>
      </c>
      <c r="O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1104.2472700000001</v>
      </c>
      <c r="P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1091.27727</v>
      </c>
      <c r="Q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1091.32727</v>
      </c>
      <c r="R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1071.0072700000001</v>
      </c>
      <c r="S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1111.1872699999999</v>
      </c>
      <c r="T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1207.30727</v>
      </c>
      <c r="U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1230.9472700000001</v>
      </c>
      <c r="V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1205.83727</v>
      </c>
      <c r="W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1150.87727</v>
      </c>
      <c r="X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1404.7272699999999</v>
      </c>
      <c r="Y519" s="107">
        <f>VLOOKUP($A519+ROUND((COLUMN()-2)/24,5),АТС!$A$41:$F$736,6)+VLOOKUP($A519+ROUND((COLUMN()-2)/24,5),'Расчет сбытовых надбавок'!$B$43:'Расчет сбытовых надбавок'!$G$786,5)+'Иные услуги '!$C$5+'РСТ РСО-А'!$N$7</f>
        <v>1273.10727</v>
      </c>
    </row>
    <row r="520" spans="1:25" x14ac:dyDescent="0.2">
      <c r="A520" s="80">
        <f t="shared" si="14"/>
        <v>42413</v>
      </c>
      <c r="B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1116.31727</v>
      </c>
      <c r="C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1092.56727</v>
      </c>
      <c r="D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1135.2372700000001</v>
      </c>
      <c r="E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1135.4572700000001</v>
      </c>
      <c r="F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1155.29727</v>
      </c>
      <c r="G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1135.4472700000001</v>
      </c>
      <c r="H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1104.9172699999999</v>
      </c>
      <c r="I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1071.5172699999998</v>
      </c>
      <c r="J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1118.1872699999999</v>
      </c>
      <c r="K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1265.6572700000002</v>
      </c>
      <c r="L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1207.9072700000002</v>
      </c>
      <c r="M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1221.56727</v>
      </c>
      <c r="N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1235.58727</v>
      </c>
      <c r="O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1281.1972700000001</v>
      </c>
      <c r="P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1281.0772700000002</v>
      </c>
      <c r="Q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1265.56727</v>
      </c>
      <c r="R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1229.2672700000001</v>
      </c>
      <c r="S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1086.04727</v>
      </c>
      <c r="T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1136.56727</v>
      </c>
      <c r="U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1144.1872699999999</v>
      </c>
      <c r="V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1130.2172700000001</v>
      </c>
      <c r="W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1061.4972700000001</v>
      </c>
      <c r="X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1133.9872700000001</v>
      </c>
      <c r="Y520" s="107">
        <f>VLOOKUP($A520+ROUND((COLUMN()-2)/24,5),АТС!$A$41:$F$736,6)+VLOOKUP($A520+ROUND((COLUMN()-2)/24,5),'Расчет сбытовых надбавок'!$B$43:'Расчет сбытовых надбавок'!$G$786,5)+'Иные услуги '!$C$5+'РСТ РСО-А'!$N$7</f>
        <v>1250.1672699999999</v>
      </c>
    </row>
    <row r="521" spans="1:25" x14ac:dyDescent="0.2">
      <c r="A521" s="80">
        <f t="shared" si="14"/>
        <v>42414</v>
      </c>
      <c r="B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1112.6372700000002</v>
      </c>
      <c r="C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1103.8672700000002</v>
      </c>
      <c r="D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1134.9072699999999</v>
      </c>
      <c r="E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1154.9872700000001</v>
      </c>
      <c r="F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1168.9972700000001</v>
      </c>
      <c r="G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1155.2572700000001</v>
      </c>
      <c r="H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1135.4972700000001</v>
      </c>
      <c r="I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1136.12727</v>
      </c>
      <c r="J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1077.4072700000002</v>
      </c>
      <c r="K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1370.9072700000002</v>
      </c>
      <c r="L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1281.4672700000001</v>
      </c>
      <c r="M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1281.3872700000002</v>
      </c>
      <c r="N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1265.09727</v>
      </c>
      <c r="O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1297.1772700000001</v>
      </c>
      <c r="P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1297.06727</v>
      </c>
      <c r="Q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1264.9372699999999</v>
      </c>
      <c r="R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1228.0172700000001</v>
      </c>
      <c r="S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1085.4372699999999</v>
      </c>
      <c r="T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1137.1772700000001</v>
      </c>
      <c r="U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1138.9472700000001</v>
      </c>
      <c r="V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1130.4072700000002</v>
      </c>
      <c r="W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1061.09727</v>
      </c>
      <c r="X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1133.9072700000002</v>
      </c>
      <c r="Y521" s="107">
        <f>VLOOKUP($A521+ROUND((COLUMN()-2)/24,5),АТС!$A$41:$F$736,6)+VLOOKUP($A521+ROUND((COLUMN()-2)/24,5),'Расчет сбытовых надбавок'!$B$43:'Расчет сбытовых надбавок'!$G$786,5)+'Иные услуги '!$C$5+'РСТ РСО-А'!$N$7</f>
        <v>1234.7372700000001</v>
      </c>
    </row>
    <row r="522" spans="1:25" x14ac:dyDescent="0.2">
      <c r="A522" s="80">
        <f t="shared" si="14"/>
        <v>42415</v>
      </c>
      <c r="B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1099.9372700000001</v>
      </c>
      <c r="C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1090.1572700000002</v>
      </c>
      <c r="D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1121.9472700000001</v>
      </c>
      <c r="E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1139.2072699999999</v>
      </c>
      <c r="F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1139.1372700000002</v>
      </c>
      <c r="G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1121.9272700000001</v>
      </c>
      <c r="H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1085.2072700000001</v>
      </c>
      <c r="I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1361.4772700000001</v>
      </c>
      <c r="J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1362.1372700000002</v>
      </c>
      <c r="K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1218.08727</v>
      </c>
      <c r="L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1175.2672699999998</v>
      </c>
      <c r="M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1121.7072699999999</v>
      </c>
      <c r="N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1135.9372699999999</v>
      </c>
      <c r="O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1150.7472700000001</v>
      </c>
      <c r="P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1150.6672699999999</v>
      </c>
      <c r="Q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1150.9972700000001</v>
      </c>
      <c r="R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1131.2172700000001</v>
      </c>
      <c r="S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1078.06727</v>
      </c>
      <c r="T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1147.0072700000001</v>
      </c>
      <c r="U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1156.4672700000001</v>
      </c>
      <c r="V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1112.52727</v>
      </c>
      <c r="W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1090.1372700000002</v>
      </c>
      <c r="X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1346.06727</v>
      </c>
      <c r="Y522" s="107">
        <f>VLOOKUP($A522+ROUND((COLUMN()-2)/24,5),АТС!$A$41:$F$736,6)+VLOOKUP($A522+ROUND((COLUMN()-2)/24,5),'Расчет сбытовых надбавок'!$B$43:'Расчет сбытовых надбавок'!$G$786,5)+'Иные услуги '!$C$5+'РСТ РСО-А'!$N$7</f>
        <v>1203.36727</v>
      </c>
    </row>
    <row r="523" spans="1:25" x14ac:dyDescent="0.2">
      <c r="A523" s="80">
        <f t="shared" si="14"/>
        <v>42416</v>
      </c>
      <c r="B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1113.8672700000002</v>
      </c>
      <c r="C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1079.1772700000001</v>
      </c>
      <c r="D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1099.53727</v>
      </c>
      <c r="E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1110.3272700000002</v>
      </c>
      <c r="F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1138.6172700000002</v>
      </c>
      <c r="G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1139.07727</v>
      </c>
      <c r="H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1085.8972699999999</v>
      </c>
      <c r="I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1282.9672700000001</v>
      </c>
      <c r="J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1274.9672700000001</v>
      </c>
      <c r="K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1162.0572700000002</v>
      </c>
      <c r="L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1162.2472700000001</v>
      </c>
      <c r="M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1112.37727</v>
      </c>
      <c r="N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1112.10727</v>
      </c>
      <c r="O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1112.05727</v>
      </c>
      <c r="P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1135.4472700000001</v>
      </c>
      <c r="Q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1150.57727</v>
      </c>
      <c r="R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1130.7672700000001</v>
      </c>
      <c r="S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1104.6672699999999</v>
      </c>
      <c r="T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1120.2472700000001</v>
      </c>
      <c r="U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1121.9572700000001</v>
      </c>
      <c r="V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1093.53727</v>
      </c>
      <c r="W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1077.83727</v>
      </c>
      <c r="X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1335.07727</v>
      </c>
      <c r="Y523" s="107">
        <f>VLOOKUP($A523+ROUND((COLUMN()-2)/24,5),АТС!$A$41:$F$736,6)+VLOOKUP($A523+ROUND((COLUMN()-2)/24,5),'Расчет сбытовых надбавок'!$B$43:'Расчет сбытовых надбавок'!$G$786,5)+'Иные услуги '!$C$5+'РСТ РСО-А'!$N$7</f>
        <v>1181.59727</v>
      </c>
    </row>
    <row r="524" spans="1:25" x14ac:dyDescent="0.2">
      <c r="A524" s="80">
        <f t="shared" si="14"/>
        <v>42417</v>
      </c>
      <c r="B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1155.6972700000001</v>
      </c>
      <c r="C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1120.5072700000001</v>
      </c>
      <c r="D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1155.79727</v>
      </c>
      <c r="E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1155.82727</v>
      </c>
      <c r="F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1155.9972700000001</v>
      </c>
      <c r="G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1132.2472700000001</v>
      </c>
      <c r="H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1085.2072700000001</v>
      </c>
      <c r="I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1282.2172700000001</v>
      </c>
      <c r="J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1371.2872699999998</v>
      </c>
      <c r="K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1248.9472700000001</v>
      </c>
      <c r="L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1232.6172700000002</v>
      </c>
      <c r="M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1170.82727</v>
      </c>
      <c r="N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1216.6372700000002</v>
      </c>
      <c r="O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1216.5172700000001</v>
      </c>
      <c r="P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1216.3972699999999</v>
      </c>
      <c r="Q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1216.80727</v>
      </c>
      <c r="R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1216.8972699999999</v>
      </c>
      <c r="S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1198.8872700000002</v>
      </c>
      <c r="T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1090.8872700000002</v>
      </c>
      <c r="U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1092.77727</v>
      </c>
      <c r="V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1073.7272700000001</v>
      </c>
      <c r="W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1090.27727</v>
      </c>
      <c r="X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1269.04727</v>
      </c>
      <c r="Y524" s="107">
        <f>VLOOKUP($A524+ROUND((COLUMN()-2)/24,5),АТС!$A$41:$F$736,6)+VLOOKUP($A524+ROUND((COLUMN()-2)/24,5),'Расчет сбытовых надбавок'!$B$43:'Расчет сбытовых надбавок'!$G$786,5)+'Иные услуги '!$C$5+'РСТ РСО-А'!$N$7</f>
        <v>1108.2872699999998</v>
      </c>
    </row>
    <row r="525" spans="1:25" x14ac:dyDescent="0.2">
      <c r="A525" s="80">
        <f t="shared" si="14"/>
        <v>42418</v>
      </c>
      <c r="B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1060.9772699999999</v>
      </c>
      <c r="C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1110.9572699999999</v>
      </c>
      <c r="D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1121.83727</v>
      </c>
      <c r="E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1121.8872700000002</v>
      </c>
      <c r="F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1121.8872700000002</v>
      </c>
      <c r="G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1111.1372700000002</v>
      </c>
      <c r="H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1061.7472700000001</v>
      </c>
      <c r="I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1249.4772700000001</v>
      </c>
      <c r="J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1234.78727</v>
      </c>
      <c r="K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1163.30727</v>
      </c>
      <c r="L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1131.9472700000001</v>
      </c>
      <c r="M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1091.02727</v>
      </c>
      <c r="N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1113.11727</v>
      </c>
      <c r="O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1151.4872700000001</v>
      </c>
      <c r="P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1151.4072700000002</v>
      </c>
      <c r="Q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1121.81727</v>
      </c>
      <c r="R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1112.81727</v>
      </c>
      <c r="S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1079.0072700000001</v>
      </c>
      <c r="T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1162.33727</v>
      </c>
      <c r="U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1160.27727</v>
      </c>
      <c r="V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1145.6472699999999</v>
      </c>
      <c r="W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1114.7272699999999</v>
      </c>
      <c r="X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1342.9172699999999</v>
      </c>
      <c r="Y525" s="107">
        <f>VLOOKUP($A525+ROUND((COLUMN()-2)/24,5),АТС!$A$41:$F$736,6)+VLOOKUP($A525+ROUND((COLUMN()-2)/24,5),'Расчет сбытовых надбавок'!$B$43:'Расчет сбытовых надбавок'!$G$786,5)+'Иные услуги '!$C$5+'РСТ РСО-А'!$N$7</f>
        <v>1215.8672700000002</v>
      </c>
    </row>
    <row r="526" spans="1:25" x14ac:dyDescent="0.2">
      <c r="A526" s="80">
        <f t="shared" si="14"/>
        <v>42419</v>
      </c>
      <c r="B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1061.53727</v>
      </c>
      <c r="C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1111.2572700000001</v>
      </c>
      <c r="D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1139.3972699999999</v>
      </c>
      <c r="E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1139.4472700000001</v>
      </c>
      <c r="F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1111.35727</v>
      </c>
      <c r="G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1111.1672699999999</v>
      </c>
      <c r="H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1086.1372699999999</v>
      </c>
      <c r="I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1284.80727</v>
      </c>
      <c r="J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1277.8472700000002</v>
      </c>
      <c r="K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1198.7572700000001</v>
      </c>
      <c r="L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1198.8072700000002</v>
      </c>
      <c r="M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1137.53727</v>
      </c>
      <c r="N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1137.1372700000002</v>
      </c>
      <c r="O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1189.54727</v>
      </c>
      <c r="P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1189.60727</v>
      </c>
      <c r="Q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1189.55727</v>
      </c>
      <c r="R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1137.4872700000001</v>
      </c>
      <c r="S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1106.8672700000002</v>
      </c>
      <c r="T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1134.37727</v>
      </c>
      <c r="U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1134.83727</v>
      </c>
      <c r="V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1136.61727</v>
      </c>
      <c r="W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1113.12727</v>
      </c>
      <c r="X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1319.2172700000001</v>
      </c>
      <c r="Y526" s="107">
        <f>VLOOKUP($A526+ROUND((COLUMN()-2)/24,5),АТС!$A$41:$F$736,6)+VLOOKUP($A526+ROUND((COLUMN()-2)/24,5),'Расчет сбытовых надбавок'!$B$43:'Расчет сбытовых надбавок'!$G$786,5)+'Иные услуги '!$C$5+'РСТ РСО-А'!$N$7</f>
        <v>1141.1472699999999</v>
      </c>
    </row>
    <row r="527" spans="1:25" x14ac:dyDescent="0.2">
      <c r="A527" s="80">
        <f t="shared" si="14"/>
        <v>42420</v>
      </c>
      <c r="B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1085.27727</v>
      </c>
      <c r="C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1139.2672700000001</v>
      </c>
      <c r="D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1169.81727</v>
      </c>
      <c r="E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1169.83727</v>
      </c>
      <c r="F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1169.8872699999999</v>
      </c>
      <c r="G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1157.31727</v>
      </c>
      <c r="H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1085.7472700000001</v>
      </c>
      <c r="I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1270.4172699999999</v>
      </c>
      <c r="J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1304.37727</v>
      </c>
      <c r="K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1198.3972699999999</v>
      </c>
      <c r="L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1198.52727</v>
      </c>
      <c r="M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1137.4372699999999</v>
      </c>
      <c r="N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1137.06727</v>
      </c>
      <c r="O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1189.52727</v>
      </c>
      <c r="P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1189.4372699999999</v>
      </c>
      <c r="Q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1189.6572700000002</v>
      </c>
      <c r="R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1162.84727</v>
      </c>
      <c r="S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1105.7472700000001</v>
      </c>
      <c r="T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1134.6972700000001</v>
      </c>
      <c r="U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1131.6872699999999</v>
      </c>
      <c r="V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1136.0072700000001</v>
      </c>
      <c r="W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1113.9272700000001</v>
      </c>
      <c r="X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1282.33727</v>
      </c>
      <c r="Y527" s="107">
        <f>VLOOKUP($A527+ROUND((COLUMN()-2)/24,5),АТС!$A$41:$F$736,6)+VLOOKUP($A527+ROUND((COLUMN()-2)/24,5),'Расчет сбытовых надбавок'!$B$43:'Расчет сбытовых надбавок'!$G$786,5)+'Иные услуги '!$C$5+'РСТ РСО-А'!$N$7</f>
        <v>1113.3872700000002</v>
      </c>
    </row>
    <row r="528" spans="1:25" x14ac:dyDescent="0.2">
      <c r="A528" s="80">
        <f t="shared" si="14"/>
        <v>42421</v>
      </c>
      <c r="B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1116.37727</v>
      </c>
      <c r="C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1199.0772700000002</v>
      </c>
      <c r="D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1206.7172700000001</v>
      </c>
      <c r="E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1207.0172699999998</v>
      </c>
      <c r="F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1231.60727</v>
      </c>
      <c r="G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1207.54727</v>
      </c>
      <c r="H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1135.85727</v>
      </c>
      <c r="I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1074.5172699999998</v>
      </c>
      <c r="J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1146.04727</v>
      </c>
      <c r="K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1250.4872700000001</v>
      </c>
      <c r="L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1208.12727</v>
      </c>
      <c r="M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1221.84727</v>
      </c>
      <c r="N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1221.31727</v>
      </c>
      <c r="O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1235.1572700000002</v>
      </c>
      <c r="P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1235.0072700000001</v>
      </c>
      <c r="Q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1235.4972699999998</v>
      </c>
      <c r="R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1228.62727</v>
      </c>
      <c r="S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1136.29727</v>
      </c>
      <c r="T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1139.3972699999999</v>
      </c>
      <c r="U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1138.37727</v>
      </c>
      <c r="V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1113.2372700000001</v>
      </c>
      <c r="W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1084.4772699999999</v>
      </c>
      <c r="X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1163.1372700000002</v>
      </c>
      <c r="Y528" s="107">
        <f>VLOOKUP($A528+ROUND((COLUMN()-2)/24,5),АТС!$A$41:$F$736,6)+VLOOKUP($A528+ROUND((COLUMN()-2)/24,5),'Расчет сбытовых надбавок'!$B$43:'Расчет сбытовых надбавок'!$G$786,5)+'Иные услуги '!$C$5+'РСТ РСО-А'!$N$7</f>
        <v>1218.4072700000002</v>
      </c>
    </row>
    <row r="529" spans="1:25" x14ac:dyDescent="0.2">
      <c r="A529" s="80">
        <f t="shared" si="14"/>
        <v>42422</v>
      </c>
      <c r="B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1116.77727</v>
      </c>
      <c r="C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1199.2072699999999</v>
      </c>
      <c r="D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1206.78727</v>
      </c>
      <c r="E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1206.9072700000002</v>
      </c>
      <c r="F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1231.60727</v>
      </c>
      <c r="G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1207.0972700000002</v>
      </c>
      <c r="H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1135.81727</v>
      </c>
      <c r="I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1068.4372699999999</v>
      </c>
      <c r="J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1141.4272700000001</v>
      </c>
      <c r="K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1250.8672700000002</v>
      </c>
      <c r="L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1208.1472699999999</v>
      </c>
      <c r="M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1221.60727</v>
      </c>
      <c r="N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1221.2372700000001</v>
      </c>
      <c r="O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1235.1372699999999</v>
      </c>
      <c r="P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1235.06727</v>
      </c>
      <c r="Q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1235.1872699999999</v>
      </c>
      <c r="R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1228.4472700000001</v>
      </c>
      <c r="S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1136.7672700000001</v>
      </c>
      <c r="T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1137.1772700000001</v>
      </c>
      <c r="U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1137.37727</v>
      </c>
      <c r="V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1114.2272699999999</v>
      </c>
      <c r="W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1084.12727</v>
      </c>
      <c r="X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1163.11727</v>
      </c>
      <c r="Y529" s="107">
        <f>VLOOKUP($A529+ROUND((COLUMN()-2)/24,5),АТС!$A$41:$F$736,6)+VLOOKUP($A529+ROUND((COLUMN()-2)/24,5),'Расчет сбытовых надбавок'!$B$43:'Расчет сбытовых надбавок'!$G$786,5)+'Иные услуги '!$C$5+'РСТ РСО-А'!$N$7</f>
        <v>1205.53727</v>
      </c>
    </row>
    <row r="530" spans="1:25" x14ac:dyDescent="0.2">
      <c r="A530" s="80">
        <f t="shared" si="14"/>
        <v>42423</v>
      </c>
      <c r="B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1169.4572699999999</v>
      </c>
      <c r="C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1168.81727</v>
      </c>
      <c r="D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1230.6372700000002</v>
      </c>
      <c r="E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1230.77727</v>
      </c>
      <c r="F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1230.60727</v>
      </c>
      <c r="G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1230.7672700000001</v>
      </c>
      <c r="H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1206.28727</v>
      </c>
      <c r="I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1155.09727</v>
      </c>
      <c r="J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1116.8272700000002</v>
      </c>
      <c r="K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1479.8272700000002</v>
      </c>
      <c r="L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1411.12727</v>
      </c>
      <c r="M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1433.4072700000002</v>
      </c>
      <c r="N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1455.7672700000001</v>
      </c>
      <c r="O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1455.4472700000001</v>
      </c>
      <c r="P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1455.6872699999999</v>
      </c>
      <c r="Q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1455.60727</v>
      </c>
      <c r="R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1400.1972700000001</v>
      </c>
      <c r="S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1251.87727</v>
      </c>
      <c r="T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1085.1472699999999</v>
      </c>
      <c r="U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1084.9472700000001</v>
      </c>
      <c r="V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1094.10727</v>
      </c>
      <c r="W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1163.5372699999998</v>
      </c>
      <c r="X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1227.4472700000001</v>
      </c>
      <c r="Y530" s="107">
        <f>VLOOKUP($A530+ROUND((COLUMN()-2)/24,5),АТС!$A$41:$F$736,6)+VLOOKUP($A530+ROUND((COLUMN()-2)/24,5),'Расчет сбытовых надбавок'!$B$43:'Расчет сбытовых надбавок'!$G$786,5)+'Иные услуги '!$C$5+'РСТ РСО-А'!$N$7</f>
        <v>1103.2572700000001</v>
      </c>
    </row>
    <row r="531" spans="1:25" x14ac:dyDescent="0.2">
      <c r="A531" s="80">
        <f t="shared" si="14"/>
        <v>42424</v>
      </c>
      <c r="B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1145.4772700000001</v>
      </c>
      <c r="C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1169.8972699999999</v>
      </c>
      <c r="D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1239.83727</v>
      </c>
      <c r="E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1239.87727</v>
      </c>
      <c r="F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1239.9372699999999</v>
      </c>
      <c r="G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1225.0172700000001</v>
      </c>
      <c r="H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1140.0972700000002</v>
      </c>
      <c r="I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1362.57727</v>
      </c>
      <c r="J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1432.0972700000002</v>
      </c>
      <c r="K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1322.6172700000002</v>
      </c>
      <c r="L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1322.52727</v>
      </c>
      <c r="M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1218.12727</v>
      </c>
      <c r="N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1249.4572699999999</v>
      </c>
      <c r="O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1269.5972700000002</v>
      </c>
      <c r="P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1283.6372700000002</v>
      </c>
      <c r="Q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1283.6672699999999</v>
      </c>
      <c r="R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1249.3472700000002</v>
      </c>
      <c r="S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1278.1872699999999</v>
      </c>
      <c r="T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1104.4972699999998</v>
      </c>
      <c r="U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1103.83727</v>
      </c>
      <c r="V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1132.03727</v>
      </c>
      <c r="W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1131.34727</v>
      </c>
      <c r="X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1214.6672699999999</v>
      </c>
      <c r="Y531" s="107">
        <f>VLOOKUP($A531+ROUND((COLUMN()-2)/24,5),АТС!$A$41:$F$736,6)+VLOOKUP($A531+ROUND((COLUMN()-2)/24,5),'Расчет сбытовых надбавок'!$B$43:'Расчет сбытовых надбавок'!$G$786,5)+'Иные услуги '!$C$5+'РСТ РСО-А'!$N$7</f>
        <v>1061.33727</v>
      </c>
    </row>
    <row r="532" spans="1:25" x14ac:dyDescent="0.2">
      <c r="A532" s="80">
        <f t="shared" si="14"/>
        <v>42425</v>
      </c>
      <c r="B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1070.4872700000001</v>
      </c>
      <c r="C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1095.0772700000002</v>
      </c>
      <c r="D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1110.87727</v>
      </c>
      <c r="E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1139.10727</v>
      </c>
      <c r="F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1139.1972700000001</v>
      </c>
      <c r="G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1139.52727</v>
      </c>
      <c r="H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1112.04727</v>
      </c>
      <c r="I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1417.1372700000002</v>
      </c>
      <c r="J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1498.09727</v>
      </c>
      <c r="K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1285.06727</v>
      </c>
      <c r="L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1234.59727</v>
      </c>
      <c r="M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1161.5172700000001</v>
      </c>
      <c r="N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1161.2372700000001</v>
      </c>
      <c r="O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1161.0172700000001</v>
      </c>
      <c r="P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1161.1672699999999</v>
      </c>
      <c r="Q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1171.9372699999999</v>
      </c>
      <c r="R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1136.2672700000001</v>
      </c>
      <c r="S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1133.7172700000001</v>
      </c>
      <c r="T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1115.28727</v>
      </c>
      <c r="U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1115.6672699999999</v>
      </c>
      <c r="V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1070.79727</v>
      </c>
      <c r="W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1070.6672699999999</v>
      </c>
      <c r="X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1276.4572699999999</v>
      </c>
      <c r="Y532" s="107">
        <f>VLOOKUP($A532+ROUND((COLUMN()-2)/24,5),АТС!$A$41:$F$736,6)+VLOOKUP($A532+ROUND((COLUMN()-2)/24,5),'Расчет сбытовых надбавок'!$B$43:'Расчет сбытовых надбавок'!$G$786,5)+'Иные услуги '!$C$5+'РСТ РСО-А'!$N$7</f>
        <v>1177.0972700000002</v>
      </c>
    </row>
    <row r="533" spans="1:25" x14ac:dyDescent="0.2">
      <c r="A533" s="80">
        <f t="shared" si="14"/>
        <v>42426</v>
      </c>
      <c r="B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1070.6872699999999</v>
      </c>
      <c r="C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1122.04727</v>
      </c>
      <c r="D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1139.10727</v>
      </c>
      <c r="E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1139.10727</v>
      </c>
      <c r="F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1157.1772700000001</v>
      </c>
      <c r="G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1133.6672699999999</v>
      </c>
      <c r="H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1086.0072700000001</v>
      </c>
      <c r="I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1284.06727</v>
      </c>
      <c r="J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1275.8472700000002</v>
      </c>
      <c r="K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1162.5972700000002</v>
      </c>
      <c r="L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1131.3872699999999</v>
      </c>
      <c r="M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1112.7172700000001</v>
      </c>
      <c r="N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1135.9972700000001</v>
      </c>
      <c r="O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1135.9872700000001</v>
      </c>
      <c r="P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1135.87727</v>
      </c>
      <c r="Q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1135.9772699999999</v>
      </c>
      <c r="R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1161.35727</v>
      </c>
      <c r="S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1198.30727</v>
      </c>
      <c r="T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1116.6472699999999</v>
      </c>
      <c r="U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1116.9472700000001</v>
      </c>
      <c r="V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1072.4972699999998</v>
      </c>
      <c r="W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1070.03727</v>
      </c>
      <c r="X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1287.80727</v>
      </c>
      <c r="Y533" s="107">
        <f>VLOOKUP($A533+ROUND((COLUMN()-2)/24,5),АТС!$A$41:$F$736,6)+VLOOKUP($A533+ROUND((COLUMN()-2)/24,5),'Расчет сбытовых надбавок'!$B$43:'Расчет сбытовых надбавок'!$G$786,5)+'Иные услуги '!$C$5+'РСТ РСО-А'!$N$7</f>
        <v>1175.8472700000002</v>
      </c>
    </row>
    <row r="534" spans="1:25" x14ac:dyDescent="0.2">
      <c r="A534" s="80">
        <f t="shared" si="14"/>
        <v>42427</v>
      </c>
      <c r="B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1070.1372700000002</v>
      </c>
      <c r="C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1134.6972700000001</v>
      </c>
      <c r="D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1168.62727</v>
      </c>
      <c r="E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1168.5572700000002</v>
      </c>
      <c r="F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1154.5072700000001</v>
      </c>
      <c r="G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1154.7472699999998</v>
      </c>
      <c r="H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1116.1472699999999</v>
      </c>
      <c r="I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1093.12727</v>
      </c>
      <c r="J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1141.34727</v>
      </c>
      <c r="K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1305.78727</v>
      </c>
      <c r="L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1265.04727</v>
      </c>
      <c r="M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1280.9972700000001</v>
      </c>
      <c r="N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1370.4272700000001</v>
      </c>
      <c r="O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1369.8872700000002</v>
      </c>
      <c r="P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1369.6972700000001</v>
      </c>
      <c r="Q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1369.2672699999998</v>
      </c>
      <c r="R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1264.62727</v>
      </c>
      <c r="S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1181.9572699999999</v>
      </c>
      <c r="T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1078.1472699999999</v>
      </c>
      <c r="U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1111.8672700000002</v>
      </c>
      <c r="V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1061.1772700000001</v>
      </c>
      <c r="W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1102.6372700000002</v>
      </c>
      <c r="X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1192.6372700000002</v>
      </c>
      <c r="Y534" s="107">
        <f>VLOOKUP($A534+ROUND((COLUMN()-2)/24,5),АТС!$A$41:$F$736,6)+VLOOKUP($A534+ROUND((COLUMN()-2)/24,5),'Расчет сбытовых надбавок'!$B$43:'Расчет сбытовых надбавок'!$G$786,5)+'Иные услуги '!$C$5+'РСТ РСО-А'!$N$7</f>
        <v>1123.56727</v>
      </c>
    </row>
    <row r="535" spans="1:25" x14ac:dyDescent="0.2">
      <c r="A535" s="80">
        <f t="shared" si="14"/>
        <v>42428</v>
      </c>
      <c r="B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1075.6572700000002</v>
      </c>
      <c r="C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1154.78727</v>
      </c>
      <c r="D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1168.5972700000002</v>
      </c>
      <c r="E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1168.5172699999998</v>
      </c>
      <c r="F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1168.4572699999999</v>
      </c>
      <c r="G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1168.6672699999999</v>
      </c>
      <c r="H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1135.08727</v>
      </c>
      <c r="I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1155.5972700000002</v>
      </c>
      <c r="J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1076.52727</v>
      </c>
      <c r="K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1389.56727</v>
      </c>
      <c r="L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1350.4772699999999</v>
      </c>
      <c r="M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1350.6472699999999</v>
      </c>
      <c r="N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1433.2472700000001</v>
      </c>
      <c r="O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1432.86727</v>
      </c>
      <c r="P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1410.6472699999999</v>
      </c>
      <c r="Q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1410.4872700000001</v>
      </c>
      <c r="R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1264.1672699999999</v>
      </c>
      <c r="S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1182.2272700000001</v>
      </c>
      <c r="T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1062.58727</v>
      </c>
      <c r="U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1096.0172700000001</v>
      </c>
      <c r="V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1074.7272699999999</v>
      </c>
      <c r="W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1102.7072699999999</v>
      </c>
      <c r="X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1206.05727</v>
      </c>
      <c r="Y535" s="107">
        <f>VLOOKUP($A535+ROUND((COLUMN()-2)/24,5),АТС!$A$41:$F$736,6)+VLOOKUP($A535+ROUND((COLUMN()-2)/24,5),'Расчет сбытовых надбавок'!$B$43:'Расчет сбытовых надбавок'!$G$786,5)+'Иные услуги '!$C$5+'РСТ РСО-А'!$N$7</f>
        <v>1119.77727</v>
      </c>
    </row>
    <row r="536" spans="1:25" x14ac:dyDescent="0.2">
      <c r="A536" s="80">
        <f t="shared" si="14"/>
        <v>42429</v>
      </c>
      <c r="B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1085.2072700000001</v>
      </c>
      <c r="C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1139.04727</v>
      </c>
      <c r="D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1169.6472699999999</v>
      </c>
      <c r="E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1169.7472699999998</v>
      </c>
      <c r="F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1157.03727</v>
      </c>
      <c r="G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1157.30727</v>
      </c>
      <c r="H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1111.79727</v>
      </c>
      <c r="I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1321.35727</v>
      </c>
      <c r="J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1362.9172699999999</v>
      </c>
      <c r="K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1234.28727</v>
      </c>
      <c r="L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1234.2372700000001</v>
      </c>
      <c r="M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1182.79727</v>
      </c>
      <c r="N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1230.2672699999998</v>
      </c>
      <c r="O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1249.4972700000001</v>
      </c>
      <c r="P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1256.0172700000001</v>
      </c>
      <c r="Q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1249.31727</v>
      </c>
      <c r="R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1194.2472700000001</v>
      </c>
      <c r="S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1198.5172699999998</v>
      </c>
      <c r="T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1070.0172700000001</v>
      </c>
      <c r="U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1070.28727</v>
      </c>
      <c r="V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1077.04727</v>
      </c>
      <c r="W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1070.1572700000002</v>
      </c>
      <c r="X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1249.06727</v>
      </c>
      <c r="Y536" s="107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1102.4572699999999</v>
      </c>
    </row>
    <row r="537" spans="1:25" x14ac:dyDescent="0.25">
      <c r="A537" s="95"/>
      <c r="B537" s="79"/>
      <c r="C537" s="79"/>
      <c r="D537" s="79"/>
    </row>
    <row r="538" spans="1:25" x14ac:dyDescent="0.25">
      <c r="A538" s="88" t="s">
        <v>153</v>
      </c>
      <c r="B538" s="79"/>
      <c r="C538" s="79"/>
      <c r="D538" s="79"/>
    </row>
    <row r="539" spans="1:25" ht="12.75" x14ac:dyDescent="0.2">
      <c r="A539" s="165" t="s">
        <v>48</v>
      </c>
      <c r="B539" s="168" t="s">
        <v>122</v>
      </c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70"/>
    </row>
    <row r="540" spans="1:25" ht="12.75" x14ac:dyDescent="0.2">
      <c r="A540" s="166"/>
      <c r="B540" s="171"/>
      <c r="C540" s="172"/>
      <c r="D540" s="172"/>
      <c r="E540" s="172"/>
      <c r="F540" s="172"/>
      <c r="G540" s="172"/>
      <c r="H540" s="172"/>
      <c r="I540" s="172"/>
      <c r="J540" s="172"/>
      <c r="K540" s="172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3"/>
    </row>
    <row r="541" spans="1:25" ht="12.75" x14ac:dyDescent="0.2">
      <c r="A541" s="166"/>
      <c r="B541" s="174" t="s">
        <v>123</v>
      </c>
      <c r="C541" s="163" t="s">
        <v>124</v>
      </c>
      <c r="D541" s="163" t="s">
        <v>125</v>
      </c>
      <c r="E541" s="163" t="s">
        <v>126</v>
      </c>
      <c r="F541" s="163" t="s">
        <v>127</v>
      </c>
      <c r="G541" s="163" t="s">
        <v>128</v>
      </c>
      <c r="H541" s="163" t="s">
        <v>129</v>
      </c>
      <c r="I541" s="163" t="s">
        <v>130</v>
      </c>
      <c r="J541" s="163" t="s">
        <v>131</v>
      </c>
      <c r="K541" s="163" t="s">
        <v>132</v>
      </c>
      <c r="L541" s="163" t="s">
        <v>133</v>
      </c>
      <c r="M541" s="163" t="s">
        <v>134</v>
      </c>
      <c r="N541" s="176" t="s">
        <v>135</v>
      </c>
      <c r="O541" s="163" t="s">
        <v>136</v>
      </c>
      <c r="P541" s="163" t="s">
        <v>137</v>
      </c>
      <c r="Q541" s="163" t="s">
        <v>138</v>
      </c>
      <c r="R541" s="163" t="s">
        <v>139</v>
      </c>
      <c r="S541" s="163" t="s">
        <v>140</v>
      </c>
      <c r="T541" s="163" t="s">
        <v>141</v>
      </c>
      <c r="U541" s="163" t="s">
        <v>142</v>
      </c>
      <c r="V541" s="163" t="s">
        <v>143</v>
      </c>
      <c r="W541" s="163" t="s">
        <v>144</v>
      </c>
      <c r="X541" s="163" t="s">
        <v>145</v>
      </c>
      <c r="Y541" s="163" t="s">
        <v>146</v>
      </c>
    </row>
    <row r="542" spans="1:25" ht="12.75" x14ac:dyDescent="0.2">
      <c r="A542" s="167"/>
      <c r="B542" s="175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77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</row>
    <row r="543" spans="1:25" x14ac:dyDescent="0.2">
      <c r="A543" s="80">
        <f>A508</f>
        <v>42401</v>
      </c>
      <c r="B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1249.09727</v>
      </c>
      <c r="C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1173.28727</v>
      </c>
      <c r="D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1151.6772700000001</v>
      </c>
      <c r="E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1151.53727</v>
      </c>
      <c r="F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1151.87727</v>
      </c>
      <c r="G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1166.81727</v>
      </c>
      <c r="H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1251.80727</v>
      </c>
      <c r="I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1079.8872699999999</v>
      </c>
      <c r="J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1082.9172699999999</v>
      </c>
      <c r="K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1212.5072700000001</v>
      </c>
      <c r="L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1295.59727</v>
      </c>
      <c r="M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1273.4572699999999</v>
      </c>
      <c r="N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1237.85727</v>
      </c>
      <c r="O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1212.6672699999999</v>
      </c>
      <c r="P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1204.31727</v>
      </c>
      <c r="Q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1203.4072700000002</v>
      </c>
      <c r="R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1203.2372700000001</v>
      </c>
      <c r="S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1341.82727</v>
      </c>
      <c r="T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1372.1772700000001</v>
      </c>
      <c r="U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1387.55727</v>
      </c>
      <c r="V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1344.7572700000001</v>
      </c>
      <c r="W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1273.1972700000001</v>
      </c>
      <c r="X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1502.2372700000001</v>
      </c>
      <c r="Y543" s="107">
        <f>VLOOKUP($A543+ROUND((COLUMN()-2)/24,5),АТС!$A$41:$F$736,6)+VLOOKUP($A543+ROUND((COLUMN()-2)/24,5),'Расчет сбытовых надбавок'!$B$43:'Расчет сбытовых надбавок'!$G$786,6)+'Иные услуги '!$C$5+'РСТ РСО-А'!$N$7</f>
        <v>1384.1872699999999</v>
      </c>
    </row>
    <row r="544" spans="1:25" x14ac:dyDescent="0.2">
      <c r="A544" s="80">
        <f>A543+1</f>
        <v>42402</v>
      </c>
      <c r="B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1248.7172700000001</v>
      </c>
      <c r="C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1169.56727</v>
      </c>
      <c r="D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1127.9872700000001</v>
      </c>
      <c r="E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1113.9472700000001</v>
      </c>
      <c r="F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1114.54727</v>
      </c>
      <c r="G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1149.9472700000001</v>
      </c>
      <c r="H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1195.6672699999999</v>
      </c>
      <c r="I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1120.58727</v>
      </c>
      <c r="J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1094.6172700000002</v>
      </c>
      <c r="K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1104.04727</v>
      </c>
      <c r="L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1167.83727</v>
      </c>
      <c r="M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1141.5172700000001</v>
      </c>
      <c r="N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1142.0172700000001</v>
      </c>
      <c r="O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1127.2372700000001</v>
      </c>
      <c r="P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1127.35727</v>
      </c>
      <c r="Q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1141.31727</v>
      </c>
      <c r="R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1175.7272700000001</v>
      </c>
      <c r="S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1281.06727</v>
      </c>
      <c r="T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1334.79727</v>
      </c>
      <c r="U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1316.9572699999999</v>
      </c>
      <c r="V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1282.4772699999999</v>
      </c>
      <c r="W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1232.1472699999999</v>
      </c>
      <c r="X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1453.3972699999999</v>
      </c>
      <c r="Y544" s="107">
        <f>VLOOKUP($A544+ROUND((COLUMN()-2)/24,5),АТС!$A$41:$F$736,6)+VLOOKUP($A544+ROUND((COLUMN()-2)/24,5),'Расчет сбытовых надбавок'!$B$43:'Расчет сбытовых надбавок'!$G$786,6)+'Иные услуги '!$C$5+'РСТ РСО-А'!$N$7</f>
        <v>1339.33727</v>
      </c>
    </row>
    <row r="545" spans="1:25" x14ac:dyDescent="0.2">
      <c r="A545" s="80">
        <f t="shared" ref="A545:A571" si="15">A544+1</f>
        <v>42403</v>
      </c>
      <c r="B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1151.10727</v>
      </c>
      <c r="C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1076.4672700000001</v>
      </c>
      <c r="D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1067.2072700000001</v>
      </c>
      <c r="E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1067.12727</v>
      </c>
      <c r="F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1067.1472699999999</v>
      </c>
      <c r="G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1067.29727</v>
      </c>
      <c r="H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1084.03727</v>
      </c>
      <c r="I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1226.27727</v>
      </c>
      <c r="J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1211.82727</v>
      </c>
      <c r="K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1084.02727</v>
      </c>
      <c r="L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1043.77727</v>
      </c>
      <c r="M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1059.52727</v>
      </c>
      <c r="N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1051.81727</v>
      </c>
      <c r="O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1071.9872700000001</v>
      </c>
      <c r="P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1052.04727</v>
      </c>
      <c r="Q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1058.4172699999999</v>
      </c>
      <c r="R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1088.05727</v>
      </c>
      <c r="S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1175.2572700000001</v>
      </c>
      <c r="T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1260.5772700000002</v>
      </c>
      <c r="U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1232.7272699999999</v>
      </c>
      <c r="V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1199.1572700000002</v>
      </c>
      <c r="W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1169.7572700000001</v>
      </c>
      <c r="X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1391.7072699999999</v>
      </c>
      <c r="Y545" s="107">
        <f>VLOOKUP($A545+ROUND((COLUMN()-2)/24,5),АТС!$A$41:$F$736,6)+VLOOKUP($A545+ROUND((COLUMN()-2)/24,5),'Расчет сбытовых надбавок'!$B$43:'Расчет сбытовых надбавок'!$G$786,6)+'Иные услуги '!$C$5+'РСТ РСО-А'!$N$7</f>
        <v>1269.4172699999999</v>
      </c>
    </row>
    <row r="546" spans="1:25" x14ac:dyDescent="0.2">
      <c r="A546" s="80">
        <f t="shared" si="15"/>
        <v>42404</v>
      </c>
      <c r="B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1092.6872699999999</v>
      </c>
      <c r="C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1052.7572700000001</v>
      </c>
      <c r="D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1081.8672700000002</v>
      </c>
      <c r="E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1081.9972700000001</v>
      </c>
      <c r="F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1081.8872700000002</v>
      </c>
      <c r="G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1082.2472699999998</v>
      </c>
      <c r="H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1075.4972700000001</v>
      </c>
      <c r="I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1246.29727</v>
      </c>
      <c r="J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1227.8472700000002</v>
      </c>
      <c r="K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1095.4372699999999</v>
      </c>
      <c r="L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1084.55727</v>
      </c>
      <c r="M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1052.60727</v>
      </c>
      <c r="N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1072.30727</v>
      </c>
      <c r="O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1084.9872700000001</v>
      </c>
      <c r="P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1072.4072700000002</v>
      </c>
      <c r="Q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1052.30727</v>
      </c>
      <c r="R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1055.9272700000001</v>
      </c>
      <c r="S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1116.56727</v>
      </c>
      <c r="T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1233.9172699999999</v>
      </c>
      <c r="U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1207.10727</v>
      </c>
      <c r="V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1141.62727</v>
      </c>
      <c r="W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1110.34727</v>
      </c>
      <c r="X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1368.5172699999998</v>
      </c>
      <c r="Y546" s="107">
        <f>VLOOKUP($A546+ROUND((COLUMN()-2)/24,5),АТС!$A$41:$F$736,6)+VLOOKUP($A546+ROUND((COLUMN()-2)/24,5),'Расчет сбытовых надбавок'!$B$43:'Расчет сбытовых надбавок'!$G$786,6)+'Иные услуги '!$C$5+'РСТ РСО-А'!$N$7</f>
        <v>1242.33727</v>
      </c>
    </row>
    <row r="547" spans="1:25" x14ac:dyDescent="0.2">
      <c r="A547" s="80">
        <f t="shared" si="15"/>
        <v>42405</v>
      </c>
      <c r="B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1076.4872700000001</v>
      </c>
      <c r="C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1076.27727</v>
      </c>
      <c r="D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1052.7572700000001</v>
      </c>
      <c r="E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1067.0072700000001</v>
      </c>
      <c r="F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1067.02727</v>
      </c>
      <c r="G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1067.05727</v>
      </c>
      <c r="H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1076.2372700000001</v>
      </c>
      <c r="I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1245.61727</v>
      </c>
      <c r="J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1227.07727</v>
      </c>
      <c r="K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1095.1172700000002</v>
      </c>
      <c r="L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1058.85727</v>
      </c>
      <c r="M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1044.8472700000002</v>
      </c>
      <c r="N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1072.1172700000002</v>
      </c>
      <c r="O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1084.6872699999999</v>
      </c>
      <c r="P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1102.4972700000001</v>
      </c>
      <c r="Q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1111.62727</v>
      </c>
      <c r="R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1093.7672699999998</v>
      </c>
      <c r="S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1067.4672700000001</v>
      </c>
      <c r="T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1203.6972700000001</v>
      </c>
      <c r="U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1183.4972700000001</v>
      </c>
      <c r="V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1157.6472699999999</v>
      </c>
      <c r="W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1131.3472700000002</v>
      </c>
      <c r="X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1377.55727</v>
      </c>
      <c r="Y547" s="107">
        <f>VLOOKUP($A547+ROUND((COLUMN()-2)/24,5),АТС!$A$41:$F$736,6)+VLOOKUP($A547+ROUND((COLUMN()-2)/24,5),'Расчет сбытовых надбавок'!$B$43:'Расчет сбытовых надбавок'!$G$786,6)+'Иные услуги '!$C$5+'РСТ РСО-А'!$N$7</f>
        <v>1249.05727</v>
      </c>
    </row>
    <row r="548" spans="1:25" x14ac:dyDescent="0.2">
      <c r="A548" s="80">
        <f t="shared" si="15"/>
        <v>42406</v>
      </c>
      <c r="B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1119.1672699999999</v>
      </c>
      <c r="C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1058.77727</v>
      </c>
      <c r="D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1056.9772699999999</v>
      </c>
      <c r="E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1073.06727</v>
      </c>
      <c r="F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1073.1472699999999</v>
      </c>
      <c r="G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1062.2272700000001</v>
      </c>
      <c r="H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1076.86727</v>
      </c>
      <c r="I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1143.1872699999999</v>
      </c>
      <c r="J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1159.4572699999999</v>
      </c>
      <c r="K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1240.2172700000001</v>
      </c>
      <c r="L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1171.36727</v>
      </c>
      <c r="M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1184.27727</v>
      </c>
      <c r="N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1183.6972700000001</v>
      </c>
      <c r="O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1239.4772700000001</v>
      </c>
      <c r="P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1239.37727</v>
      </c>
      <c r="Q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1239.2672700000001</v>
      </c>
      <c r="R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1240.55727</v>
      </c>
      <c r="S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1076.0072700000001</v>
      </c>
      <c r="T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1159.1872699999999</v>
      </c>
      <c r="U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1161.30727</v>
      </c>
      <c r="V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1113.28727</v>
      </c>
      <c r="W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1115.4372699999999</v>
      </c>
      <c r="X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1064.1372700000002</v>
      </c>
      <c r="Y548" s="107">
        <f>VLOOKUP($A548+ROUND((COLUMN()-2)/24,5),АТС!$A$41:$F$736,6)+VLOOKUP($A548+ROUND((COLUMN()-2)/24,5),'Расчет сбытовых надбавок'!$B$43:'Расчет сбытовых надбавок'!$G$786,6)+'Иные услуги '!$C$5+'РСТ РСО-А'!$N$7</f>
        <v>1244.7672700000001</v>
      </c>
    </row>
    <row r="549" spans="1:25" x14ac:dyDescent="0.2">
      <c r="A549" s="80">
        <f t="shared" si="15"/>
        <v>42407</v>
      </c>
      <c r="B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1157.6972700000001</v>
      </c>
      <c r="C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1092.6872699999999</v>
      </c>
      <c r="D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1051.85727</v>
      </c>
      <c r="E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1057.1572700000002</v>
      </c>
      <c r="F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1062.4072700000002</v>
      </c>
      <c r="G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1051.9772699999999</v>
      </c>
      <c r="H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1058.02727</v>
      </c>
      <c r="I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1074.2572700000001</v>
      </c>
      <c r="J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1156.79727</v>
      </c>
      <c r="K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1226.1172700000002</v>
      </c>
      <c r="L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1172.2272700000001</v>
      </c>
      <c r="M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1159.9372699999999</v>
      </c>
      <c r="N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1159.52727</v>
      </c>
      <c r="O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1159.37727</v>
      </c>
      <c r="P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1184.77727</v>
      </c>
      <c r="Q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1191.4072700000002</v>
      </c>
      <c r="R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1149.08727</v>
      </c>
      <c r="S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1091.6572700000002</v>
      </c>
      <c r="T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1215.1972700000001</v>
      </c>
      <c r="U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1218.4272700000001</v>
      </c>
      <c r="V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1170.27727</v>
      </c>
      <c r="W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1112.04727</v>
      </c>
      <c r="X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1064.54727</v>
      </c>
      <c r="Y549" s="107">
        <f>VLOOKUP($A549+ROUND((COLUMN()-2)/24,5),АТС!$A$41:$F$736,6)+VLOOKUP($A549+ROUND((COLUMN()-2)/24,5),'Расчет сбытовых надбавок'!$B$43:'Расчет сбытовых надбавок'!$G$786,6)+'Иные услуги '!$C$5+'РСТ РСО-А'!$N$7</f>
        <v>1272.2272700000001</v>
      </c>
    </row>
    <row r="550" spans="1:25" x14ac:dyDescent="0.2">
      <c r="A550" s="80">
        <f t="shared" si="15"/>
        <v>42408</v>
      </c>
      <c r="B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1132.11727</v>
      </c>
      <c r="C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1069.78727</v>
      </c>
      <c r="D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1052.32727</v>
      </c>
      <c r="E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1061.82727</v>
      </c>
      <c r="F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1061.77727</v>
      </c>
      <c r="G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1061.9772700000001</v>
      </c>
      <c r="H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1043.9172699999999</v>
      </c>
      <c r="I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1232.11727</v>
      </c>
      <c r="J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1227.2872699999998</v>
      </c>
      <c r="K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1095.0972700000002</v>
      </c>
      <c r="L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1044.9672700000001</v>
      </c>
      <c r="M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1095.0172700000001</v>
      </c>
      <c r="N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1096.1872699999999</v>
      </c>
      <c r="O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1058.7272700000001</v>
      </c>
      <c r="P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1044.31727</v>
      </c>
      <c r="Q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1044.37727</v>
      </c>
      <c r="R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1056.81727</v>
      </c>
      <c r="S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1092.0772700000002</v>
      </c>
      <c r="T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1258.4972700000001</v>
      </c>
      <c r="U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1223.29727</v>
      </c>
      <c r="V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1159.4872700000001</v>
      </c>
      <c r="W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1133.0372699999998</v>
      </c>
      <c r="X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1379.4372699999999</v>
      </c>
      <c r="Y550" s="107">
        <f>VLOOKUP($A550+ROUND((COLUMN()-2)/24,5),АТС!$A$41:$F$736,6)+VLOOKUP($A550+ROUND((COLUMN()-2)/24,5),'Расчет сбытовых надбавок'!$B$43:'Расчет сбытовых надбавок'!$G$786,6)+'Иные услуги '!$C$5+'РСТ РСО-А'!$N$7</f>
        <v>1252.3072700000002</v>
      </c>
    </row>
    <row r="551" spans="1:25" x14ac:dyDescent="0.2">
      <c r="A551" s="80">
        <f t="shared" si="15"/>
        <v>42409</v>
      </c>
      <c r="B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1085.27727</v>
      </c>
      <c r="C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1043.54727</v>
      </c>
      <c r="D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1066.83727</v>
      </c>
      <c r="E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1091.9872700000001</v>
      </c>
      <c r="F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1092.06727</v>
      </c>
      <c r="G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1092.4472700000001</v>
      </c>
      <c r="H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1067.8872700000002</v>
      </c>
      <c r="I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1260.0072700000001</v>
      </c>
      <c r="J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1298.1172700000002</v>
      </c>
      <c r="K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1156.80727</v>
      </c>
      <c r="L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1113.7072700000001</v>
      </c>
      <c r="M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1073.6972700000001</v>
      </c>
      <c r="N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1073.27727</v>
      </c>
      <c r="O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1072.9672700000001</v>
      </c>
      <c r="P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1094.4072700000002</v>
      </c>
      <c r="Q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1094.4772700000001</v>
      </c>
      <c r="R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1094.9272700000001</v>
      </c>
      <c r="S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1047.7572700000001</v>
      </c>
      <c r="T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1216.6372700000002</v>
      </c>
      <c r="U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1154.7672699999998</v>
      </c>
      <c r="V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1122.33727</v>
      </c>
      <c r="W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1093.7672699999998</v>
      </c>
      <c r="X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1346.7672700000001</v>
      </c>
      <c r="Y551" s="107">
        <f>VLOOKUP($A551+ROUND((COLUMN()-2)/24,5),АТС!$A$41:$F$736,6)+VLOOKUP($A551+ROUND((COLUMN()-2)/24,5),'Расчет сбытовых надбавок'!$B$43:'Расчет сбытовых надбавок'!$G$786,6)+'Иные услуги '!$C$5+'РСТ РСО-А'!$N$7</f>
        <v>1196.4372699999999</v>
      </c>
    </row>
    <row r="552" spans="1:25" x14ac:dyDescent="0.2">
      <c r="A552" s="80">
        <f t="shared" si="15"/>
        <v>42410</v>
      </c>
      <c r="B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1084.05727</v>
      </c>
      <c r="C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1052.78727</v>
      </c>
      <c r="D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1066.8472700000002</v>
      </c>
      <c r="E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1081.8872700000002</v>
      </c>
      <c r="F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1092.1472699999999</v>
      </c>
      <c r="G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1072.1772700000001</v>
      </c>
      <c r="H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1075.1472699999999</v>
      </c>
      <c r="I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1184.4172699999999</v>
      </c>
      <c r="J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1197.79727</v>
      </c>
      <c r="K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1085.1972700000001</v>
      </c>
      <c r="L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1085.2572700000001</v>
      </c>
      <c r="M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1053.05727</v>
      </c>
      <c r="N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1052.7272700000001</v>
      </c>
      <c r="O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1052.60727</v>
      </c>
      <c r="P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1052.5772700000002</v>
      </c>
      <c r="Q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1052.5772700000002</v>
      </c>
      <c r="R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1069.07727</v>
      </c>
      <c r="S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1129.1672699999999</v>
      </c>
      <c r="T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1217.56727</v>
      </c>
      <c r="U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1219.08727</v>
      </c>
      <c r="V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1181.52727</v>
      </c>
      <c r="W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1129.87727</v>
      </c>
      <c r="X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1368.3972699999999</v>
      </c>
      <c r="Y552" s="107">
        <f>VLOOKUP($A552+ROUND((COLUMN()-2)/24,5),АТС!$A$41:$F$736,6)+VLOOKUP($A552+ROUND((COLUMN()-2)/24,5),'Расчет сбытовых надбавок'!$B$43:'Расчет сбытовых надбавок'!$G$786,6)+'Иные услуги '!$C$5+'РСТ РСО-А'!$N$7</f>
        <v>1226.4872700000001</v>
      </c>
    </row>
    <row r="553" spans="1:25" x14ac:dyDescent="0.2">
      <c r="A553" s="80">
        <f t="shared" si="15"/>
        <v>42411</v>
      </c>
      <c r="B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1084.1572700000002</v>
      </c>
      <c r="C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1053.1872699999999</v>
      </c>
      <c r="D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1082.11727</v>
      </c>
      <c r="E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1082.30727</v>
      </c>
      <c r="F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1082.35727</v>
      </c>
      <c r="G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1067.81727</v>
      </c>
      <c r="H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1071.10727</v>
      </c>
      <c r="I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1184.7672700000001</v>
      </c>
      <c r="J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1176.6372700000002</v>
      </c>
      <c r="K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1085.1672699999999</v>
      </c>
      <c r="L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1074.6772700000001</v>
      </c>
      <c r="M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1073.06727</v>
      </c>
      <c r="N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1094.28727</v>
      </c>
      <c r="O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1094.06727</v>
      </c>
      <c r="P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1052.60727</v>
      </c>
      <c r="Q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1052.8472700000002</v>
      </c>
      <c r="R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1067.9872700000001</v>
      </c>
      <c r="S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1098.60727</v>
      </c>
      <c r="T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1178.78727</v>
      </c>
      <c r="U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1139.4772700000001</v>
      </c>
      <c r="V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1114.03727</v>
      </c>
      <c r="W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1093.9872700000001</v>
      </c>
      <c r="X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1346.4272700000001</v>
      </c>
      <c r="Y553" s="107">
        <f>VLOOKUP($A553+ROUND((COLUMN()-2)/24,5),АТС!$A$41:$F$736,6)+VLOOKUP($A553+ROUND((COLUMN()-2)/24,5),'Расчет сбытовых надбавок'!$B$43:'Расчет сбытовых надбавок'!$G$786,6)+'Иные услуги '!$C$5+'РСТ РСО-А'!$N$7</f>
        <v>1181.1472699999999</v>
      </c>
    </row>
    <row r="554" spans="1:25" x14ac:dyDescent="0.2">
      <c r="A554" s="80">
        <f t="shared" si="15"/>
        <v>42412</v>
      </c>
      <c r="B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1091.7472700000001</v>
      </c>
      <c r="C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1043.5172700000001</v>
      </c>
      <c r="D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1066.7072700000001</v>
      </c>
      <c r="E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1066.8972699999999</v>
      </c>
      <c r="F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1066.8872700000002</v>
      </c>
      <c r="G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1052.87727</v>
      </c>
      <c r="H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1077.4172699999999</v>
      </c>
      <c r="I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1172.81727</v>
      </c>
      <c r="J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1155.2572700000001</v>
      </c>
      <c r="K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1073.9972699999998</v>
      </c>
      <c r="L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1058.9172699999999</v>
      </c>
      <c r="M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1052.6172700000002</v>
      </c>
      <c r="N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1060.30727</v>
      </c>
      <c r="O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1085.0072700000001</v>
      </c>
      <c r="P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1072.4372700000001</v>
      </c>
      <c r="Q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1072.4872700000001</v>
      </c>
      <c r="R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1052.79727</v>
      </c>
      <c r="S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1091.7272700000001</v>
      </c>
      <c r="T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1184.87727</v>
      </c>
      <c r="U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1207.77727</v>
      </c>
      <c r="V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1183.4572700000001</v>
      </c>
      <c r="W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1130.1972700000001</v>
      </c>
      <c r="X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1376.1872699999999</v>
      </c>
      <c r="Y554" s="107">
        <f>VLOOKUP($A554+ROUND((COLUMN()-2)/24,5),АТС!$A$41:$F$736,6)+VLOOKUP($A554+ROUND((COLUMN()-2)/24,5),'Расчет сбытовых надбавок'!$B$43:'Расчет сбытовых надбавок'!$G$786,6)+'Иные услуги '!$C$5+'РСТ РСО-А'!$N$7</f>
        <v>1248.6472699999999</v>
      </c>
    </row>
    <row r="555" spans="1:25" x14ac:dyDescent="0.2">
      <c r="A555" s="80">
        <f t="shared" si="15"/>
        <v>42413</v>
      </c>
      <c r="B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1096.7072699999999</v>
      </c>
      <c r="C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1073.6872699999999</v>
      </c>
      <c r="D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1115.03727</v>
      </c>
      <c r="E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1115.2472700000001</v>
      </c>
      <c r="F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1134.4772699999999</v>
      </c>
      <c r="G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1115.2372700000001</v>
      </c>
      <c r="H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1085.6572699999999</v>
      </c>
      <c r="I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1053.29727</v>
      </c>
      <c r="J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1098.5172700000001</v>
      </c>
      <c r="K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1241.4172699999999</v>
      </c>
      <c r="L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1185.4572699999999</v>
      </c>
      <c r="M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1198.6872699999999</v>
      </c>
      <c r="N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1212.28727</v>
      </c>
      <c r="O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1256.4772699999999</v>
      </c>
      <c r="P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1256.35727</v>
      </c>
      <c r="Q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1241.33727</v>
      </c>
      <c r="R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1206.1572700000002</v>
      </c>
      <c r="S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1067.3672700000002</v>
      </c>
      <c r="T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1116.32727</v>
      </c>
      <c r="U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1123.7072699999999</v>
      </c>
      <c r="V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1110.1672699999999</v>
      </c>
      <c r="W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1043.57727</v>
      </c>
      <c r="X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1113.8272700000002</v>
      </c>
      <c r="Y555" s="107">
        <f>VLOOKUP($A555+ROUND((COLUMN()-2)/24,5),АТС!$A$41:$F$736,6)+VLOOKUP($A555+ROUND((COLUMN()-2)/24,5),'Расчет сбытовых надбавок'!$B$43:'Расчет сбытовых надбавок'!$G$786,6)+'Иные услуги '!$C$5+'РСТ РСО-А'!$N$7</f>
        <v>1226.4072700000002</v>
      </c>
    </row>
    <row r="556" spans="1:25" x14ac:dyDescent="0.2">
      <c r="A556" s="80">
        <f t="shared" si="15"/>
        <v>42414</v>
      </c>
      <c r="B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1093.1472699999999</v>
      </c>
      <c r="C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1084.6372700000002</v>
      </c>
      <c r="D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1114.7172700000001</v>
      </c>
      <c r="E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1134.1772700000001</v>
      </c>
      <c r="F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1147.7572700000001</v>
      </c>
      <c r="G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1134.4372699999999</v>
      </c>
      <c r="H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1115.28727</v>
      </c>
      <c r="I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1115.8972699999999</v>
      </c>
      <c r="J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1059.0072700000001</v>
      </c>
      <c r="K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1343.4072700000002</v>
      </c>
      <c r="L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1256.7372700000001</v>
      </c>
      <c r="M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1256.6672699999999</v>
      </c>
      <c r="N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1240.87727</v>
      </c>
      <c r="O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1271.9672700000001</v>
      </c>
      <c r="P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1271.85727</v>
      </c>
      <c r="Q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1240.7272699999999</v>
      </c>
      <c r="R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1204.9472700000001</v>
      </c>
      <c r="S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1066.78727</v>
      </c>
      <c r="T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1116.9172699999999</v>
      </c>
      <c r="U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1118.62727</v>
      </c>
      <c r="V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1110.35727</v>
      </c>
      <c r="W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1043.1872699999999</v>
      </c>
      <c r="X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1113.7472700000001</v>
      </c>
      <c r="Y556" s="107">
        <f>VLOOKUP($A556+ROUND((COLUMN()-2)/24,5),АТС!$A$41:$F$736,6)+VLOOKUP($A556+ROUND((COLUMN()-2)/24,5),'Расчет сбытовых надбавок'!$B$43:'Расчет сбытовых надбавок'!$G$786,6)+'Иные услуги '!$C$5+'РСТ РСО-А'!$N$7</f>
        <v>1211.4572700000001</v>
      </c>
    </row>
    <row r="557" spans="1:25" x14ac:dyDescent="0.2">
      <c r="A557" s="80">
        <f t="shared" si="15"/>
        <v>42415</v>
      </c>
      <c r="B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1080.8272700000002</v>
      </c>
      <c r="C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1071.34727</v>
      </c>
      <c r="D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1102.1572700000002</v>
      </c>
      <c r="E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1118.8872699999999</v>
      </c>
      <c r="F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1118.81727</v>
      </c>
      <c r="G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1102.1372699999999</v>
      </c>
      <c r="H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1066.5572700000002</v>
      </c>
      <c r="I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1334.27727</v>
      </c>
      <c r="J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1334.9172699999999</v>
      </c>
      <c r="K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1195.31727</v>
      </c>
      <c r="L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1153.82727</v>
      </c>
      <c r="M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1101.9272700000001</v>
      </c>
      <c r="N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1115.7172700000001</v>
      </c>
      <c r="O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1130.06727</v>
      </c>
      <c r="P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1129.9972699999998</v>
      </c>
      <c r="Q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1130.3072700000002</v>
      </c>
      <c r="R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1111.1472699999999</v>
      </c>
      <c r="S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1059.6372700000002</v>
      </c>
      <c r="T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1126.4472700000001</v>
      </c>
      <c r="U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1135.60727</v>
      </c>
      <c r="V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1093.02727</v>
      </c>
      <c r="W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1071.33727</v>
      </c>
      <c r="X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1319.33727</v>
      </c>
      <c r="Y557" s="107">
        <f>VLOOKUP($A557+ROUND((COLUMN()-2)/24,5),АТС!$A$41:$F$736,6)+VLOOKUP($A557+ROUND((COLUMN()-2)/24,5),'Расчет сбытовых надбавок'!$B$43:'Расчет сбытовых надбавок'!$G$786,6)+'Иные услуги '!$C$5+'РСТ РСО-А'!$N$7</f>
        <v>1181.05727</v>
      </c>
    </row>
    <row r="558" spans="1:25" x14ac:dyDescent="0.2">
      <c r="A558" s="80">
        <f t="shared" si="15"/>
        <v>42416</v>
      </c>
      <c r="B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1094.3272700000002</v>
      </c>
      <c r="C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1060.7072699999999</v>
      </c>
      <c r="D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1080.4372700000001</v>
      </c>
      <c r="E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1090.8972699999999</v>
      </c>
      <c r="F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1118.31727</v>
      </c>
      <c r="G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1118.7572700000001</v>
      </c>
      <c r="H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1067.2272700000001</v>
      </c>
      <c r="I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1258.1972700000001</v>
      </c>
      <c r="J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1250.4472700000001</v>
      </c>
      <c r="K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1141.02727</v>
      </c>
      <c r="L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1141.2072699999999</v>
      </c>
      <c r="M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1092.8872700000002</v>
      </c>
      <c r="N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1092.62727</v>
      </c>
      <c r="O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1092.57727</v>
      </c>
      <c r="P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1115.2372700000001</v>
      </c>
      <c r="Q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1129.8972699999999</v>
      </c>
      <c r="R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1110.7072699999999</v>
      </c>
      <c r="S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1085.4172699999999</v>
      </c>
      <c r="T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1100.5172700000001</v>
      </c>
      <c r="U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1102.1672699999999</v>
      </c>
      <c r="V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1074.62727</v>
      </c>
      <c r="W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1059.4072700000002</v>
      </c>
      <c r="X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1308.6872699999999</v>
      </c>
      <c r="Y558" s="107">
        <f>VLOOKUP($A558+ROUND((COLUMN()-2)/24,5),АТС!$A$41:$F$736,6)+VLOOKUP($A558+ROUND((COLUMN()-2)/24,5),'Расчет сбытовых надбавок'!$B$43:'Расчет сбытовых надбавок'!$G$786,6)+'Иные услуги '!$C$5+'РСТ РСО-А'!$N$7</f>
        <v>1159.9672700000001</v>
      </c>
    </row>
    <row r="559" spans="1:25" x14ac:dyDescent="0.2">
      <c r="A559" s="80">
        <f t="shared" si="15"/>
        <v>42417</v>
      </c>
      <c r="B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1134.86727</v>
      </c>
      <c r="C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1100.7672700000001</v>
      </c>
      <c r="D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1134.9572699999999</v>
      </c>
      <c r="E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1134.9872700000001</v>
      </c>
      <c r="F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1135.1572700000002</v>
      </c>
      <c r="G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1112.1372700000002</v>
      </c>
      <c r="H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1066.5572700000002</v>
      </c>
      <c r="I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1257.4672700000001</v>
      </c>
      <c r="J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1343.78727</v>
      </c>
      <c r="K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1225.2272700000001</v>
      </c>
      <c r="L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1209.4072700000002</v>
      </c>
      <c r="M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1149.52727</v>
      </c>
      <c r="N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1193.9172699999999</v>
      </c>
      <c r="O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1193.79727</v>
      </c>
      <c r="P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1193.6872699999999</v>
      </c>
      <c r="Q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1194.08727</v>
      </c>
      <c r="R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1194.1672699999999</v>
      </c>
      <c r="S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1176.7172700000001</v>
      </c>
      <c r="T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1072.05727</v>
      </c>
      <c r="U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1073.8972699999999</v>
      </c>
      <c r="V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1055.4272700000001</v>
      </c>
      <c r="W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1071.4772699999999</v>
      </c>
      <c r="X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1244.7072700000001</v>
      </c>
      <c r="Y559" s="107">
        <f>VLOOKUP($A559+ROUND((COLUMN()-2)/24,5),АТС!$A$41:$F$736,6)+VLOOKUP($A559+ROUND((COLUMN()-2)/24,5),'Расчет сбытовых надбавок'!$B$43:'Расчет сбытовых надбавок'!$G$786,6)+'Иные услуги '!$C$5+'РСТ РСО-А'!$N$7</f>
        <v>1088.9172699999999</v>
      </c>
    </row>
    <row r="560" spans="1:25" x14ac:dyDescent="0.2">
      <c r="A560" s="80">
        <f t="shared" si="15"/>
        <v>42418</v>
      </c>
      <c r="B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1043.07727</v>
      </c>
      <c r="C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1091.5072700000001</v>
      </c>
      <c r="D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1102.05727</v>
      </c>
      <c r="E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1102.10727</v>
      </c>
      <c r="F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1102.10727</v>
      </c>
      <c r="G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1091.6872700000001</v>
      </c>
      <c r="H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1043.82727</v>
      </c>
      <c r="I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1225.7372700000001</v>
      </c>
      <c r="J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1211.5072700000001</v>
      </c>
      <c r="K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1142.2372700000001</v>
      </c>
      <c r="L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1111.8472700000002</v>
      </c>
      <c r="M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1072.1972700000001</v>
      </c>
      <c r="N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1093.60727</v>
      </c>
      <c r="O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1130.78727</v>
      </c>
      <c r="P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1130.7072700000001</v>
      </c>
      <c r="Q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1102.03727</v>
      </c>
      <c r="R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1093.30727</v>
      </c>
      <c r="S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1060.55727</v>
      </c>
      <c r="T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1141.3072700000002</v>
      </c>
      <c r="U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1139.30727</v>
      </c>
      <c r="V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1125.12727</v>
      </c>
      <c r="W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1095.1672699999999</v>
      </c>
      <c r="X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1316.28727</v>
      </c>
      <c r="Y560" s="107">
        <f>VLOOKUP($A560+ROUND((COLUMN()-2)/24,5),АТС!$A$41:$F$736,6)+VLOOKUP($A560+ROUND((COLUMN()-2)/24,5),'Расчет сбытовых надбавок'!$B$43:'Расчет сбытовых надбавок'!$G$786,6)+'Иные услуги '!$C$5+'РСТ РСО-А'!$N$7</f>
        <v>1193.1772700000001</v>
      </c>
    </row>
    <row r="561" spans="1:25" x14ac:dyDescent="0.2">
      <c r="A561" s="80">
        <f t="shared" si="15"/>
        <v>42419</v>
      </c>
      <c r="B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1043.61727</v>
      </c>
      <c r="C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1091.79727</v>
      </c>
      <c r="D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1119.06727</v>
      </c>
      <c r="E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1119.1172700000002</v>
      </c>
      <c r="F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1091.8972699999999</v>
      </c>
      <c r="G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1091.7172700000001</v>
      </c>
      <c r="H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1067.4572699999999</v>
      </c>
      <c r="I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1259.9772699999999</v>
      </c>
      <c r="J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1253.2272700000001</v>
      </c>
      <c r="K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1176.59727</v>
      </c>
      <c r="L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1176.6372700000002</v>
      </c>
      <c r="M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1117.2672700000001</v>
      </c>
      <c r="N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1116.8872700000002</v>
      </c>
      <c r="O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1167.6672699999999</v>
      </c>
      <c r="P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1167.7272699999999</v>
      </c>
      <c r="Q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1167.6772700000001</v>
      </c>
      <c r="R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1117.2172700000001</v>
      </c>
      <c r="S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1087.54727</v>
      </c>
      <c r="T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1114.1972700000001</v>
      </c>
      <c r="U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1114.6472699999999</v>
      </c>
      <c r="V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1116.37727</v>
      </c>
      <c r="W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1093.61727</v>
      </c>
      <c r="X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1293.31727</v>
      </c>
      <c r="Y561" s="107">
        <f>VLOOKUP($A561+ROUND((COLUMN()-2)/24,5),АТС!$A$41:$F$736,6)+VLOOKUP($A561+ROUND((COLUMN()-2)/24,5),'Расчет сбытовых надбавок'!$B$43:'Расчет сбытовых надбавок'!$G$786,6)+'Иные услуги '!$C$5+'РСТ РСО-А'!$N$7</f>
        <v>1120.7672700000001</v>
      </c>
    </row>
    <row r="562" spans="1:25" x14ac:dyDescent="0.2">
      <c r="A562" s="80">
        <f t="shared" si="15"/>
        <v>42420</v>
      </c>
      <c r="B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1066.62727</v>
      </c>
      <c r="C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1118.9472700000001</v>
      </c>
      <c r="D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1148.54727</v>
      </c>
      <c r="E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1148.56727</v>
      </c>
      <c r="F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1148.61727</v>
      </c>
      <c r="G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1136.4372699999999</v>
      </c>
      <c r="H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1067.0772700000002</v>
      </c>
      <c r="I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1246.03727</v>
      </c>
      <c r="J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1278.9372699999999</v>
      </c>
      <c r="K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1176.2372700000001</v>
      </c>
      <c r="L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1176.36727</v>
      </c>
      <c r="M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1117.1672699999999</v>
      </c>
      <c r="N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1116.80727</v>
      </c>
      <c r="O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1167.6472699999999</v>
      </c>
      <c r="P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1167.55727</v>
      </c>
      <c r="Q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1167.77727</v>
      </c>
      <c r="R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1141.79727</v>
      </c>
      <c r="S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1086.4572700000001</v>
      </c>
      <c r="T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1114.5172700000001</v>
      </c>
      <c r="U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1111.5972700000002</v>
      </c>
      <c r="V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1115.78727</v>
      </c>
      <c r="W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1094.3872700000002</v>
      </c>
      <c r="X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1257.58727</v>
      </c>
      <c r="Y562" s="107">
        <f>VLOOKUP($A562+ROUND((COLUMN()-2)/24,5),АТС!$A$41:$F$736,6)+VLOOKUP($A562+ROUND((COLUMN()-2)/24,5),'Расчет сбытовых надбавок'!$B$43:'Расчет сбытовых надбавок'!$G$786,6)+'Иные услуги '!$C$5+'РСТ РСО-А'!$N$7</f>
        <v>1093.86727</v>
      </c>
    </row>
    <row r="563" spans="1:25" x14ac:dyDescent="0.2">
      <c r="A563" s="80">
        <f t="shared" si="15"/>
        <v>42421</v>
      </c>
      <c r="B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1096.7672699999998</v>
      </c>
      <c r="C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1176.8972699999999</v>
      </c>
      <c r="D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1184.30727</v>
      </c>
      <c r="E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1184.59727</v>
      </c>
      <c r="F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1208.4172699999999</v>
      </c>
      <c r="G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1185.10727</v>
      </c>
      <c r="H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1115.6372700000002</v>
      </c>
      <c r="I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1056.1972700000001</v>
      </c>
      <c r="J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1125.5072700000001</v>
      </c>
      <c r="K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1226.7172700000001</v>
      </c>
      <c r="L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1185.6772700000001</v>
      </c>
      <c r="M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1198.9672700000001</v>
      </c>
      <c r="N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1198.4472700000001</v>
      </c>
      <c r="O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1211.8672700000002</v>
      </c>
      <c r="P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1211.7172700000001</v>
      </c>
      <c r="Q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1212.1872699999999</v>
      </c>
      <c r="R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1205.53727</v>
      </c>
      <c r="S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1116.06727</v>
      </c>
      <c r="T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1119.06727</v>
      </c>
      <c r="U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1118.07727</v>
      </c>
      <c r="V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1093.7172700000001</v>
      </c>
      <c r="W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1065.84727</v>
      </c>
      <c r="X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1142.0772700000002</v>
      </c>
      <c r="Y563" s="107">
        <f>VLOOKUP($A563+ROUND((COLUMN()-2)/24,5),АТС!$A$41:$F$736,6)+VLOOKUP($A563+ROUND((COLUMN()-2)/24,5),'Расчет сбытовых надбавок'!$B$43:'Расчет сбытовых надбавок'!$G$786,6)+'Иные услуги '!$C$5+'РСТ РСО-А'!$N$7</f>
        <v>1195.6372700000002</v>
      </c>
    </row>
    <row r="564" spans="1:25" x14ac:dyDescent="0.2">
      <c r="A564" s="80">
        <f t="shared" si="15"/>
        <v>42422</v>
      </c>
      <c r="B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1097.1572700000002</v>
      </c>
      <c r="C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1177.02727</v>
      </c>
      <c r="D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1184.37727</v>
      </c>
      <c r="E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1184.4872700000001</v>
      </c>
      <c r="F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1208.4172699999999</v>
      </c>
      <c r="G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1184.6672699999999</v>
      </c>
      <c r="H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1115.60727</v>
      </c>
      <c r="I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1050.30727</v>
      </c>
      <c r="J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1121.03727</v>
      </c>
      <c r="K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1227.08727</v>
      </c>
      <c r="L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1185.6972700000001</v>
      </c>
      <c r="M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1198.7372700000001</v>
      </c>
      <c r="N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1198.37727</v>
      </c>
      <c r="O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1211.84727</v>
      </c>
      <c r="P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1211.77727</v>
      </c>
      <c r="Q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1211.8972699999999</v>
      </c>
      <c r="R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1205.3672700000002</v>
      </c>
      <c r="S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1116.5172700000001</v>
      </c>
      <c r="T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1116.9172699999999</v>
      </c>
      <c r="U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1117.1172700000002</v>
      </c>
      <c r="V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1094.6772700000001</v>
      </c>
      <c r="W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1065.5072700000001</v>
      </c>
      <c r="X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1142.05727</v>
      </c>
      <c r="Y564" s="107">
        <f>VLOOKUP($A564+ROUND((COLUMN()-2)/24,5),АТС!$A$41:$F$736,6)+VLOOKUP($A564+ROUND((COLUMN()-2)/24,5),'Расчет сбытовых надбавок'!$B$43:'Расчет сбытовых надбавок'!$G$786,6)+'Иные услуги '!$C$5+'РСТ РСО-А'!$N$7</f>
        <v>1183.1572700000002</v>
      </c>
    </row>
    <row r="565" spans="1:25" x14ac:dyDescent="0.2">
      <c r="A565" s="80">
        <f t="shared" si="15"/>
        <v>42423</v>
      </c>
      <c r="B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1148.1972700000001</v>
      </c>
      <c r="C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1147.5772700000002</v>
      </c>
      <c r="D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1207.4872700000001</v>
      </c>
      <c r="E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1207.62727</v>
      </c>
      <c r="F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1207.4572699999999</v>
      </c>
      <c r="G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1207.61727</v>
      </c>
      <c r="H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1183.8872700000002</v>
      </c>
      <c r="I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1134.28727</v>
      </c>
      <c r="J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1097.1972700000001</v>
      </c>
      <c r="K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1448.9572699999999</v>
      </c>
      <c r="L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1382.3872700000002</v>
      </c>
      <c r="M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1403.9772699999999</v>
      </c>
      <c r="N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1425.6472699999999</v>
      </c>
      <c r="O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1425.32727</v>
      </c>
      <c r="P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1425.55727</v>
      </c>
      <c r="Q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1425.4872700000001</v>
      </c>
      <c r="R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1371.79727</v>
      </c>
      <c r="S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1228.06727</v>
      </c>
      <c r="T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1066.4972699999998</v>
      </c>
      <c r="U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1066.29727</v>
      </c>
      <c r="V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1075.1872699999999</v>
      </c>
      <c r="W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1142.4672700000001</v>
      </c>
      <c r="X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1204.3872700000002</v>
      </c>
      <c r="Y565" s="107">
        <f>VLOOKUP($A565+ROUND((COLUMN()-2)/24,5),АТС!$A$41:$F$736,6)+VLOOKUP($A565+ROUND((COLUMN()-2)/24,5),'Расчет сбытовых надбавок'!$B$43:'Расчет сбытовых надбавок'!$G$786,6)+'Иные услуги '!$C$5+'РСТ РСО-А'!$N$7</f>
        <v>1084.05727</v>
      </c>
    </row>
    <row r="566" spans="1:25" x14ac:dyDescent="0.2">
      <c r="A566" s="80">
        <f t="shared" si="15"/>
        <v>42424</v>
      </c>
      <c r="B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1124.9572700000001</v>
      </c>
      <c r="C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1148.62727</v>
      </c>
      <c r="D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1216.3972699999999</v>
      </c>
      <c r="E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1216.4372700000001</v>
      </c>
      <c r="F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1216.4972700000001</v>
      </c>
      <c r="G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1202.04727</v>
      </c>
      <c r="H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1119.7472700000001</v>
      </c>
      <c r="I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1335.3472700000002</v>
      </c>
      <c r="J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1402.7072700000001</v>
      </c>
      <c r="K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1296.6172700000002</v>
      </c>
      <c r="L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1296.5372699999998</v>
      </c>
      <c r="M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1195.35727</v>
      </c>
      <c r="N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1225.7172700000001</v>
      </c>
      <c r="O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1245.2372700000001</v>
      </c>
      <c r="P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1258.8472700000002</v>
      </c>
      <c r="Q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1258.87727</v>
      </c>
      <c r="R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1225.6172700000002</v>
      </c>
      <c r="S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1253.56727</v>
      </c>
      <c r="T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1085.2472699999998</v>
      </c>
      <c r="U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1084.60727</v>
      </c>
      <c r="V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1111.9372699999999</v>
      </c>
      <c r="W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1111.2672700000001</v>
      </c>
      <c r="X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1192.0072700000001</v>
      </c>
      <c r="Y566" s="107">
        <f>VLOOKUP($A566+ROUND((COLUMN()-2)/24,5),АТС!$A$41:$F$736,6)+VLOOKUP($A566+ROUND((COLUMN()-2)/24,5),'Расчет сбытовых надбавок'!$B$43:'Расчет сбытовых надбавок'!$G$786,6)+'Иные услуги '!$C$5+'РСТ РСО-А'!$N$7</f>
        <v>1043.4272700000001</v>
      </c>
    </row>
    <row r="567" spans="1:25" x14ac:dyDescent="0.2">
      <c r="A567" s="80">
        <f t="shared" si="15"/>
        <v>42425</v>
      </c>
      <c r="B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1052.28727</v>
      </c>
      <c r="C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1076.12727</v>
      </c>
      <c r="D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1091.4372700000001</v>
      </c>
      <c r="E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1118.78727</v>
      </c>
      <c r="F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1118.87727</v>
      </c>
      <c r="G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1119.1972700000001</v>
      </c>
      <c r="H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1092.56727</v>
      </c>
      <c r="I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1388.2072700000001</v>
      </c>
      <c r="J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1466.6672699999999</v>
      </c>
      <c r="K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1260.2272699999999</v>
      </c>
      <c r="L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1211.31727</v>
      </c>
      <c r="M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1140.5072700000001</v>
      </c>
      <c r="N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1140.2372700000001</v>
      </c>
      <c r="O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1140.0172700000001</v>
      </c>
      <c r="P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1140.1672699999999</v>
      </c>
      <c r="Q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1150.60727</v>
      </c>
      <c r="R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1116.03727</v>
      </c>
      <c r="S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1113.56727</v>
      </c>
      <c r="T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1095.7072699999999</v>
      </c>
      <c r="U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1096.07727</v>
      </c>
      <c r="V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1052.5972700000002</v>
      </c>
      <c r="W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1052.4672700000001</v>
      </c>
      <c r="X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1251.8872699999999</v>
      </c>
      <c r="Y567" s="107">
        <f>VLOOKUP($A567+ROUND((COLUMN()-2)/24,5),АТС!$A$41:$F$736,6)+VLOOKUP($A567+ROUND((COLUMN()-2)/24,5),'Расчет сбытовых надбавок'!$B$43:'Расчет сбытовых надбавок'!$G$786,6)+'Иные услуги '!$C$5+'РСТ РСО-А'!$N$7</f>
        <v>1155.5972700000002</v>
      </c>
    </row>
    <row r="568" spans="1:25" x14ac:dyDescent="0.2">
      <c r="A568" s="80">
        <f t="shared" si="15"/>
        <v>42426</v>
      </c>
      <c r="B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1052.4872700000001</v>
      </c>
      <c r="C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1102.2572700000001</v>
      </c>
      <c r="D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1118.78727</v>
      </c>
      <c r="E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1118.78727</v>
      </c>
      <c r="F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1136.29727</v>
      </c>
      <c r="G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1113.5172699999998</v>
      </c>
      <c r="H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1067.32727</v>
      </c>
      <c r="I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1259.2672700000001</v>
      </c>
      <c r="J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1251.29727</v>
      </c>
      <c r="K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1141.5572700000002</v>
      </c>
      <c r="L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1111.30727</v>
      </c>
      <c r="M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1093.2172700000001</v>
      </c>
      <c r="N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1115.77727</v>
      </c>
      <c r="O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1115.7672699999998</v>
      </c>
      <c r="P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1115.6572700000002</v>
      </c>
      <c r="Q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1115.7472699999998</v>
      </c>
      <c r="R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1140.34727</v>
      </c>
      <c r="S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1176.1572700000002</v>
      </c>
      <c r="T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1097.02727</v>
      </c>
      <c r="U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1097.3072700000002</v>
      </c>
      <c r="V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1054.2372700000001</v>
      </c>
      <c r="W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1051.85727</v>
      </c>
      <c r="X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1262.8872699999999</v>
      </c>
      <c r="Y568" s="107">
        <f>VLOOKUP($A568+ROUND((COLUMN()-2)/24,5),АТС!$A$41:$F$736,6)+VLOOKUP($A568+ROUND((COLUMN()-2)/24,5),'Расчет сбытовых надбавок'!$B$43:'Расчет сбытовых надбавок'!$G$786,6)+'Иные услуги '!$C$5+'РСТ РСО-А'!$N$7</f>
        <v>1154.3972699999999</v>
      </c>
    </row>
    <row r="569" spans="1:25" x14ac:dyDescent="0.2">
      <c r="A569" s="80">
        <f t="shared" si="15"/>
        <v>42427</v>
      </c>
      <c r="B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1051.9572699999999</v>
      </c>
      <c r="C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1114.5172700000001</v>
      </c>
      <c r="D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1147.3972699999999</v>
      </c>
      <c r="E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1147.3272700000002</v>
      </c>
      <c r="F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1133.7072700000001</v>
      </c>
      <c r="G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1133.9372699999999</v>
      </c>
      <c r="H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1096.53727</v>
      </c>
      <c r="I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1074.2272699999999</v>
      </c>
      <c r="J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1120.9572699999999</v>
      </c>
      <c r="K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1280.3072700000002</v>
      </c>
      <c r="L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1240.82727</v>
      </c>
      <c r="M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1256.28727</v>
      </c>
      <c r="N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1342.9472700000001</v>
      </c>
      <c r="O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1342.4272700000001</v>
      </c>
      <c r="P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1342.2372700000001</v>
      </c>
      <c r="Q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1341.82727</v>
      </c>
      <c r="R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1240.4272700000001</v>
      </c>
      <c r="S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1160.30727</v>
      </c>
      <c r="T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1059.7172700000001</v>
      </c>
      <c r="U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1092.3872700000002</v>
      </c>
      <c r="V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1043.27727</v>
      </c>
      <c r="W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1083.4472700000001</v>
      </c>
      <c r="X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1170.6572700000002</v>
      </c>
      <c r="Y569" s="107">
        <f>VLOOKUP($A569+ROUND((COLUMN()-2)/24,5),АТС!$A$41:$F$736,6)+VLOOKUP($A569+ROUND((COLUMN()-2)/24,5),'Расчет сбытовых надбавок'!$B$43:'Расчет сбытовых надбавок'!$G$786,6)+'Иные услуги '!$C$5+'РСТ РСО-А'!$N$7</f>
        <v>1103.7272700000001</v>
      </c>
    </row>
    <row r="570" spans="1:25" x14ac:dyDescent="0.2">
      <c r="A570" s="80">
        <f t="shared" si="15"/>
        <v>42428</v>
      </c>
      <c r="B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1057.30727</v>
      </c>
      <c r="C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1133.9872700000001</v>
      </c>
      <c r="D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1147.3672700000002</v>
      </c>
      <c r="E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1147.28727</v>
      </c>
      <c r="F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1147.2272700000001</v>
      </c>
      <c r="G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1147.4272700000001</v>
      </c>
      <c r="H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1114.8972699999999</v>
      </c>
      <c r="I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1134.7672700000001</v>
      </c>
      <c r="J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1058.1472699999999</v>
      </c>
      <c r="K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1361.4972700000001</v>
      </c>
      <c r="L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1323.61727</v>
      </c>
      <c r="M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1323.77727</v>
      </c>
      <c r="N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1403.81727</v>
      </c>
      <c r="O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1403.4572699999999</v>
      </c>
      <c r="P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1381.9272700000001</v>
      </c>
      <c r="Q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1381.7672700000001</v>
      </c>
      <c r="R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1239.9772699999999</v>
      </c>
      <c r="S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1160.57727</v>
      </c>
      <c r="T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1044.6372700000002</v>
      </c>
      <c r="U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1077.03727</v>
      </c>
      <c r="V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1056.4072700000002</v>
      </c>
      <c r="W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1083.5172700000001</v>
      </c>
      <c r="X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1183.6672699999999</v>
      </c>
      <c r="Y570" s="107">
        <f>VLOOKUP($A570+ROUND((COLUMN()-2)/24,5),АТС!$A$41:$F$736,6)+VLOOKUP($A570+ROUND((COLUMN()-2)/24,5),'Расчет сбытовых надбавок'!$B$43:'Расчет сбытовых надбавок'!$G$786,6)+'Иные услуги '!$C$5+'РСТ РСО-А'!$N$7</f>
        <v>1100.05727</v>
      </c>
    </row>
    <row r="571" spans="1:25" x14ac:dyDescent="0.2">
      <c r="A571" s="80">
        <f t="shared" si="15"/>
        <v>42429</v>
      </c>
      <c r="B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1066.5572700000002</v>
      </c>
      <c r="C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1118.7272699999999</v>
      </c>
      <c r="D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1148.3872700000002</v>
      </c>
      <c r="E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1148.4772699999999</v>
      </c>
      <c r="F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1136.1572700000002</v>
      </c>
      <c r="G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1136.4272700000001</v>
      </c>
      <c r="H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1092.32727</v>
      </c>
      <c r="I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1295.3872700000002</v>
      </c>
      <c r="J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1335.6672699999999</v>
      </c>
      <c r="K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1211.0172700000001</v>
      </c>
      <c r="L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1210.9772700000001</v>
      </c>
      <c r="M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1161.12727</v>
      </c>
      <c r="N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1207.11727</v>
      </c>
      <c r="O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1225.7572700000001</v>
      </c>
      <c r="P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1232.07727</v>
      </c>
      <c r="Q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1225.58727</v>
      </c>
      <c r="R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1172.2172700000001</v>
      </c>
      <c r="S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1176.35727</v>
      </c>
      <c r="T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1051.83727</v>
      </c>
      <c r="U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1052.09727</v>
      </c>
      <c r="V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1058.6472699999999</v>
      </c>
      <c r="W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1051.9772699999999</v>
      </c>
      <c r="X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1225.3472700000002</v>
      </c>
      <c r="Y571" s="107">
        <f>VLOOKUP($A571+ROUND((COLUMN()-2)/24,5),АТС!$A$41:$F$736,6)+VLOOKUP($A571+ROUND((COLUMN()-2)/24,5),'Расчет сбытовых надбавок'!$B$43:'Расчет сбытовых надбавок'!$G$786,6)+'Иные услуги '!$C$5+'РСТ РСО-А'!$N$7</f>
        <v>1083.27727</v>
      </c>
    </row>
    <row r="573" spans="1:25" x14ac:dyDescent="0.2">
      <c r="A573" s="188" t="s">
        <v>159</v>
      </c>
      <c r="B573" s="188"/>
      <c r="C573" s="188"/>
      <c r="D573" s="188"/>
      <c r="E573" s="188"/>
      <c r="F573" s="188"/>
      <c r="G573" s="188"/>
      <c r="H573" s="188"/>
      <c r="I573" s="188"/>
      <c r="J573" s="188"/>
      <c r="K573" s="188"/>
      <c r="L573" s="188"/>
      <c r="M573" s="188"/>
      <c r="N573" s="189" t="s">
        <v>5</v>
      </c>
      <c r="O573" s="189"/>
      <c r="P573" s="189" t="s">
        <v>156</v>
      </c>
      <c r="Q573" s="189"/>
      <c r="R573" s="189" t="s">
        <v>157</v>
      </c>
      <c r="S573" s="189"/>
      <c r="T573" s="189" t="s">
        <v>158</v>
      </c>
      <c r="U573" s="189"/>
      <c r="V573" s="89"/>
      <c r="W573" s="89"/>
      <c r="X573" s="89"/>
      <c r="Y573" s="89"/>
    </row>
    <row r="574" spans="1:25" ht="59.25" customHeight="1" x14ac:dyDescent="0.25">
      <c r="A574" s="188"/>
      <c r="B574" s="188"/>
      <c r="C574" s="188"/>
      <c r="D574" s="188"/>
      <c r="E574" s="188"/>
      <c r="F574" s="188"/>
      <c r="G574" s="188"/>
      <c r="H574" s="188"/>
      <c r="I574" s="188"/>
      <c r="J574" s="188"/>
      <c r="K574" s="188"/>
      <c r="L574" s="188"/>
      <c r="M574" s="188"/>
      <c r="N574" s="189"/>
      <c r="O574" s="189"/>
      <c r="P574" s="189"/>
      <c r="Q574" s="189"/>
      <c r="R574" s="189"/>
      <c r="S574" s="189"/>
      <c r="T574" s="189"/>
      <c r="U574" s="189"/>
    </row>
    <row r="575" spans="1:25" x14ac:dyDescent="0.25">
      <c r="A575" s="188"/>
      <c r="B575" s="188"/>
      <c r="C575" s="188"/>
      <c r="D575" s="188"/>
      <c r="E575" s="188"/>
      <c r="F575" s="188"/>
      <c r="G575" s="188"/>
      <c r="H575" s="188"/>
      <c r="I575" s="188"/>
      <c r="J575" s="188"/>
      <c r="K575" s="188"/>
      <c r="L575" s="188"/>
      <c r="M575" s="188"/>
      <c r="N575" s="186">
        <f>'Расчет сбытовых надбавок'!D3034+АТС!$B$24</f>
        <v>399590.79000000004</v>
      </c>
      <c r="O575" s="187"/>
      <c r="P575" s="186">
        <f>'Расчет сбытовых надбавок'!E3034+АТС!$B$24</f>
        <v>395884.39</v>
      </c>
      <c r="Q575" s="187"/>
      <c r="R575" s="186">
        <f>'Расчет сбытовых надбавок'!F3034+АТС!$B$24</f>
        <v>382490.79000000004</v>
      </c>
      <c r="S575" s="187"/>
      <c r="T575" s="186">
        <f>'Расчет сбытовых надбавок'!G3034+АТС!$B$24</f>
        <v>370647.15</v>
      </c>
      <c r="U575" s="187"/>
    </row>
    <row r="576" spans="1:25" x14ac:dyDescent="0.25">
      <c r="A576" s="181"/>
      <c r="B576" s="181"/>
      <c r="C576" s="181"/>
      <c r="D576" s="181"/>
      <c r="E576" s="181"/>
      <c r="F576" s="179"/>
      <c r="G576" s="179"/>
      <c r="H576" s="179"/>
      <c r="I576" s="179"/>
      <c r="J576" s="179"/>
      <c r="K576" s="179"/>
      <c r="L576" s="179"/>
      <c r="M576" s="179"/>
    </row>
    <row r="577" spans="1:21" x14ac:dyDescent="0.25">
      <c r="A577" s="192" t="s">
        <v>160</v>
      </c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194"/>
      <c r="N577" s="201" t="s">
        <v>92</v>
      </c>
      <c r="O577" s="201"/>
      <c r="P577" s="201"/>
      <c r="Q577" s="201"/>
      <c r="R577" s="201"/>
      <c r="S577" s="201"/>
      <c r="T577" s="201"/>
      <c r="U577" s="201"/>
    </row>
    <row r="578" spans="1:21" x14ac:dyDescent="0.25">
      <c r="A578" s="195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7"/>
      <c r="N578" s="190" t="s">
        <v>0</v>
      </c>
      <c r="O578" s="190"/>
      <c r="P578" s="190" t="s">
        <v>1</v>
      </c>
      <c r="Q578" s="190"/>
      <c r="R578" s="190" t="s">
        <v>2</v>
      </c>
      <c r="S578" s="190"/>
      <c r="T578" s="190" t="s">
        <v>3</v>
      </c>
      <c r="U578" s="190"/>
    </row>
    <row r="579" spans="1:21" x14ac:dyDescent="0.25">
      <c r="A579" s="198"/>
      <c r="B579" s="199"/>
      <c r="C579" s="199"/>
      <c r="D579" s="199"/>
      <c r="E579" s="199"/>
      <c r="F579" s="199"/>
      <c r="G579" s="199"/>
      <c r="H579" s="199"/>
      <c r="I579" s="199"/>
      <c r="J579" s="199"/>
      <c r="K579" s="199"/>
      <c r="L579" s="199"/>
      <c r="M579" s="200"/>
      <c r="N579" s="191">
        <f>'РСТ РСО-А'!K8</f>
        <v>784046.31</v>
      </c>
      <c r="O579" s="191"/>
      <c r="P579" s="191">
        <f>'РСТ РСО-А'!L8</f>
        <v>1041911.99</v>
      </c>
      <c r="Q579" s="191"/>
      <c r="R579" s="186">
        <f>'РСТ РСО-А'!M8</f>
        <v>1131695.27</v>
      </c>
      <c r="S579" s="187"/>
      <c r="T579" s="186">
        <f>'РСТ РСО-А'!N8</f>
        <v>1196686.3899999999</v>
      </c>
      <c r="U579" s="187"/>
    </row>
  </sheetData>
  <mergeCells count="444">
    <mergeCell ref="R578:S578"/>
    <mergeCell ref="T578:U578"/>
    <mergeCell ref="N579:O579"/>
    <mergeCell ref="P579:Q579"/>
    <mergeCell ref="R579:S579"/>
    <mergeCell ref="T579:U579"/>
    <mergeCell ref="A577:M579"/>
    <mergeCell ref="T575:U575"/>
    <mergeCell ref="A576:E576"/>
    <mergeCell ref="F576:G576"/>
    <mergeCell ref="H576:I576"/>
    <mergeCell ref="J576:K576"/>
    <mergeCell ref="L576:M576"/>
    <mergeCell ref="N577:U577"/>
    <mergeCell ref="N578:O578"/>
    <mergeCell ref="P578:Q578"/>
    <mergeCell ref="X541:X542"/>
    <mergeCell ref="Y541:Y542"/>
    <mergeCell ref="A573:M575"/>
    <mergeCell ref="N573:O574"/>
    <mergeCell ref="P573:Q574"/>
    <mergeCell ref="R573:S574"/>
    <mergeCell ref="T573:U574"/>
    <mergeCell ref="N575:O575"/>
    <mergeCell ref="P575:Q575"/>
    <mergeCell ref="R575:S575"/>
    <mergeCell ref="R541:R542"/>
    <mergeCell ref="S541:S542"/>
    <mergeCell ref="T541:T542"/>
    <mergeCell ref="U541:U542"/>
    <mergeCell ref="V541:V542"/>
    <mergeCell ref="W541:W542"/>
    <mergeCell ref="L541:L542"/>
    <mergeCell ref="M541:M542"/>
    <mergeCell ref="N541:N542"/>
    <mergeCell ref="O541:O542"/>
    <mergeCell ref="P541:P542"/>
    <mergeCell ref="Q541:Q542"/>
    <mergeCell ref="F541:F542"/>
    <mergeCell ref="G541:G542"/>
    <mergeCell ref="H541:H542"/>
    <mergeCell ref="I541:I542"/>
    <mergeCell ref="J541:J542"/>
    <mergeCell ref="K541:K542"/>
    <mergeCell ref="V506:V507"/>
    <mergeCell ref="W506:W507"/>
    <mergeCell ref="X506:X507"/>
    <mergeCell ref="Y506:Y507"/>
    <mergeCell ref="A539:A542"/>
    <mergeCell ref="B539:Y540"/>
    <mergeCell ref="B541:B542"/>
    <mergeCell ref="C541:C542"/>
    <mergeCell ref="D541:D542"/>
    <mergeCell ref="E541:E542"/>
    <mergeCell ref="P506:P507"/>
    <mergeCell ref="Q506:Q507"/>
    <mergeCell ref="R506:R507"/>
    <mergeCell ref="S506:S507"/>
    <mergeCell ref="T506:T507"/>
    <mergeCell ref="U506:U507"/>
    <mergeCell ref="J506:J507"/>
    <mergeCell ref="K506:K507"/>
    <mergeCell ref="L506:L507"/>
    <mergeCell ref="M506:M507"/>
    <mergeCell ref="N506:N507"/>
    <mergeCell ref="O506:O507"/>
    <mergeCell ref="A504:A507"/>
    <mergeCell ref="B504:Y505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T471:T472"/>
    <mergeCell ref="U471:U472"/>
    <mergeCell ref="V471:V472"/>
    <mergeCell ref="W471:W472"/>
    <mergeCell ref="X471:X472"/>
    <mergeCell ref="Y471:Y472"/>
    <mergeCell ref="N471:N472"/>
    <mergeCell ref="O471:O472"/>
    <mergeCell ref="P471:P472"/>
    <mergeCell ref="Q471:Q472"/>
    <mergeCell ref="R471:R472"/>
    <mergeCell ref="S471:S472"/>
    <mergeCell ref="H471:H472"/>
    <mergeCell ref="I471:I472"/>
    <mergeCell ref="J471:J472"/>
    <mergeCell ref="K471:K472"/>
    <mergeCell ref="L471:L472"/>
    <mergeCell ref="M471:M472"/>
    <mergeCell ref="X436:X437"/>
    <mergeCell ref="Y436:Y437"/>
    <mergeCell ref="A469:A472"/>
    <mergeCell ref="B469:Y470"/>
    <mergeCell ref="B471:B472"/>
    <mergeCell ref="C471:C472"/>
    <mergeCell ref="D471:D472"/>
    <mergeCell ref="E471:E472"/>
    <mergeCell ref="F471:F472"/>
    <mergeCell ref="G471:G472"/>
    <mergeCell ref="R436:R437"/>
    <mergeCell ref="S436:S437"/>
    <mergeCell ref="T436:T437"/>
    <mergeCell ref="U436:U437"/>
    <mergeCell ref="V436:V437"/>
    <mergeCell ref="W436:W437"/>
    <mergeCell ref="L436:L437"/>
    <mergeCell ref="M436:M437"/>
    <mergeCell ref="N436:N437"/>
    <mergeCell ref="O436:O437"/>
    <mergeCell ref="P436:P437"/>
    <mergeCell ref="Q436:Q437"/>
    <mergeCell ref="F436:F437"/>
    <mergeCell ref="G436:G437"/>
    <mergeCell ref="H436:H437"/>
    <mergeCell ref="I436:I437"/>
    <mergeCell ref="J436:J437"/>
    <mergeCell ref="K436:K437"/>
    <mergeCell ref="V400:V401"/>
    <mergeCell ref="W400:W401"/>
    <mergeCell ref="X400:X401"/>
    <mergeCell ref="Y400:Y401"/>
    <mergeCell ref="A434:A437"/>
    <mergeCell ref="B434:Y435"/>
    <mergeCell ref="B436:B437"/>
    <mergeCell ref="C436:C437"/>
    <mergeCell ref="D436:D437"/>
    <mergeCell ref="E436:E437"/>
    <mergeCell ref="P400:P401"/>
    <mergeCell ref="Q400:Q401"/>
    <mergeCell ref="R400:R401"/>
    <mergeCell ref="S400:S401"/>
    <mergeCell ref="T400:T401"/>
    <mergeCell ref="U400:U401"/>
    <mergeCell ref="J400:J401"/>
    <mergeCell ref="K400:K401"/>
    <mergeCell ref="L400:L401"/>
    <mergeCell ref="M400:M401"/>
    <mergeCell ref="N400:N401"/>
    <mergeCell ref="O400:O401"/>
    <mergeCell ref="A398:A401"/>
    <mergeCell ref="B398:Y399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T365:T366"/>
    <mergeCell ref="H365:H366"/>
    <mergeCell ref="I365:I366"/>
    <mergeCell ref="J365:J366"/>
    <mergeCell ref="K365:K366"/>
    <mergeCell ref="L365:L366"/>
    <mergeCell ref="M365:M366"/>
    <mergeCell ref="U365:U366"/>
    <mergeCell ref="V365:V366"/>
    <mergeCell ref="W365:W366"/>
    <mergeCell ref="X365:X366"/>
    <mergeCell ref="Y365:Y366"/>
    <mergeCell ref="N365:N366"/>
    <mergeCell ref="O365:O366"/>
    <mergeCell ref="P365:P366"/>
    <mergeCell ref="Q365:Q366"/>
    <mergeCell ref="R365:R366"/>
    <mergeCell ref="S365:S366"/>
    <mergeCell ref="X330:X331"/>
    <mergeCell ref="Y330:Y331"/>
    <mergeCell ref="A363:A366"/>
    <mergeCell ref="B363:Y364"/>
    <mergeCell ref="B365:B366"/>
    <mergeCell ref="C365:C366"/>
    <mergeCell ref="D365:D366"/>
    <mergeCell ref="E365:E366"/>
    <mergeCell ref="F365:F366"/>
    <mergeCell ref="G365:G366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N330:N331"/>
    <mergeCell ref="O330:O331"/>
    <mergeCell ref="P330:P331"/>
    <mergeCell ref="Q330:Q331"/>
    <mergeCell ref="F330:F331"/>
    <mergeCell ref="G330:G331"/>
    <mergeCell ref="H330:H331"/>
    <mergeCell ref="I330:I331"/>
    <mergeCell ref="J330:J331"/>
    <mergeCell ref="K330:K331"/>
    <mergeCell ref="V295:V296"/>
    <mergeCell ref="W295:W296"/>
    <mergeCell ref="X295:X296"/>
    <mergeCell ref="Y295:Y296"/>
    <mergeCell ref="A328:A331"/>
    <mergeCell ref="B328:Y329"/>
    <mergeCell ref="B330:B331"/>
    <mergeCell ref="C330:C331"/>
    <mergeCell ref="D330:D331"/>
    <mergeCell ref="E330:E331"/>
    <mergeCell ref="P295:P296"/>
    <mergeCell ref="Q295:Q296"/>
    <mergeCell ref="R295:R296"/>
    <mergeCell ref="S295:S296"/>
    <mergeCell ref="T295:T296"/>
    <mergeCell ref="U295:U296"/>
    <mergeCell ref="J295:J296"/>
    <mergeCell ref="K295:K296"/>
    <mergeCell ref="L295:L296"/>
    <mergeCell ref="M295:M296"/>
    <mergeCell ref="N295:N296"/>
    <mergeCell ref="O295:O296"/>
    <mergeCell ref="A293:A296"/>
    <mergeCell ref="B293:Y294"/>
    <mergeCell ref="B295:B296"/>
    <mergeCell ref="C295:C296"/>
    <mergeCell ref="D295:D296"/>
    <mergeCell ref="E295:E296"/>
    <mergeCell ref="F295:F296"/>
    <mergeCell ref="G295:G296"/>
    <mergeCell ref="H295:H296"/>
    <mergeCell ref="I295:I296"/>
    <mergeCell ref="T259:T260"/>
    <mergeCell ref="U259:U260"/>
    <mergeCell ref="V259:V260"/>
    <mergeCell ref="W259:W260"/>
    <mergeCell ref="X259:X260"/>
    <mergeCell ref="Y259:Y260"/>
    <mergeCell ref="N259:N260"/>
    <mergeCell ref="O259:O260"/>
    <mergeCell ref="P259:P260"/>
    <mergeCell ref="Q259:Q260"/>
    <mergeCell ref="R259:R260"/>
    <mergeCell ref="S259:S260"/>
    <mergeCell ref="H259:H260"/>
    <mergeCell ref="I259:I260"/>
    <mergeCell ref="J259:J260"/>
    <mergeCell ref="K259:K260"/>
    <mergeCell ref="L259:L260"/>
    <mergeCell ref="M259:M260"/>
    <mergeCell ref="X224:X225"/>
    <mergeCell ref="Y224:Y225"/>
    <mergeCell ref="A257:A260"/>
    <mergeCell ref="B257:Y258"/>
    <mergeCell ref="B259:B260"/>
    <mergeCell ref="C259:C260"/>
    <mergeCell ref="D259:D260"/>
    <mergeCell ref="E259:E260"/>
    <mergeCell ref="F259:F260"/>
    <mergeCell ref="G259:G260"/>
    <mergeCell ref="R224:R225"/>
    <mergeCell ref="S224:S225"/>
    <mergeCell ref="T224:T225"/>
    <mergeCell ref="U224:U225"/>
    <mergeCell ref="V224:V225"/>
    <mergeCell ref="W224:W225"/>
    <mergeCell ref="L224:L225"/>
    <mergeCell ref="M224:M225"/>
    <mergeCell ref="N224:N225"/>
    <mergeCell ref="O224:O225"/>
    <mergeCell ref="P224:P225"/>
    <mergeCell ref="Q224:Q225"/>
    <mergeCell ref="F224:F225"/>
    <mergeCell ref="G224:G225"/>
    <mergeCell ref="H224:H225"/>
    <mergeCell ref="I224:I225"/>
    <mergeCell ref="J224:J225"/>
    <mergeCell ref="K224:K225"/>
    <mergeCell ref="V189:V190"/>
    <mergeCell ref="W189:W190"/>
    <mergeCell ref="X189:X190"/>
    <mergeCell ref="Y189:Y190"/>
    <mergeCell ref="A222:A225"/>
    <mergeCell ref="B222:Y223"/>
    <mergeCell ref="B224:B225"/>
    <mergeCell ref="C224:C225"/>
    <mergeCell ref="D224:D225"/>
    <mergeCell ref="E224:E225"/>
    <mergeCell ref="P189:P190"/>
    <mergeCell ref="Q189:Q190"/>
    <mergeCell ref="R189:R190"/>
    <mergeCell ref="S189:S190"/>
    <mergeCell ref="T189:T190"/>
    <mergeCell ref="U189:U190"/>
    <mergeCell ref="J189:J190"/>
    <mergeCell ref="K189:K190"/>
    <mergeCell ref="L189:L190"/>
    <mergeCell ref="M189:M190"/>
    <mergeCell ref="N189:N190"/>
    <mergeCell ref="O189:O190"/>
    <mergeCell ref="A187:A190"/>
    <mergeCell ref="B187:Y188"/>
    <mergeCell ref="B189:B190"/>
    <mergeCell ref="C189:C190"/>
    <mergeCell ref="D189:D190"/>
    <mergeCell ref="E189:E190"/>
    <mergeCell ref="F189:F190"/>
    <mergeCell ref="G189:G190"/>
    <mergeCell ref="H189:H190"/>
    <mergeCell ref="I189:I190"/>
    <mergeCell ref="T154:T155"/>
    <mergeCell ref="H154:H155"/>
    <mergeCell ref="I154:I155"/>
    <mergeCell ref="J154:J155"/>
    <mergeCell ref="K154:K155"/>
    <mergeCell ref="L154:L155"/>
    <mergeCell ref="M154:M155"/>
    <mergeCell ref="U154:U155"/>
    <mergeCell ref="V154:V155"/>
    <mergeCell ref="W154:W155"/>
    <mergeCell ref="X154:X155"/>
    <mergeCell ref="Y154:Y155"/>
    <mergeCell ref="N154:N155"/>
    <mergeCell ref="O154:O155"/>
    <mergeCell ref="P154:P155"/>
    <mergeCell ref="Q154:Q155"/>
    <mergeCell ref="R154:R155"/>
    <mergeCell ref="S154:S155"/>
    <mergeCell ref="X118:X119"/>
    <mergeCell ref="Y118:Y119"/>
    <mergeCell ref="A152:A155"/>
    <mergeCell ref="B152:Y153"/>
    <mergeCell ref="B154:B155"/>
    <mergeCell ref="C154:C155"/>
    <mergeCell ref="D154:D155"/>
    <mergeCell ref="E154:E155"/>
    <mergeCell ref="F154:F155"/>
    <mergeCell ref="G154:G155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3:V84"/>
    <mergeCell ref="W83:W84"/>
    <mergeCell ref="X83:X84"/>
    <mergeCell ref="Y83:Y84"/>
    <mergeCell ref="A116:A119"/>
    <mergeCell ref="B116:Y117"/>
    <mergeCell ref="B118:B119"/>
    <mergeCell ref="C118:C119"/>
    <mergeCell ref="D118:D119"/>
    <mergeCell ref="E118:E119"/>
    <mergeCell ref="P83:P84"/>
    <mergeCell ref="Q83:Q84"/>
    <mergeCell ref="R83:R84"/>
    <mergeCell ref="S83:S84"/>
    <mergeCell ref="T83:T84"/>
    <mergeCell ref="U83:U84"/>
    <mergeCell ref="J83:J84"/>
    <mergeCell ref="K83:K84"/>
    <mergeCell ref="L83:L84"/>
    <mergeCell ref="M83:M84"/>
    <mergeCell ref="N83:N84"/>
    <mergeCell ref="O83:O84"/>
    <mergeCell ref="A81:A84"/>
    <mergeCell ref="B81:Y82"/>
    <mergeCell ref="B83:B84"/>
    <mergeCell ref="C83:C84"/>
    <mergeCell ref="D83:D84"/>
    <mergeCell ref="E83:E84"/>
    <mergeCell ref="F83:F84"/>
    <mergeCell ref="G83:G84"/>
    <mergeCell ref="H83:H84"/>
    <mergeCell ref="I83:I84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J48:J49"/>
    <mergeCell ref="K48:K49"/>
    <mergeCell ref="L48:L49"/>
    <mergeCell ref="M48:M49"/>
    <mergeCell ref="X13:X14"/>
    <mergeCell ref="Y13:Y14"/>
    <mergeCell ref="A46:A49"/>
    <mergeCell ref="B46:Y47"/>
    <mergeCell ref="B48:B49"/>
    <mergeCell ref="C48:C49"/>
    <mergeCell ref="D48:D49"/>
    <mergeCell ref="E48:E49"/>
    <mergeCell ref="F48:F49"/>
    <mergeCell ref="G48:G49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61"/>
  <sheetViews>
    <sheetView view="pageBreakPreview" zoomScaleSheetLayoutView="100" workbookViewId="0">
      <pane xSplit="1" ySplit="4" topLeftCell="B737" activePane="bottomRight" state="frozen"/>
      <selection pane="topRight" activeCell="B1" sqref="B1"/>
      <selection pane="bottomLeft" activeCell="A5" sqref="A5"/>
      <selection pane="bottomRight" activeCell="C144" sqref="C144:Y148"/>
    </sheetView>
  </sheetViews>
  <sheetFormatPr defaultRowHeight="15" x14ac:dyDescent="0.25"/>
  <cols>
    <col min="1" max="1" width="14.25" style="78" customWidth="1"/>
    <col min="2" max="5" width="12" style="78" customWidth="1"/>
    <col min="6" max="6" width="12.125" style="78" customWidth="1"/>
    <col min="7" max="7" width="12.625" style="78" customWidth="1"/>
    <col min="8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феврале 2016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8" t="s">
        <v>120</v>
      </c>
    </row>
    <row r="9" spans="1:27" s="91" customFormat="1" x14ac:dyDescent="0.25">
      <c r="A9" s="89" t="s">
        <v>121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150</v>
      </c>
      <c r="B10" s="79"/>
      <c r="C10" s="79"/>
      <c r="D10" s="79"/>
    </row>
    <row r="11" spans="1:27" ht="12.75" x14ac:dyDescent="0.2">
      <c r="A11" s="165" t="s">
        <v>48</v>
      </c>
      <c r="B11" s="168" t="s">
        <v>122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6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4.25" customHeight="1" x14ac:dyDescent="0.2">
      <c r="A15" s="80">
        <f>АТС!A41</f>
        <v>42401</v>
      </c>
      <c r="B15" s="8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2267.0500000000002</v>
      </c>
      <c r="C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2185.33</v>
      </c>
      <c r="D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2162.04</v>
      </c>
      <c r="E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2161.88</v>
      </c>
      <c r="F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2162.25</v>
      </c>
      <c r="G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2178.35</v>
      </c>
      <c r="H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2269.98</v>
      </c>
      <c r="I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2084.63</v>
      </c>
      <c r="J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2087.91</v>
      </c>
      <c r="K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2227.61</v>
      </c>
      <c r="L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2317.19</v>
      </c>
      <c r="M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2293.31</v>
      </c>
      <c r="N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2254.94</v>
      </c>
      <c r="O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2227.79</v>
      </c>
      <c r="P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2218.7800000000002</v>
      </c>
      <c r="Q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2217.8000000000002</v>
      </c>
      <c r="R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2217.62</v>
      </c>
      <c r="S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2367.0299999999997</v>
      </c>
      <c r="T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2399.75</v>
      </c>
      <c r="U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2416.33</v>
      </c>
      <c r="V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2370.19</v>
      </c>
      <c r="W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2293.04</v>
      </c>
      <c r="X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2539.9700000000003</v>
      </c>
      <c r="Y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2412.6999999999998</v>
      </c>
      <c r="AA15" s="81"/>
    </row>
    <row r="16" spans="1:27" x14ac:dyDescent="0.2">
      <c r="A16" s="80">
        <f>A15+1</f>
        <v>42402</v>
      </c>
      <c r="B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2266.65</v>
      </c>
      <c r="C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2181.3199999999997</v>
      </c>
      <c r="D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2136.4899999999998</v>
      </c>
      <c r="E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2121.36</v>
      </c>
      <c r="F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2122</v>
      </c>
      <c r="G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2160.16</v>
      </c>
      <c r="H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2209.4499999999998</v>
      </c>
      <c r="I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2128.52</v>
      </c>
      <c r="J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2100.52</v>
      </c>
      <c r="K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2110.6800000000003</v>
      </c>
      <c r="L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2179.46</v>
      </c>
      <c r="M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2151.0700000000002</v>
      </c>
      <c r="N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2151.61</v>
      </c>
      <c r="O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2135.6800000000003</v>
      </c>
      <c r="P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2135.81</v>
      </c>
      <c r="Q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2150.86</v>
      </c>
      <c r="R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2187.96</v>
      </c>
      <c r="S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2301.52</v>
      </c>
      <c r="T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2359.4499999999998</v>
      </c>
      <c r="U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2340.21</v>
      </c>
      <c r="V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2303.0500000000002</v>
      </c>
      <c r="W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2248.79</v>
      </c>
      <c r="X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2487.31</v>
      </c>
      <c r="Y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2364.34</v>
      </c>
    </row>
    <row r="17" spans="1:25" x14ac:dyDescent="0.2">
      <c r="A17" s="80">
        <f t="shared" ref="A17:A43" si="0">A16+1</f>
        <v>42403</v>
      </c>
      <c r="B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2161.41</v>
      </c>
      <c r="C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2080.9499999999998</v>
      </c>
      <c r="D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2070.96</v>
      </c>
      <c r="E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2070.88</v>
      </c>
      <c r="F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2070.9</v>
      </c>
      <c r="G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2071.06</v>
      </c>
      <c r="H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2089.11</v>
      </c>
      <c r="I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2242.4499999999998</v>
      </c>
      <c r="J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2226.87</v>
      </c>
      <c r="K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2089.1</v>
      </c>
      <c r="L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2045.7</v>
      </c>
      <c r="M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2062.6800000000003</v>
      </c>
      <c r="N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2054.37</v>
      </c>
      <c r="O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2076.12</v>
      </c>
      <c r="P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2054.62</v>
      </c>
      <c r="Q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2061.4899999999998</v>
      </c>
      <c r="R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2093.44</v>
      </c>
      <c r="S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2187.4499999999998</v>
      </c>
      <c r="T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2279.44</v>
      </c>
      <c r="U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2249.41</v>
      </c>
      <c r="V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2213.21</v>
      </c>
      <c r="W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2181.52</v>
      </c>
      <c r="X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2420.8000000000002</v>
      </c>
      <c r="Y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2288.9700000000003</v>
      </c>
    </row>
    <row r="18" spans="1:25" x14ac:dyDescent="0.2">
      <c r="A18" s="80">
        <f t="shared" si="0"/>
        <v>42404</v>
      </c>
      <c r="B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2098.44</v>
      </c>
      <c r="C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2055.3900000000003</v>
      </c>
      <c r="D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2086.77</v>
      </c>
      <c r="E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2086.91</v>
      </c>
      <c r="F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2086.79</v>
      </c>
      <c r="G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2087.1800000000003</v>
      </c>
      <c r="H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2079.9</v>
      </c>
      <c r="I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2264.04</v>
      </c>
      <c r="J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2244.15</v>
      </c>
      <c r="K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2101.4</v>
      </c>
      <c r="L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2089.67</v>
      </c>
      <c r="M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2055.2200000000003</v>
      </c>
      <c r="N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2076.46</v>
      </c>
      <c r="O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2090.13</v>
      </c>
      <c r="P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2076.5700000000002</v>
      </c>
      <c r="Q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2054.9</v>
      </c>
      <c r="R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2058.8000000000002</v>
      </c>
      <c r="S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2124.1799999999998</v>
      </c>
      <c r="T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2250.6999999999998</v>
      </c>
      <c r="U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2221.79</v>
      </c>
      <c r="V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2151.1999999999998</v>
      </c>
      <c r="W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2117.4700000000003</v>
      </c>
      <c r="X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2395.81</v>
      </c>
      <c r="Y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2259.77</v>
      </c>
    </row>
    <row r="19" spans="1:25" x14ac:dyDescent="0.2">
      <c r="A19" s="80">
        <f t="shared" si="0"/>
        <v>42405</v>
      </c>
      <c r="B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2080.9700000000003</v>
      </c>
      <c r="C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2080.75</v>
      </c>
      <c r="D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2055.3900000000003</v>
      </c>
      <c r="E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2070.7399999999998</v>
      </c>
      <c r="F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2070.77</v>
      </c>
      <c r="G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2070.8000000000002</v>
      </c>
      <c r="H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2080.6999999999998</v>
      </c>
      <c r="I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2263.31</v>
      </c>
      <c r="J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2243.3200000000002</v>
      </c>
      <c r="K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2101.06</v>
      </c>
      <c r="L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2061.96</v>
      </c>
      <c r="M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2046.8600000000001</v>
      </c>
      <c r="N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2076.25</v>
      </c>
      <c r="O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2089.81</v>
      </c>
      <c r="P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2109.0100000000002</v>
      </c>
      <c r="Q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2118.8500000000004</v>
      </c>
      <c r="R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2099.6</v>
      </c>
      <c r="S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2071.2399999999998</v>
      </c>
      <c r="T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2218.11</v>
      </c>
      <c r="U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2196.33</v>
      </c>
      <c r="V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2168.4700000000003</v>
      </c>
      <c r="W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2140.11</v>
      </c>
      <c r="X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2405.5500000000002</v>
      </c>
      <c r="Y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2267.0100000000002</v>
      </c>
    </row>
    <row r="20" spans="1:25" x14ac:dyDescent="0.2">
      <c r="A20" s="80">
        <f t="shared" si="0"/>
        <v>42406</v>
      </c>
      <c r="B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2126.98</v>
      </c>
      <c r="C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2061.87</v>
      </c>
      <c r="D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2059.94</v>
      </c>
      <c r="E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2077.2799999999997</v>
      </c>
      <c r="F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2077.37</v>
      </c>
      <c r="G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2065.6</v>
      </c>
      <c r="H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2081.38</v>
      </c>
      <c r="I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2152.88</v>
      </c>
      <c r="J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2170.41</v>
      </c>
      <c r="K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2257.48</v>
      </c>
      <c r="L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2183.2600000000002</v>
      </c>
      <c r="M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2197.1800000000003</v>
      </c>
      <c r="N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2196.5500000000002</v>
      </c>
      <c r="O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2256.69</v>
      </c>
      <c r="P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2256.58</v>
      </c>
      <c r="Q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2256.46</v>
      </c>
      <c r="R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2257.85</v>
      </c>
      <c r="S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2080.4499999999998</v>
      </c>
      <c r="T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2170.13</v>
      </c>
      <c r="U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2172.41</v>
      </c>
      <c r="V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2120.65</v>
      </c>
      <c r="W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2122.96</v>
      </c>
      <c r="X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2067.65</v>
      </c>
      <c r="Y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2262.3900000000003</v>
      </c>
    </row>
    <row r="21" spans="1:25" x14ac:dyDescent="0.2">
      <c r="A21" s="80">
        <f t="shared" si="0"/>
        <v>42407</v>
      </c>
      <c r="B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2168.52</v>
      </c>
      <c r="C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2098.44</v>
      </c>
      <c r="D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2054.42</v>
      </c>
      <c r="E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2060.13</v>
      </c>
      <c r="F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2065.79</v>
      </c>
      <c r="G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2054.54</v>
      </c>
      <c r="H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2061.0700000000002</v>
      </c>
      <c r="I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2078.5700000000002</v>
      </c>
      <c r="J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2167.54</v>
      </c>
      <c r="K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2242.2799999999997</v>
      </c>
      <c r="L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2184.19</v>
      </c>
      <c r="M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2170.9300000000003</v>
      </c>
      <c r="N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2170.4899999999998</v>
      </c>
      <c r="O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2170.33</v>
      </c>
      <c r="P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2197.71</v>
      </c>
      <c r="Q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2204.86</v>
      </c>
      <c r="R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2159.2399999999998</v>
      </c>
      <c r="S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2097.3200000000002</v>
      </c>
      <c r="T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2230.5100000000002</v>
      </c>
      <c r="U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2234</v>
      </c>
      <c r="V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2182.09</v>
      </c>
      <c r="W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2119.3000000000002</v>
      </c>
      <c r="X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2068.09</v>
      </c>
      <c r="Y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2291.9899999999998</v>
      </c>
    </row>
    <row r="22" spans="1:25" x14ac:dyDescent="0.2">
      <c r="A22" s="80">
        <f t="shared" si="0"/>
        <v>42408</v>
      </c>
      <c r="B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2140.9499999999998</v>
      </c>
      <c r="C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2073.75</v>
      </c>
      <c r="D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2054.9300000000003</v>
      </c>
      <c r="E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2065.17</v>
      </c>
      <c r="F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2065.11</v>
      </c>
      <c r="G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2065.33</v>
      </c>
      <c r="H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2045.85</v>
      </c>
      <c r="I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2248.75</v>
      </c>
      <c r="J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2243.5500000000002</v>
      </c>
      <c r="K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2101.04</v>
      </c>
      <c r="L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2046.99</v>
      </c>
      <c r="M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2100.9499999999998</v>
      </c>
      <c r="N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2102.21</v>
      </c>
      <c r="O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2061.83</v>
      </c>
      <c r="P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2046.29</v>
      </c>
      <c r="Q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2046.35</v>
      </c>
      <c r="R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2059.7600000000002</v>
      </c>
      <c r="S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2097.77</v>
      </c>
      <c r="T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2277.19</v>
      </c>
      <c r="U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2239.25</v>
      </c>
      <c r="V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2170.4499999999998</v>
      </c>
      <c r="W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2141.94</v>
      </c>
      <c r="X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2407.58</v>
      </c>
      <c r="Y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2270.52</v>
      </c>
    </row>
    <row r="23" spans="1:25" x14ac:dyDescent="0.2">
      <c r="A23" s="80">
        <f t="shared" si="0"/>
        <v>42409</v>
      </c>
      <c r="B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2090.4499999999998</v>
      </c>
      <c r="C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2045.46</v>
      </c>
      <c r="D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2070.56</v>
      </c>
      <c r="E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2097.6800000000003</v>
      </c>
      <c r="F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2097.7600000000002</v>
      </c>
      <c r="G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2098.1800000000003</v>
      </c>
      <c r="H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2071.69</v>
      </c>
      <c r="I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2278.8200000000002</v>
      </c>
      <c r="J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2319.9</v>
      </c>
      <c r="K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2167.56</v>
      </c>
      <c r="L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2121.1</v>
      </c>
      <c r="M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2077.96</v>
      </c>
      <c r="N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2077.5100000000002</v>
      </c>
      <c r="O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2077.17</v>
      </c>
      <c r="P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2100.29</v>
      </c>
      <c r="Q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2100.3599999999997</v>
      </c>
      <c r="R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2100.84</v>
      </c>
      <c r="S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2049.9899999999998</v>
      </c>
      <c r="T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2232.0700000000002</v>
      </c>
      <c r="U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2165.37</v>
      </c>
      <c r="V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2130.4</v>
      </c>
      <c r="W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2099.6</v>
      </c>
      <c r="X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2372.36</v>
      </c>
      <c r="Y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2210.29</v>
      </c>
    </row>
    <row r="24" spans="1:25" x14ac:dyDescent="0.2">
      <c r="A24" s="80">
        <f t="shared" si="0"/>
        <v>42410</v>
      </c>
      <c r="B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2089.12</v>
      </c>
      <c r="C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2055.41</v>
      </c>
      <c r="D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2070.58</v>
      </c>
      <c r="E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2086.79</v>
      </c>
      <c r="F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2097.85</v>
      </c>
      <c r="G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2076.3199999999997</v>
      </c>
      <c r="H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2079.5299999999997</v>
      </c>
      <c r="I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2197.33</v>
      </c>
      <c r="J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2211.7600000000002</v>
      </c>
      <c r="K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2090.36</v>
      </c>
      <c r="L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2090.42</v>
      </c>
      <c r="M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2055.71</v>
      </c>
      <c r="N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2055.36</v>
      </c>
      <c r="O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2055.2200000000003</v>
      </c>
      <c r="P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2055.19</v>
      </c>
      <c r="Q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2055.19</v>
      </c>
      <c r="R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2072.98</v>
      </c>
      <c r="S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2137.7600000000002</v>
      </c>
      <c r="T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2233.06</v>
      </c>
      <c r="U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2234.71</v>
      </c>
      <c r="V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2194.21</v>
      </c>
      <c r="W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2138.5299999999997</v>
      </c>
      <c r="X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2395.67</v>
      </c>
      <c r="Y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2242.6800000000003</v>
      </c>
    </row>
    <row r="25" spans="1:25" x14ac:dyDescent="0.2">
      <c r="A25" s="80">
        <f t="shared" si="0"/>
        <v>42411</v>
      </c>
      <c r="B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2089.2399999999998</v>
      </c>
      <c r="C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2055.85</v>
      </c>
      <c r="D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2087.04</v>
      </c>
      <c r="E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2087.2399999999998</v>
      </c>
      <c r="F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2087.3000000000002</v>
      </c>
      <c r="G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2071.63</v>
      </c>
      <c r="H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2075.17</v>
      </c>
      <c r="I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2197.6999999999998</v>
      </c>
      <c r="J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2188.94</v>
      </c>
      <c r="K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2090.3199999999997</v>
      </c>
      <c r="L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2079.02</v>
      </c>
      <c r="M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2077.2799999999997</v>
      </c>
      <c r="N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2100.16</v>
      </c>
      <c r="O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2099.92</v>
      </c>
      <c r="P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2055.2200000000003</v>
      </c>
      <c r="Q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2055.48</v>
      </c>
      <c r="R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2071.81</v>
      </c>
      <c r="S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2104.8200000000002</v>
      </c>
      <c r="T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2191.25</v>
      </c>
      <c r="U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2148.88</v>
      </c>
      <c r="V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2121.4499999999998</v>
      </c>
      <c r="W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2099.84</v>
      </c>
      <c r="X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2371.98</v>
      </c>
      <c r="Y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2193.81</v>
      </c>
    </row>
    <row r="26" spans="1:25" x14ac:dyDescent="0.2">
      <c r="A26" s="80">
        <f t="shared" si="0"/>
        <v>42412</v>
      </c>
      <c r="B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2097.42</v>
      </c>
      <c r="C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2045.42</v>
      </c>
      <c r="D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2070.4299999999998</v>
      </c>
      <c r="E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2070.63</v>
      </c>
      <c r="F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2070.62</v>
      </c>
      <c r="G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2055.5100000000002</v>
      </c>
      <c r="H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2081.9700000000003</v>
      </c>
      <c r="I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2184.8200000000002</v>
      </c>
      <c r="J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2165.8900000000003</v>
      </c>
      <c r="K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2078.29</v>
      </c>
      <c r="L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2062.0299999999997</v>
      </c>
      <c r="M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2055.23</v>
      </c>
      <c r="N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2063.5300000000002</v>
      </c>
      <c r="O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2090.15</v>
      </c>
      <c r="P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2076.6</v>
      </c>
      <c r="Q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2076.66</v>
      </c>
      <c r="R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2055.42</v>
      </c>
      <c r="S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2097.4</v>
      </c>
      <c r="T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2197.8200000000002</v>
      </c>
      <c r="U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2222.52</v>
      </c>
      <c r="V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2196.29</v>
      </c>
      <c r="W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2138.87</v>
      </c>
      <c r="X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2404.0700000000002</v>
      </c>
      <c r="Y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2266.5699999999997</v>
      </c>
    </row>
    <row r="27" spans="1:25" x14ac:dyDescent="0.2">
      <c r="A27" s="80">
        <f t="shared" si="0"/>
        <v>42413</v>
      </c>
      <c r="B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2102.7600000000002</v>
      </c>
      <c r="C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2077.9499999999998</v>
      </c>
      <c r="D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2122.5300000000002</v>
      </c>
      <c r="E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2122.7600000000002</v>
      </c>
      <c r="F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2143.4899999999998</v>
      </c>
      <c r="G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2122.75</v>
      </c>
      <c r="H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2090.85</v>
      </c>
      <c r="I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2055.9700000000003</v>
      </c>
      <c r="J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2104.7200000000003</v>
      </c>
      <c r="K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2258.7799999999997</v>
      </c>
      <c r="L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2198.4499999999998</v>
      </c>
      <c r="M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2212.7200000000003</v>
      </c>
      <c r="N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2227.37</v>
      </c>
      <c r="O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2275.0100000000002</v>
      </c>
      <c r="P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2274.89</v>
      </c>
      <c r="Q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2258.69</v>
      </c>
      <c r="R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2220.77</v>
      </c>
      <c r="S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2071.14</v>
      </c>
      <c r="T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2123.92</v>
      </c>
      <c r="U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2131.88</v>
      </c>
      <c r="V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2117.2799999999997</v>
      </c>
      <c r="W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2045.49</v>
      </c>
      <c r="X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2121.2200000000003</v>
      </c>
      <c r="Y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2242.6</v>
      </c>
    </row>
    <row r="28" spans="1:25" x14ac:dyDescent="0.2">
      <c r="A28" s="80">
        <f t="shared" si="0"/>
        <v>42414</v>
      </c>
      <c r="B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2098.92</v>
      </c>
      <c r="C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2089.7600000000002</v>
      </c>
      <c r="D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2122.1800000000003</v>
      </c>
      <c r="E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2143.16</v>
      </c>
      <c r="F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2157.8000000000002</v>
      </c>
      <c r="G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2143.44</v>
      </c>
      <c r="H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2122.8000000000002</v>
      </c>
      <c r="I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2123.46</v>
      </c>
      <c r="J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2062.12</v>
      </c>
      <c r="K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2368.73</v>
      </c>
      <c r="L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2275.3000000000002</v>
      </c>
      <c r="M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2275.2200000000003</v>
      </c>
      <c r="N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2258.19</v>
      </c>
      <c r="O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2291.71</v>
      </c>
      <c r="P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2291.6</v>
      </c>
      <c r="Q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2258.0300000000002</v>
      </c>
      <c r="R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2219.46</v>
      </c>
      <c r="S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2070.5100000000002</v>
      </c>
      <c r="T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2124.5500000000002</v>
      </c>
      <c r="U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2126.4</v>
      </c>
      <c r="V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2117.4899999999998</v>
      </c>
      <c r="W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2045.07</v>
      </c>
      <c r="X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2121.1400000000003</v>
      </c>
      <c r="Y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2226.48</v>
      </c>
    </row>
    <row r="29" spans="1:25" x14ac:dyDescent="0.2">
      <c r="A29" s="80">
        <f t="shared" si="0"/>
        <v>42415</v>
      </c>
      <c r="B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2085.65</v>
      </c>
      <c r="C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2075.4300000000003</v>
      </c>
      <c r="D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2108.65</v>
      </c>
      <c r="E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2126.6800000000003</v>
      </c>
      <c r="F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2126.6099999999997</v>
      </c>
      <c r="G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2108.62</v>
      </c>
      <c r="H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2070.2600000000002</v>
      </c>
      <c r="I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2358.89</v>
      </c>
      <c r="J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2359.58</v>
      </c>
      <c r="K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2209.08</v>
      </c>
      <c r="L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2164.35</v>
      </c>
      <c r="M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2108.4</v>
      </c>
      <c r="N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2123.27</v>
      </c>
      <c r="O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2138.73</v>
      </c>
      <c r="P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2138.65</v>
      </c>
      <c r="Q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2138.9899999999998</v>
      </c>
      <c r="R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2118.33</v>
      </c>
      <c r="S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2062.81</v>
      </c>
      <c r="T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2134.83</v>
      </c>
      <c r="U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2144.71</v>
      </c>
      <c r="V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2098.8000000000002</v>
      </c>
      <c r="W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2075.42</v>
      </c>
      <c r="X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2342.79</v>
      </c>
      <c r="Y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2193.6999999999998</v>
      </c>
    </row>
    <row r="30" spans="1:25" x14ac:dyDescent="0.2">
      <c r="A30" s="80">
        <f t="shared" si="0"/>
        <v>42416</v>
      </c>
      <c r="B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2100.1999999999998</v>
      </c>
      <c r="C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2063.96</v>
      </c>
      <c r="D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2085.23</v>
      </c>
      <c r="E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2096.5100000000002</v>
      </c>
      <c r="F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2126.0700000000002</v>
      </c>
      <c r="G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2126.54</v>
      </c>
      <c r="H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2070.98</v>
      </c>
      <c r="I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2276.87</v>
      </c>
      <c r="J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2268.5100000000002</v>
      </c>
      <c r="K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2150.5500000000002</v>
      </c>
      <c r="L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2150.75</v>
      </c>
      <c r="M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2098.65</v>
      </c>
      <c r="N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2098.37</v>
      </c>
      <c r="O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2098.31</v>
      </c>
      <c r="P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2122.75</v>
      </c>
      <c r="Q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2138.5500000000002</v>
      </c>
      <c r="R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2117.8599999999997</v>
      </c>
      <c r="S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2090.59</v>
      </c>
      <c r="T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2106.87</v>
      </c>
      <c r="U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2108.66</v>
      </c>
      <c r="V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2078.96</v>
      </c>
      <c r="W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2062.56</v>
      </c>
      <c r="X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2331.31</v>
      </c>
      <c r="Y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2170.9700000000003</v>
      </c>
    </row>
    <row r="31" spans="1:25" x14ac:dyDescent="0.2">
      <c r="A31" s="80">
        <f t="shared" si="0"/>
        <v>42417</v>
      </c>
      <c r="B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2143.9</v>
      </c>
      <c r="C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2107.1400000000003</v>
      </c>
      <c r="D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2144.0100000000002</v>
      </c>
      <c r="E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2144.04</v>
      </c>
      <c r="F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2144.2200000000003</v>
      </c>
      <c r="G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2119.4</v>
      </c>
      <c r="H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2070.2600000000002</v>
      </c>
      <c r="I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2276.09</v>
      </c>
      <c r="J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2369.14</v>
      </c>
      <c r="K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2241.3199999999997</v>
      </c>
      <c r="L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2224.27</v>
      </c>
      <c r="M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2159.71</v>
      </c>
      <c r="N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2207.5699999999997</v>
      </c>
      <c r="O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2207.44</v>
      </c>
      <c r="P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2207.3199999999997</v>
      </c>
      <c r="Q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2207.75</v>
      </c>
      <c r="R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2207.84</v>
      </c>
      <c r="S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2189.0300000000002</v>
      </c>
      <c r="T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2076.1999999999998</v>
      </c>
      <c r="U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2078.17</v>
      </c>
      <c r="V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2058.27</v>
      </c>
      <c r="W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2075.5700000000002</v>
      </c>
      <c r="X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2262.3199999999997</v>
      </c>
      <c r="Y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2094.37</v>
      </c>
    </row>
    <row r="32" spans="1:25" x14ac:dyDescent="0.2">
      <c r="A32" s="80">
        <f t="shared" si="0"/>
        <v>42418</v>
      </c>
      <c r="B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2044.95</v>
      </c>
      <c r="C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2097.16</v>
      </c>
      <c r="D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2108.5299999999997</v>
      </c>
      <c r="E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2108.59</v>
      </c>
      <c r="F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2108.59</v>
      </c>
      <c r="G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2097.36</v>
      </c>
      <c r="H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2045.76</v>
      </c>
      <c r="I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2241.88</v>
      </c>
      <c r="J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2226.5300000000002</v>
      </c>
      <c r="K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2151.85</v>
      </c>
      <c r="L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2119.09</v>
      </c>
      <c r="M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2076.34</v>
      </c>
      <c r="N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2099.42</v>
      </c>
      <c r="O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2139.5100000000002</v>
      </c>
      <c r="P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2139.42</v>
      </c>
      <c r="Q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2108.5100000000002</v>
      </c>
      <c r="R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2099.11</v>
      </c>
      <c r="S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2063.79</v>
      </c>
      <c r="T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2150.85</v>
      </c>
      <c r="U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2148.69</v>
      </c>
      <c r="V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2133.4</v>
      </c>
      <c r="W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2101.1</v>
      </c>
      <c r="X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2339.4899999999998</v>
      </c>
      <c r="Y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2206.77</v>
      </c>
    </row>
    <row r="33" spans="1:25" x14ac:dyDescent="0.2">
      <c r="A33" s="80">
        <f t="shared" si="0"/>
        <v>42419</v>
      </c>
      <c r="B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2045.53</v>
      </c>
      <c r="C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2097.48</v>
      </c>
      <c r="D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2126.88</v>
      </c>
      <c r="E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2126.92</v>
      </c>
      <c r="F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2097.58</v>
      </c>
      <c r="G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2097.39</v>
      </c>
      <c r="H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2071.23</v>
      </c>
      <c r="I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2278.7800000000002</v>
      </c>
      <c r="J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2271.5100000000002</v>
      </c>
      <c r="K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2188.8900000000003</v>
      </c>
      <c r="L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2188.94</v>
      </c>
      <c r="M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2124.94</v>
      </c>
      <c r="N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2124.52</v>
      </c>
      <c r="O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2179.2600000000002</v>
      </c>
      <c r="P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2179.33</v>
      </c>
      <c r="Q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2179.2800000000002</v>
      </c>
      <c r="R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2124.88</v>
      </c>
      <c r="S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2092.9</v>
      </c>
      <c r="T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2121.63</v>
      </c>
      <c r="U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2122.11</v>
      </c>
      <c r="V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2123.98</v>
      </c>
      <c r="W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2099.4300000000003</v>
      </c>
      <c r="X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2314.73</v>
      </c>
      <c r="Y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2128.71</v>
      </c>
    </row>
    <row r="34" spans="1:25" x14ac:dyDescent="0.2">
      <c r="A34" s="80">
        <f t="shared" si="0"/>
        <v>42420</v>
      </c>
      <c r="B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2070.34</v>
      </c>
      <c r="C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2126.7399999999998</v>
      </c>
      <c r="D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2158.66</v>
      </c>
      <c r="E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2158.6800000000003</v>
      </c>
      <c r="F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2158.73</v>
      </c>
      <c r="G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2145.6</v>
      </c>
      <c r="H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2070.8199999999997</v>
      </c>
      <c r="I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2263.7600000000002</v>
      </c>
      <c r="J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2299.23</v>
      </c>
      <c r="K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2188.5100000000002</v>
      </c>
      <c r="L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2188.65</v>
      </c>
      <c r="M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2124.8200000000002</v>
      </c>
      <c r="N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2124.44</v>
      </c>
      <c r="O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2179.25</v>
      </c>
      <c r="P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2179.15</v>
      </c>
      <c r="Q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2179.39</v>
      </c>
      <c r="R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2151.38</v>
      </c>
      <c r="S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2091.7200000000003</v>
      </c>
      <c r="T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2121.9700000000003</v>
      </c>
      <c r="U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2118.8199999999997</v>
      </c>
      <c r="V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2123.33</v>
      </c>
      <c r="W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2100.27</v>
      </c>
      <c r="X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2276.21</v>
      </c>
      <c r="Y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2099.6999999999998</v>
      </c>
    </row>
    <row r="35" spans="1:25" x14ac:dyDescent="0.2">
      <c r="A35" s="80">
        <f t="shared" si="0"/>
        <v>42421</v>
      </c>
      <c r="B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2102.83</v>
      </c>
      <c r="C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2189.2200000000003</v>
      </c>
      <c r="D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2197.1999999999998</v>
      </c>
      <c r="E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2197.52</v>
      </c>
      <c r="F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2223.1999999999998</v>
      </c>
      <c r="G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2198.0700000000002</v>
      </c>
      <c r="H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2123.1800000000003</v>
      </c>
      <c r="I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2059.09</v>
      </c>
      <c r="J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2133.8200000000002</v>
      </c>
      <c r="K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2242.9300000000003</v>
      </c>
      <c r="L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2198.6799999999998</v>
      </c>
      <c r="M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2213.0100000000002</v>
      </c>
      <c r="N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2212.46</v>
      </c>
      <c r="O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2226.92</v>
      </c>
      <c r="P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2226.7600000000002</v>
      </c>
      <c r="Q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2227.27</v>
      </c>
      <c r="R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2220.1</v>
      </c>
      <c r="S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2123.64</v>
      </c>
      <c r="T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2126.88</v>
      </c>
      <c r="U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2125.81</v>
      </c>
      <c r="V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2099.5500000000002</v>
      </c>
      <c r="W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2069.5</v>
      </c>
      <c r="X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2151.6800000000003</v>
      </c>
      <c r="Y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2209.42</v>
      </c>
    </row>
    <row r="36" spans="1:25" x14ac:dyDescent="0.2">
      <c r="A36" s="80">
        <f t="shared" si="0"/>
        <v>42422</v>
      </c>
      <c r="B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2103.25</v>
      </c>
      <c r="C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2189.36</v>
      </c>
      <c r="D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2197.2799999999997</v>
      </c>
      <c r="E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2197.41</v>
      </c>
      <c r="F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2223.1999999999998</v>
      </c>
      <c r="G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2197.6000000000004</v>
      </c>
      <c r="H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2123.14</v>
      </c>
      <c r="I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2052.75</v>
      </c>
      <c r="J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2129</v>
      </c>
      <c r="K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2243.33</v>
      </c>
      <c r="L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2198.71</v>
      </c>
      <c r="M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2212.7600000000002</v>
      </c>
      <c r="N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2212.38</v>
      </c>
      <c r="O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2226.9</v>
      </c>
      <c r="P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2226.83</v>
      </c>
      <c r="Q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2226.9499999999998</v>
      </c>
      <c r="R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2219.91</v>
      </c>
      <c r="S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2124.12</v>
      </c>
      <c r="T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2124.5500000000002</v>
      </c>
      <c r="U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2124.77</v>
      </c>
      <c r="V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2100.58</v>
      </c>
      <c r="W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2069.13</v>
      </c>
      <c r="X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2151.66</v>
      </c>
      <c r="Y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2195.9700000000003</v>
      </c>
    </row>
    <row r="37" spans="1:25" x14ac:dyDescent="0.2">
      <c r="A37" s="80">
        <f t="shared" si="0"/>
        <v>42423</v>
      </c>
      <c r="B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2158.2799999999997</v>
      </c>
      <c r="C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2157.61</v>
      </c>
      <c r="D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2222.1999999999998</v>
      </c>
      <c r="E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2222.35</v>
      </c>
      <c r="F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2222.17</v>
      </c>
      <c r="G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2222.33</v>
      </c>
      <c r="H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2196.75</v>
      </c>
      <c r="I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2143.2800000000002</v>
      </c>
      <c r="J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2103.29</v>
      </c>
      <c r="K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2482.52</v>
      </c>
      <c r="L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2410.75</v>
      </c>
      <c r="M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2434.0299999999997</v>
      </c>
      <c r="N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2457.39</v>
      </c>
      <c r="O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2457.0500000000002</v>
      </c>
      <c r="P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2457.3000000000002</v>
      </c>
      <c r="Q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2457.2200000000003</v>
      </c>
      <c r="R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2399.34</v>
      </c>
      <c r="S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2244.38</v>
      </c>
      <c r="T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2070.1999999999998</v>
      </c>
      <c r="U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2069.9899999999998</v>
      </c>
      <c r="V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2079.56</v>
      </c>
      <c r="W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2152.1</v>
      </c>
      <c r="X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2218.86</v>
      </c>
      <c r="Y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2089.12</v>
      </c>
    </row>
    <row r="38" spans="1:25" x14ac:dyDescent="0.2">
      <c r="A38" s="80">
        <f t="shared" si="0"/>
        <v>42424</v>
      </c>
      <c r="B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2133.2200000000003</v>
      </c>
      <c r="C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2158.7399999999998</v>
      </c>
      <c r="D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2231.81</v>
      </c>
      <c r="E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2231.85</v>
      </c>
      <c r="F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2231.91</v>
      </c>
      <c r="G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2216.33</v>
      </c>
      <c r="H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2127.61</v>
      </c>
      <c r="I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2360.04</v>
      </c>
      <c r="J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2432.67</v>
      </c>
      <c r="K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2318.29</v>
      </c>
      <c r="L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2318.1999999999998</v>
      </c>
      <c r="M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2209.13</v>
      </c>
      <c r="N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2241.86</v>
      </c>
      <c r="O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2262.9</v>
      </c>
      <c r="P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2277.5699999999997</v>
      </c>
      <c r="Q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2277.6</v>
      </c>
      <c r="R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2241.7399999999998</v>
      </c>
      <c r="S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2271.88</v>
      </c>
      <c r="T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2090.41</v>
      </c>
      <c r="U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2089.7200000000003</v>
      </c>
      <c r="V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2119.19</v>
      </c>
      <c r="W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2118.4700000000003</v>
      </c>
      <c r="X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2205.5100000000002</v>
      </c>
      <c r="Y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2045.33</v>
      </c>
    </row>
    <row r="39" spans="1:25" x14ac:dyDescent="0.2">
      <c r="A39" s="80">
        <f t="shared" si="0"/>
        <v>42425</v>
      </c>
      <c r="B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2054.88</v>
      </c>
      <c r="C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2080.58</v>
      </c>
      <c r="D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2097.08</v>
      </c>
      <c r="E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2126.5699999999997</v>
      </c>
      <c r="F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2126.66</v>
      </c>
      <c r="G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2127.0100000000002</v>
      </c>
      <c r="H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2098.3000000000002</v>
      </c>
      <c r="I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2417.0299999999997</v>
      </c>
      <c r="J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2501.61</v>
      </c>
      <c r="K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2279.06</v>
      </c>
      <c r="L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2226.33</v>
      </c>
      <c r="M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2149.9899999999998</v>
      </c>
      <c r="N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2149.6999999999998</v>
      </c>
      <c r="O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2149.46</v>
      </c>
      <c r="P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2149.62</v>
      </c>
      <c r="Q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2160.87</v>
      </c>
      <c r="R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2123.6</v>
      </c>
      <c r="S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2120.94</v>
      </c>
      <c r="T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2101.69</v>
      </c>
      <c r="U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2102.09</v>
      </c>
      <c r="V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2055.21</v>
      </c>
      <c r="W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2055.0700000000002</v>
      </c>
      <c r="X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2270.0700000000002</v>
      </c>
      <c r="Y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2166.2600000000002</v>
      </c>
    </row>
    <row r="40" spans="1:25" x14ac:dyDescent="0.2">
      <c r="A40" s="80">
        <f t="shared" si="0"/>
        <v>42426</v>
      </c>
      <c r="B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2055.1</v>
      </c>
      <c r="C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2108.75</v>
      </c>
      <c r="D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2126.5699999999997</v>
      </c>
      <c r="E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2126.5699999999997</v>
      </c>
      <c r="F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2145.4499999999998</v>
      </c>
      <c r="G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2120.89</v>
      </c>
      <c r="H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2071.09</v>
      </c>
      <c r="I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2278.02</v>
      </c>
      <c r="J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2269.4299999999998</v>
      </c>
      <c r="K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2151.12</v>
      </c>
      <c r="L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2118.5100000000002</v>
      </c>
      <c r="M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2099</v>
      </c>
      <c r="N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2123.3199999999997</v>
      </c>
      <c r="O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2123.31</v>
      </c>
      <c r="P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2123.1999999999998</v>
      </c>
      <c r="Q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2123.3000000000002</v>
      </c>
      <c r="R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2149.8200000000002</v>
      </c>
      <c r="S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2188.42</v>
      </c>
      <c r="T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2103.11</v>
      </c>
      <c r="U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2103.42</v>
      </c>
      <c r="V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2056.98</v>
      </c>
      <c r="W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2054.42</v>
      </c>
      <c r="X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2281.92</v>
      </c>
      <c r="Y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2164.96</v>
      </c>
    </row>
    <row r="41" spans="1:25" x14ac:dyDescent="0.2">
      <c r="A41" s="80">
        <f t="shared" si="0"/>
        <v>42427</v>
      </c>
      <c r="B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2054.52</v>
      </c>
      <c r="C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2121.9700000000003</v>
      </c>
      <c r="D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2157.42</v>
      </c>
      <c r="E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2157.34</v>
      </c>
      <c r="F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2142.66</v>
      </c>
      <c r="G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2142.91</v>
      </c>
      <c r="H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2102.58</v>
      </c>
      <c r="I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2078.5299999999997</v>
      </c>
      <c r="J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2128.91</v>
      </c>
      <c r="K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2300.71</v>
      </c>
      <c r="L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2258.15</v>
      </c>
      <c r="M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2274.81</v>
      </c>
      <c r="N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2368.2399999999998</v>
      </c>
      <c r="O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2367.67</v>
      </c>
      <c r="P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2367.4700000000003</v>
      </c>
      <c r="Q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2367.0299999999997</v>
      </c>
      <c r="R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2257.71</v>
      </c>
      <c r="S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2171.34</v>
      </c>
      <c r="T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2062.89</v>
      </c>
      <c r="U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2098.11</v>
      </c>
      <c r="V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2045.16</v>
      </c>
      <c r="W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2088.4700000000003</v>
      </c>
      <c r="X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2182.4899999999998</v>
      </c>
      <c r="Y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2110.34</v>
      </c>
    </row>
    <row r="42" spans="1:25" x14ac:dyDescent="0.2">
      <c r="A42" s="80">
        <f t="shared" si="0"/>
        <v>42428</v>
      </c>
      <c r="B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2060.29</v>
      </c>
      <c r="C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2142.96</v>
      </c>
      <c r="D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2157.38</v>
      </c>
      <c r="E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2157.29</v>
      </c>
      <c r="F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2157.2399999999998</v>
      </c>
      <c r="G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2157.4499999999998</v>
      </c>
      <c r="H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2122.37</v>
      </c>
      <c r="I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2143.8000000000002</v>
      </c>
      <c r="J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2061.19</v>
      </c>
      <c r="K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2388.23</v>
      </c>
      <c r="L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2347.39</v>
      </c>
      <c r="M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2347.5699999999997</v>
      </c>
      <c r="N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2433.86</v>
      </c>
      <c r="O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2433.4700000000003</v>
      </c>
      <c r="P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2410.2600000000002</v>
      </c>
      <c r="Q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2410.09</v>
      </c>
      <c r="R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2257.2200000000003</v>
      </c>
      <c r="S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2171.62</v>
      </c>
      <c r="T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2046.63</v>
      </c>
      <c r="U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2081.56</v>
      </c>
      <c r="V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2059.3200000000002</v>
      </c>
      <c r="W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2088.5500000000002</v>
      </c>
      <c r="X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2196.5100000000002</v>
      </c>
      <c r="Y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2106.38</v>
      </c>
    </row>
    <row r="43" spans="1:25" x14ac:dyDescent="0.2">
      <c r="A43" s="80">
        <f t="shared" si="0"/>
        <v>42429</v>
      </c>
      <c r="B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2070.2600000000002</v>
      </c>
      <c r="C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2126.5100000000002</v>
      </c>
      <c r="D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2158.48</v>
      </c>
      <c r="E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2158.58</v>
      </c>
      <c r="F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2145.3000000000002</v>
      </c>
      <c r="G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2145.59</v>
      </c>
      <c r="H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2098.04</v>
      </c>
      <c r="I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2316.9700000000003</v>
      </c>
      <c r="J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2360.39</v>
      </c>
      <c r="K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2226</v>
      </c>
      <c r="L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2225.96</v>
      </c>
      <c r="M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2172.2200000000003</v>
      </c>
      <c r="N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2221.8000000000002</v>
      </c>
      <c r="O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2241.9</v>
      </c>
      <c r="P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2248.71</v>
      </c>
      <c r="Q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2241.71</v>
      </c>
      <c r="R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2184.17</v>
      </c>
      <c r="S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2188.63</v>
      </c>
      <c r="T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2054.4</v>
      </c>
      <c r="U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2054.6800000000003</v>
      </c>
      <c r="V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2061.7399999999998</v>
      </c>
      <c r="W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2054.54</v>
      </c>
      <c r="X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2241.4499999999998</v>
      </c>
      <c r="Y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2088.29</v>
      </c>
    </row>
    <row r="45" spans="1:25" x14ac:dyDescent="0.25">
      <c r="A45" s="88" t="s">
        <v>151</v>
      </c>
    </row>
    <row r="46" spans="1:25" ht="12.75" x14ac:dyDescent="0.2">
      <c r="A46" s="165" t="s">
        <v>48</v>
      </c>
      <c r="B46" s="168" t="s">
        <v>122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70"/>
    </row>
    <row r="47" spans="1:25" ht="12.75" x14ac:dyDescent="0.2">
      <c r="A47" s="166"/>
      <c r="B47" s="171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3"/>
    </row>
    <row r="48" spans="1:25" ht="12.75" customHeight="1" x14ac:dyDescent="0.2">
      <c r="A48" s="166"/>
      <c r="B48" s="174" t="s">
        <v>123</v>
      </c>
      <c r="C48" s="163" t="s">
        <v>124</v>
      </c>
      <c r="D48" s="163" t="s">
        <v>125</v>
      </c>
      <c r="E48" s="163" t="s">
        <v>126</v>
      </c>
      <c r="F48" s="163" t="s">
        <v>127</v>
      </c>
      <c r="G48" s="163" t="s">
        <v>128</v>
      </c>
      <c r="H48" s="163" t="s">
        <v>129</v>
      </c>
      <c r="I48" s="163" t="s">
        <v>130</v>
      </c>
      <c r="J48" s="163" t="s">
        <v>131</v>
      </c>
      <c r="K48" s="163" t="s">
        <v>132</v>
      </c>
      <c r="L48" s="163" t="s">
        <v>133</v>
      </c>
      <c r="M48" s="163" t="s">
        <v>134</v>
      </c>
      <c r="N48" s="176" t="s">
        <v>135</v>
      </c>
      <c r="O48" s="163" t="s">
        <v>136</v>
      </c>
      <c r="P48" s="163" t="s">
        <v>137</v>
      </c>
      <c r="Q48" s="163" t="s">
        <v>138</v>
      </c>
      <c r="R48" s="163" t="s">
        <v>139</v>
      </c>
      <c r="S48" s="163" t="s">
        <v>140</v>
      </c>
      <c r="T48" s="163" t="s">
        <v>141</v>
      </c>
      <c r="U48" s="163" t="s">
        <v>142</v>
      </c>
      <c r="V48" s="163" t="s">
        <v>143</v>
      </c>
      <c r="W48" s="163" t="s">
        <v>144</v>
      </c>
      <c r="X48" s="163" t="s">
        <v>145</v>
      </c>
      <c r="Y48" s="163" t="s">
        <v>146</v>
      </c>
    </row>
    <row r="49" spans="1:27" ht="11.25" customHeight="1" x14ac:dyDescent="0.2">
      <c r="A49" s="167"/>
      <c r="B49" s="175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77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</row>
    <row r="50" spans="1:27" ht="18.75" customHeight="1" x14ac:dyDescent="0.2">
      <c r="A50" s="80">
        <f t="shared" ref="A50:A74" si="1">A15</f>
        <v>42401</v>
      </c>
      <c r="B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2259.6999999999998</v>
      </c>
      <c r="C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2178.73</v>
      </c>
      <c r="D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2155.65</v>
      </c>
      <c r="E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2155.5</v>
      </c>
      <c r="F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2155.87</v>
      </c>
      <c r="G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2171.8200000000002</v>
      </c>
      <c r="H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2262.6</v>
      </c>
      <c r="I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2078.9700000000003</v>
      </c>
      <c r="J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2082.21</v>
      </c>
      <c r="K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2220.62</v>
      </c>
      <c r="L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2309.37</v>
      </c>
      <c r="M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2285.7200000000003</v>
      </c>
      <c r="N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2247.6999999999998</v>
      </c>
      <c r="O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2220.8000000000002</v>
      </c>
      <c r="P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2211.87</v>
      </c>
      <c r="Q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2210.9</v>
      </c>
      <c r="R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2210.7200000000003</v>
      </c>
      <c r="S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2358.7399999999998</v>
      </c>
      <c r="T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2391.16</v>
      </c>
      <c r="U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2407.59</v>
      </c>
      <c r="V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2361.88</v>
      </c>
      <c r="W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2285.4499999999998</v>
      </c>
      <c r="X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2530.08</v>
      </c>
      <c r="Y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РСО-А'!$K$6</f>
        <v>2403.9899999999998</v>
      </c>
      <c r="AA50" s="81"/>
    </row>
    <row r="51" spans="1:27" x14ac:dyDescent="0.2">
      <c r="A51" s="80">
        <f t="shared" si="1"/>
        <v>42402</v>
      </c>
      <c r="B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2259.3000000000002</v>
      </c>
      <c r="C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2174.7600000000002</v>
      </c>
      <c r="D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2130.34</v>
      </c>
      <c r="E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2115.35</v>
      </c>
      <c r="F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2115.9899999999998</v>
      </c>
      <c r="G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2153.8000000000002</v>
      </c>
      <c r="H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2202.63</v>
      </c>
      <c r="I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2122.44</v>
      </c>
      <c r="J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2094.6999999999998</v>
      </c>
      <c r="K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2104.77</v>
      </c>
      <c r="L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2172.91</v>
      </c>
      <c r="M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2144.79</v>
      </c>
      <c r="N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2145.33</v>
      </c>
      <c r="O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2129.5500000000002</v>
      </c>
      <c r="P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2129.67</v>
      </c>
      <c r="Q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2144.58</v>
      </c>
      <c r="R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2181.33</v>
      </c>
      <c r="S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2293.85</v>
      </c>
      <c r="T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2351.2399999999998</v>
      </c>
      <c r="U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2332.1800000000003</v>
      </c>
      <c r="V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2295.36</v>
      </c>
      <c r="W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2241.6</v>
      </c>
      <c r="X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2477.91</v>
      </c>
      <c r="Y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РСО-А'!$K$6</f>
        <v>2356.08</v>
      </c>
    </row>
    <row r="52" spans="1:27" x14ac:dyDescent="0.2">
      <c r="A52" s="80">
        <f t="shared" si="1"/>
        <v>42403</v>
      </c>
      <c r="B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2155.04</v>
      </c>
      <c r="C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2075.3200000000002</v>
      </c>
      <c r="D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2065.42</v>
      </c>
      <c r="E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2065.34</v>
      </c>
      <c r="F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2065.37</v>
      </c>
      <c r="G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2065.52</v>
      </c>
      <c r="H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2083.41</v>
      </c>
      <c r="I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2235.33</v>
      </c>
      <c r="J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2219.89</v>
      </c>
      <c r="K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2083.4</v>
      </c>
      <c r="L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2040.4</v>
      </c>
      <c r="M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2057.2200000000003</v>
      </c>
      <c r="N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2048.9899999999998</v>
      </c>
      <c r="O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2070.5300000000002</v>
      </c>
      <c r="P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2049.2399999999998</v>
      </c>
      <c r="Q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2056.04</v>
      </c>
      <c r="R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2087.69</v>
      </c>
      <c r="S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2180.83</v>
      </c>
      <c r="T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2271.9700000000003</v>
      </c>
      <c r="U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2242.2200000000003</v>
      </c>
      <c r="V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2206.36</v>
      </c>
      <c r="W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2174.96</v>
      </c>
      <c r="X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2412.02</v>
      </c>
      <c r="Y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2281.41</v>
      </c>
    </row>
    <row r="53" spans="1:27" x14ac:dyDescent="0.2">
      <c r="A53" s="80">
        <f t="shared" si="1"/>
        <v>42404</v>
      </c>
      <c r="B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2092.65</v>
      </c>
      <c r="C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2050</v>
      </c>
      <c r="D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2081.08</v>
      </c>
      <c r="E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2081.23</v>
      </c>
      <c r="F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2081.1</v>
      </c>
      <c r="G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2081.5</v>
      </c>
      <c r="H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2074.2800000000002</v>
      </c>
      <c r="I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2256.71</v>
      </c>
      <c r="J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2237</v>
      </c>
      <c r="K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2095.58</v>
      </c>
      <c r="L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2083.96</v>
      </c>
      <c r="M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2049.83</v>
      </c>
      <c r="N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2070.87</v>
      </c>
      <c r="O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2084.41</v>
      </c>
      <c r="P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2070.98</v>
      </c>
      <c r="Q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2049.52</v>
      </c>
      <c r="R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2053.38</v>
      </c>
      <c r="S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2118.15</v>
      </c>
      <c r="T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2243.4899999999998</v>
      </c>
      <c r="U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2214.86</v>
      </c>
      <c r="V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2144.92</v>
      </c>
      <c r="W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2111.5100000000002</v>
      </c>
      <c r="X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2387.25</v>
      </c>
      <c r="Y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2252.48</v>
      </c>
    </row>
    <row r="54" spans="1:27" x14ac:dyDescent="0.2">
      <c r="A54" s="80">
        <f t="shared" si="1"/>
        <v>42405</v>
      </c>
      <c r="B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2075.34</v>
      </c>
      <c r="C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2075.12</v>
      </c>
      <c r="D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2050</v>
      </c>
      <c r="E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2065.21</v>
      </c>
      <c r="F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2065.23</v>
      </c>
      <c r="G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2065.27</v>
      </c>
      <c r="H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2075.0699999999997</v>
      </c>
      <c r="I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2255.98</v>
      </c>
      <c r="J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2236.19</v>
      </c>
      <c r="K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2095.2399999999998</v>
      </c>
      <c r="L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2056.5100000000002</v>
      </c>
      <c r="M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2041.54</v>
      </c>
      <c r="N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2070.67</v>
      </c>
      <c r="O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2084.1</v>
      </c>
      <c r="P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2103.12</v>
      </c>
      <c r="Q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2112.87</v>
      </c>
      <c r="R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2093.8000000000002</v>
      </c>
      <c r="S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2065.6999999999998</v>
      </c>
      <c r="T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2211.21</v>
      </c>
      <c r="U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2189.63</v>
      </c>
      <c r="V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2162.0299999999997</v>
      </c>
      <c r="W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2133.9300000000003</v>
      </c>
      <c r="X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2396.91</v>
      </c>
      <c r="Y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2259.65</v>
      </c>
    </row>
    <row r="55" spans="1:27" x14ac:dyDescent="0.2">
      <c r="A55" s="80">
        <f t="shared" si="1"/>
        <v>42406</v>
      </c>
      <c r="B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2120.92</v>
      </c>
      <c r="C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2056.42</v>
      </c>
      <c r="D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2054.5100000000002</v>
      </c>
      <c r="E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2071.69</v>
      </c>
      <c r="F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2071.7800000000002</v>
      </c>
      <c r="G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2060.11</v>
      </c>
      <c r="H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2075.75</v>
      </c>
      <c r="I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2146.58</v>
      </c>
      <c r="J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2163.9499999999998</v>
      </c>
      <c r="K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2250.21</v>
      </c>
      <c r="L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2176.6800000000003</v>
      </c>
      <c r="M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2190.4700000000003</v>
      </c>
      <c r="N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2189.85</v>
      </c>
      <c r="O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2249.4299999999998</v>
      </c>
      <c r="P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2249.3199999999997</v>
      </c>
      <c r="Q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2249.21</v>
      </c>
      <c r="R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2250.58</v>
      </c>
      <c r="S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2074.83</v>
      </c>
      <c r="T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2163.67</v>
      </c>
      <c r="U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2165.9300000000003</v>
      </c>
      <c r="V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2114.65</v>
      </c>
      <c r="W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2116.94</v>
      </c>
      <c r="X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2062.1400000000003</v>
      </c>
      <c r="Y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2255.08</v>
      </c>
    </row>
    <row r="56" spans="1:27" x14ac:dyDescent="0.2">
      <c r="A56" s="80">
        <f t="shared" si="1"/>
        <v>42407</v>
      </c>
      <c r="B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2162.0699999999997</v>
      </c>
      <c r="C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2092.65</v>
      </c>
      <c r="D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2049.04</v>
      </c>
      <c r="E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2054.6999999999998</v>
      </c>
      <c r="F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2060.3000000000002</v>
      </c>
      <c r="G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2049.16</v>
      </c>
      <c r="H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2055.62</v>
      </c>
      <c r="I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2072.96</v>
      </c>
      <c r="J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2161.11</v>
      </c>
      <c r="K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2235.16</v>
      </c>
      <c r="L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2177.6</v>
      </c>
      <c r="M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2164.4700000000003</v>
      </c>
      <c r="N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2164.0299999999997</v>
      </c>
      <c r="O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2163.87</v>
      </c>
      <c r="P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2191</v>
      </c>
      <c r="Q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2198.08</v>
      </c>
      <c r="R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2152.88</v>
      </c>
      <c r="S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2091.54</v>
      </c>
      <c r="T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2223.4899999999998</v>
      </c>
      <c r="U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2226.9499999999998</v>
      </c>
      <c r="V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2175.52</v>
      </c>
      <c r="W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2113.3200000000002</v>
      </c>
      <c r="X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2062.58</v>
      </c>
      <c r="Y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2284.41</v>
      </c>
    </row>
    <row r="57" spans="1:27" x14ac:dyDescent="0.2">
      <c r="A57" s="80">
        <f t="shared" si="1"/>
        <v>42408</v>
      </c>
      <c r="B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2134.7600000000002</v>
      </c>
      <c r="C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2068.1800000000003</v>
      </c>
      <c r="D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2049.54</v>
      </c>
      <c r="E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2059.6800000000003</v>
      </c>
      <c r="F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2059.63</v>
      </c>
      <c r="G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2059.84</v>
      </c>
      <c r="H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2040.55</v>
      </c>
      <c r="I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2241.5700000000002</v>
      </c>
      <c r="J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2236.41</v>
      </c>
      <c r="K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2095.2200000000003</v>
      </c>
      <c r="L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2041.68</v>
      </c>
      <c r="M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2095.13</v>
      </c>
      <c r="N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2096.38</v>
      </c>
      <c r="O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2056.37</v>
      </c>
      <c r="P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2040.98</v>
      </c>
      <c r="Q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2041.04</v>
      </c>
      <c r="R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2054.33</v>
      </c>
      <c r="S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2091.9899999999998</v>
      </c>
      <c r="T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2269.7399999999998</v>
      </c>
      <c r="U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2232.15</v>
      </c>
      <c r="V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2163.9899999999998</v>
      </c>
      <c r="W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2135.7399999999998</v>
      </c>
      <c r="X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2398.92</v>
      </c>
      <c r="Y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2263.13</v>
      </c>
    </row>
    <row r="58" spans="1:27" x14ac:dyDescent="0.2">
      <c r="A58" s="80">
        <f t="shared" si="1"/>
        <v>42409</v>
      </c>
      <c r="B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2084.73</v>
      </c>
      <c r="C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2040.15</v>
      </c>
      <c r="D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2065.0299999999997</v>
      </c>
      <c r="E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2091.9</v>
      </c>
      <c r="F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2091.98</v>
      </c>
      <c r="G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2092.39</v>
      </c>
      <c r="H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2066.15</v>
      </c>
      <c r="I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2271.35</v>
      </c>
      <c r="J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2312.06</v>
      </c>
      <c r="K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2161.12</v>
      </c>
      <c r="L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2115.1</v>
      </c>
      <c r="M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2072.36</v>
      </c>
      <c r="N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2071.91</v>
      </c>
      <c r="O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2071.5700000000002</v>
      </c>
      <c r="P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2094.48</v>
      </c>
      <c r="Q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2094.5500000000002</v>
      </c>
      <c r="R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2095.0299999999997</v>
      </c>
      <c r="S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2044.65</v>
      </c>
      <c r="T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2225.04</v>
      </c>
      <c r="U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2158.9499999999998</v>
      </c>
      <c r="V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2124.31</v>
      </c>
      <c r="W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2093.8000000000002</v>
      </c>
      <c r="X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2364.02</v>
      </c>
      <c r="Y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2203.46</v>
      </c>
    </row>
    <row r="59" spans="1:27" x14ac:dyDescent="0.2">
      <c r="A59" s="80">
        <f t="shared" si="1"/>
        <v>42410</v>
      </c>
      <c r="B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2083.42</v>
      </c>
      <c r="C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2050.02</v>
      </c>
      <c r="D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2065.04</v>
      </c>
      <c r="E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2081.1</v>
      </c>
      <c r="F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2092.0700000000002</v>
      </c>
      <c r="G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2070.73</v>
      </c>
      <c r="H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2073.91</v>
      </c>
      <c r="I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2190.62</v>
      </c>
      <c r="J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2204.91</v>
      </c>
      <c r="K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2084.6400000000003</v>
      </c>
      <c r="L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2084.71</v>
      </c>
      <c r="M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2050.31</v>
      </c>
      <c r="N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2049.96</v>
      </c>
      <c r="O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2049.83</v>
      </c>
      <c r="P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2049.8000000000002</v>
      </c>
      <c r="Q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2049.8000000000002</v>
      </c>
      <c r="R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2067.42</v>
      </c>
      <c r="S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2131.61</v>
      </c>
      <c r="T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2226.02</v>
      </c>
      <c r="U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2227.65</v>
      </c>
      <c r="V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2187.5300000000002</v>
      </c>
      <c r="W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2132.37</v>
      </c>
      <c r="X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2387.12</v>
      </c>
      <c r="Y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2235.5500000000002</v>
      </c>
    </row>
    <row r="60" spans="1:27" x14ac:dyDescent="0.2">
      <c r="A60" s="80">
        <f t="shared" si="1"/>
        <v>42411</v>
      </c>
      <c r="B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2083.5300000000002</v>
      </c>
      <c r="C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2050.46</v>
      </c>
      <c r="D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2081.35</v>
      </c>
      <c r="E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2081.5500000000002</v>
      </c>
      <c r="F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2081.61</v>
      </c>
      <c r="G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2066.08</v>
      </c>
      <c r="H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2069.59</v>
      </c>
      <c r="I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2190.9899999999998</v>
      </c>
      <c r="J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2182.31</v>
      </c>
      <c r="K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2084.6</v>
      </c>
      <c r="L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2073.41</v>
      </c>
      <c r="M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2071.69</v>
      </c>
      <c r="N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2094.35</v>
      </c>
      <c r="O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2094.11</v>
      </c>
      <c r="P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2049.83</v>
      </c>
      <c r="Q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2050.09</v>
      </c>
      <c r="R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2066.2600000000002</v>
      </c>
      <c r="S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2098.9700000000003</v>
      </c>
      <c r="T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2184.6</v>
      </c>
      <c r="U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2142.62</v>
      </c>
      <c r="V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2115.44</v>
      </c>
      <c r="W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2094.0300000000002</v>
      </c>
      <c r="X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2363.65</v>
      </c>
      <c r="Y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2187.13</v>
      </c>
    </row>
    <row r="61" spans="1:27" x14ac:dyDescent="0.2">
      <c r="A61" s="80">
        <f t="shared" si="1"/>
        <v>42412</v>
      </c>
      <c r="B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2091.6400000000003</v>
      </c>
      <c r="C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2040.12</v>
      </c>
      <c r="D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2064.9</v>
      </c>
      <c r="E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2065.1</v>
      </c>
      <c r="F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2065.09</v>
      </c>
      <c r="G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2050.12</v>
      </c>
      <c r="H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2076.33</v>
      </c>
      <c r="I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2178.23</v>
      </c>
      <c r="J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2159.4700000000003</v>
      </c>
      <c r="K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2072.6800000000003</v>
      </c>
      <c r="L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2056.5700000000002</v>
      </c>
      <c r="M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2049.84</v>
      </c>
      <c r="N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2058.06</v>
      </c>
      <c r="O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2084.44</v>
      </c>
      <c r="P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2071.0100000000002</v>
      </c>
      <c r="Q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2071.0700000000002</v>
      </c>
      <c r="R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2050.0299999999997</v>
      </c>
      <c r="S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2091.62</v>
      </c>
      <c r="T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2191.11</v>
      </c>
      <c r="U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2215.5700000000002</v>
      </c>
      <c r="V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2189.59</v>
      </c>
      <c r="W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2132.6999999999998</v>
      </c>
      <c r="X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2395.44</v>
      </c>
      <c r="Y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2259.2200000000003</v>
      </c>
    </row>
    <row r="62" spans="1:27" x14ac:dyDescent="0.2">
      <c r="A62" s="80">
        <f t="shared" si="1"/>
        <v>42413</v>
      </c>
      <c r="B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2096.9300000000003</v>
      </c>
      <c r="C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2072.35</v>
      </c>
      <c r="D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2116.52</v>
      </c>
      <c r="E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2116.7399999999998</v>
      </c>
      <c r="F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2137.2799999999997</v>
      </c>
      <c r="G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2116.73</v>
      </c>
      <c r="H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2085.13</v>
      </c>
      <c r="I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2050.5700000000002</v>
      </c>
      <c r="J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2098.87</v>
      </c>
      <c r="K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2251.5</v>
      </c>
      <c r="L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2191.73</v>
      </c>
      <c r="M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2205.86</v>
      </c>
      <c r="N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2220.38</v>
      </c>
      <c r="O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2267.58</v>
      </c>
      <c r="P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2267.46</v>
      </c>
      <c r="Q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2251.41</v>
      </c>
      <c r="R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2213.84</v>
      </c>
      <c r="S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2065.6</v>
      </c>
      <c r="T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2117.89</v>
      </c>
      <c r="U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2125.7799999999997</v>
      </c>
      <c r="V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2111.31</v>
      </c>
      <c r="W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2040.19</v>
      </c>
      <c r="X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2115.2200000000003</v>
      </c>
      <c r="Y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2235.4700000000003</v>
      </c>
    </row>
    <row r="63" spans="1:27" x14ac:dyDescent="0.2">
      <c r="A63" s="80">
        <f t="shared" si="1"/>
        <v>42414</v>
      </c>
      <c r="B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2093.13</v>
      </c>
      <c r="C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2084.0500000000002</v>
      </c>
      <c r="D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2116.17</v>
      </c>
      <c r="E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2136.9499999999998</v>
      </c>
      <c r="F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2151.46</v>
      </c>
      <c r="G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2137.23</v>
      </c>
      <c r="H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2116.7800000000002</v>
      </c>
      <c r="I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2117.4300000000003</v>
      </c>
      <c r="J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2056.66</v>
      </c>
      <c r="K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2360.4300000000003</v>
      </c>
      <c r="L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2267.86</v>
      </c>
      <c r="M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2267.79</v>
      </c>
      <c r="N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2250.92</v>
      </c>
      <c r="O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2284.13</v>
      </c>
      <c r="P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2284.02</v>
      </c>
      <c r="Q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2250.7600000000002</v>
      </c>
      <c r="R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2212.54</v>
      </c>
      <c r="S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2064.9700000000003</v>
      </c>
      <c r="T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2118.52</v>
      </c>
      <c r="U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2120.35</v>
      </c>
      <c r="V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2111.52</v>
      </c>
      <c r="W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2039.77</v>
      </c>
      <c r="X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2115.1400000000003</v>
      </c>
      <c r="Y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2219.5</v>
      </c>
    </row>
    <row r="64" spans="1:27" x14ac:dyDescent="0.2">
      <c r="A64" s="80">
        <f t="shared" si="1"/>
        <v>42415</v>
      </c>
      <c r="B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2079.9700000000003</v>
      </c>
      <c r="C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2069.85</v>
      </c>
      <c r="D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2102.7600000000002</v>
      </c>
      <c r="E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2120.62</v>
      </c>
      <c r="F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2120.5500000000002</v>
      </c>
      <c r="G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2102.7399999999998</v>
      </c>
      <c r="H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2064.73</v>
      </c>
      <c r="I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2350.6799999999998</v>
      </c>
      <c r="J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2351.36</v>
      </c>
      <c r="K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2202.2600000000002</v>
      </c>
      <c r="L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2157.9499999999998</v>
      </c>
      <c r="M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2102.5100000000002</v>
      </c>
      <c r="N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2117.2399999999998</v>
      </c>
      <c r="O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2132.5699999999997</v>
      </c>
      <c r="P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2132.4899999999998</v>
      </c>
      <c r="Q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2132.8199999999997</v>
      </c>
      <c r="R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2112.36</v>
      </c>
      <c r="S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2057.35</v>
      </c>
      <c r="T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2128.6999999999998</v>
      </c>
      <c r="U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2138.48</v>
      </c>
      <c r="V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2093</v>
      </c>
      <c r="W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2069.84</v>
      </c>
      <c r="X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2334.73</v>
      </c>
      <c r="Y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2187.0299999999997</v>
      </c>
    </row>
    <row r="65" spans="1:25" x14ac:dyDescent="0.2">
      <c r="A65" s="80">
        <f t="shared" si="1"/>
        <v>42416</v>
      </c>
      <c r="B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2094.39</v>
      </c>
      <c r="C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2058.4899999999998</v>
      </c>
      <c r="D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2079.56</v>
      </c>
      <c r="E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2090.73</v>
      </c>
      <c r="F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2120.02</v>
      </c>
      <c r="G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2120.4899999999998</v>
      </c>
      <c r="H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2065.44</v>
      </c>
      <c r="I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2269.42</v>
      </c>
      <c r="J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2261.14</v>
      </c>
      <c r="K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2144.2799999999997</v>
      </c>
      <c r="L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2144.4700000000003</v>
      </c>
      <c r="M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2092.86</v>
      </c>
      <c r="N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2092.58</v>
      </c>
      <c r="O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2092.52</v>
      </c>
      <c r="P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2116.73</v>
      </c>
      <c r="Q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2132.39</v>
      </c>
      <c r="R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2111.89</v>
      </c>
      <c r="S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2084.87</v>
      </c>
      <c r="T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2101</v>
      </c>
      <c r="U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2102.77</v>
      </c>
      <c r="V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2073.35</v>
      </c>
      <c r="W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2057.1</v>
      </c>
      <c r="X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2323.35</v>
      </c>
      <c r="Y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2164.5</v>
      </c>
    </row>
    <row r="66" spans="1:25" x14ac:dyDescent="0.2">
      <c r="A66" s="80">
        <f t="shared" si="1"/>
        <v>42417</v>
      </c>
      <c r="B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2137.69</v>
      </c>
      <c r="C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2101.27</v>
      </c>
      <c r="D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2137.79</v>
      </c>
      <c r="E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2137.8200000000002</v>
      </c>
      <c r="F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2138</v>
      </c>
      <c r="G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2113.42</v>
      </c>
      <c r="H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2064.73</v>
      </c>
      <c r="I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2268.65</v>
      </c>
      <c r="J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2360.84</v>
      </c>
      <c r="K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2234.21</v>
      </c>
      <c r="L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2217.31</v>
      </c>
      <c r="M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2153.35</v>
      </c>
      <c r="N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2200.7600000000002</v>
      </c>
      <c r="O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2200.64</v>
      </c>
      <c r="P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2200.52</v>
      </c>
      <c r="Q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2200.94</v>
      </c>
      <c r="R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2201.0299999999997</v>
      </c>
      <c r="S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2182.4</v>
      </c>
      <c r="T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2070.61</v>
      </c>
      <c r="U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2072.5699999999997</v>
      </c>
      <c r="V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2052.85</v>
      </c>
      <c r="W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2069.9899999999998</v>
      </c>
      <c r="X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2255.0100000000002</v>
      </c>
      <c r="Y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2088.62</v>
      </c>
    </row>
    <row r="67" spans="1:25" x14ac:dyDescent="0.2">
      <c r="A67" s="80">
        <f t="shared" si="1"/>
        <v>42418</v>
      </c>
      <c r="B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2039.65</v>
      </c>
      <c r="C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2091.38</v>
      </c>
      <c r="D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2102.65</v>
      </c>
      <c r="E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2102.6999999999998</v>
      </c>
      <c r="F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2102.6999999999998</v>
      </c>
      <c r="G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2091.5699999999997</v>
      </c>
      <c r="H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2040.46</v>
      </c>
      <c r="I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2234.7600000000002</v>
      </c>
      <c r="J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2219.5500000000002</v>
      </c>
      <c r="K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2145.56</v>
      </c>
      <c r="L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2113.1</v>
      </c>
      <c r="M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2070.7600000000002</v>
      </c>
      <c r="N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2093.62</v>
      </c>
      <c r="O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2133.34</v>
      </c>
      <c r="P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2133.25</v>
      </c>
      <c r="Q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2102.62</v>
      </c>
      <c r="R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2093.31</v>
      </c>
      <c r="S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2058.3199999999997</v>
      </c>
      <c r="T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2144.5699999999997</v>
      </c>
      <c r="U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2142.4300000000003</v>
      </c>
      <c r="V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2127.29</v>
      </c>
      <c r="W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2095.29</v>
      </c>
      <c r="X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2331.46</v>
      </c>
      <c r="Y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2199.9700000000003</v>
      </c>
    </row>
    <row r="68" spans="1:25" x14ac:dyDescent="0.2">
      <c r="A68" s="80">
        <f t="shared" si="1"/>
        <v>42419</v>
      </c>
      <c r="B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2040.23</v>
      </c>
      <c r="C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2091.6999999999998</v>
      </c>
      <c r="D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2120.8199999999997</v>
      </c>
      <c r="E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2120.87</v>
      </c>
      <c r="F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2091.8000000000002</v>
      </c>
      <c r="G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2091.61</v>
      </c>
      <c r="H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2065.69</v>
      </c>
      <c r="I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2271.3200000000002</v>
      </c>
      <c r="J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2264.12</v>
      </c>
      <c r="K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2182.2600000000002</v>
      </c>
      <c r="L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2182.31</v>
      </c>
      <c r="M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2118.9</v>
      </c>
      <c r="N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2118.48</v>
      </c>
      <c r="O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2172.7200000000003</v>
      </c>
      <c r="P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2172.79</v>
      </c>
      <c r="Q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2172.73</v>
      </c>
      <c r="R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2118.84</v>
      </c>
      <c r="S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2087.15</v>
      </c>
      <c r="T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2115.62</v>
      </c>
      <c r="U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2116.1</v>
      </c>
      <c r="V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2117.9499999999998</v>
      </c>
      <c r="W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2093.63</v>
      </c>
      <c r="X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2306.9300000000003</v>
      </c>
      <c r="Y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2122.63</v>
      </c>
    </row>
    <row r="69" spans="1:25" x14ac:dyDescent="0.2">
      <c r="A69" s="80">
        <f t="shared" si="1"/>
        <v>42420</v>
      </c>
      <c r="B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2064.81</v>
      </c>
      <c r="C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2120.69</v>
      </c>
      <c r="D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2152.31</v>
      </c>
      <c r="E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2152.33</v>
      </c>
      <c r="F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2152.38</v>
      </c>
      <c r="G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2139.37</v>
      </c>
      <c r="H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2065.29</v>
      </c>
      <c r="I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2256.4299999999998</v>
      </c>
      <c r="J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2291.58</v>
      </c>
      <c r="K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2181.88</v>
      </c>
      <c r="L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2182.02</v>
      </c>
      <c r="M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2118.79</v>
      </c>
      <c r="N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2118.41</v>
      </c>
      <c r="O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2172.71</v>
      </c>
      <c r="P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2172.61</v>
      </c>
      <c r="Q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2172.84</v>
      </c>
      <c r="R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2145.09</v>
      </c>
      <c r="S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2085.9899999999998</v>
      </c>
      <c r="T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2115.96</v>
      </c>
      <c r="U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2112.84</v>
      </c>
      <c r="V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2117.31</v>
      </c>
      <c r="W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2094.46</v>
      </c>
      <c r="X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2268.77</v>
      </c>
      <c r="Y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2093.9</v>
      </c>
    </row>
    <row r="70" spans="1:25" x14ac:dyDescent="0.2">
      <c r="A70" s="80">
        <f t="shared" si="1"/>
        <v>42421</v>
      </c>
      <c r="B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2097</v>
      </c>
      <c r="C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2182.59</v>
      </c>
      <c r="D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2190.5</v>
      </c>
      <c r="E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2190.81</v>
      </c>
      <c r="F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2216.25</v>
      </c>
      <c r="G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2191.36</v>
      </c>
      <c r="H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2117.15</v>
      </c>
      <c r="I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2053.67</v>
      </c>
      <c r="J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2127.6999999999998</v>
      </c>
      <c r="K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2235.8000000000002</v>
      </c>
      <c r="L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2191.96</v>
      </c>
      <c r="M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2206.15</v>
      </c>
      <c r="N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2205.61</v>
      </c>
      <c r="O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2219.9299999999998</v>
      </c>
      <c r="P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2219.7799999999997</v>
      </c>
      <c r="Q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2220.2800000000002</v>
      </c>
      <c r="R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2213.1800000000003</v>
      </c>
      <c r="S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2117.61</v>
      </c>
      <c r="T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2120.8199999999997</v>
      </c>
      <c r="U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2119.7600000000002</v>
      </c>
      <c r="V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2093.7399999999998</v>
      </c>
      <c r="W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2063.98</v>
      </c>
      <c r="X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2145.4</v>
      </c>
      <c r="Y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2202.6</v>
      </c>
    </row>
    <row r="71" spans="1:25" x14ac:dyDescent="0.2">
      <c r="A71" s="80">
        <f t="shared" si="1"/>
        <v>42422</v>
      </c>
      <c r="B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2097.41</v>
      </c>
      <c r="C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2182.7200000000003</v>
      </c>
      <c r="D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2190.5699999999997</v>
      </c>
      <c r="E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2190.6999999999998</v>
      </c>
      <c r="F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2216.25</v>
      </c>
      <c r="G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2190.8900000000003</v>
      </c>
      <c r="H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2117.12</v>
      </c>
      <c r="I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2047.38</v>
      </c>
      <c r="J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2122.9299999999998</v>
      </c>
      <c r="K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2236.1999999999998</v>
      </c>
      <c r="L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2191.98</v>
      </c>
      <c r="M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2205.91</v>
      </c>
      <c r="N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2205.5299999999997</v>
      </c>
      <c r="O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2219.91</v>
      </c>
      <c r="P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2219.85</v>
      </c>
      <c r="Q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2219.9700000000003</v>
      </c>
      <c r="R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2212.9899999999998</v>
      </c>
      <c r="S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2118.09</v>
      </c>
      <c r="T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2118.52</v>
      </c>
      <c r="U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2118.73</v>
      </c>
      <c r="V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2094.77</v>
      </c>
      <c r="W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2063.61</v>
      </c>
      <c r="X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2145.37</v>
      </c>
      <c r="Y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2189.2799999999997</v>
      </c>
    </row>
    <row r="72" spans="1:25" x14ac:dyDescent="0.2">
      <c r="A72" s="80">
        <f t="shared" si="1"/>
        <v>42423</v>
      </c>
      <c r="B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2151.9300000000003</v>
      </c>
      <c r="C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2151.27</v>
      </c>
      <c r="D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2215.2600000000002</v>
      </c>
      <c r="E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2215.4</v>
      </c>
      <c r="F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2215.23</v>
      </c>
      <c r="G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2215.3900000000003</v>
      </c>
      <c r="H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2190.0500000000002</v>
      </c>
      <c r="I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2137.0700000000002</v>
      </c>
      <c r="J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2097.46</v>
      </c>
      <c r="K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2473.17</v>
      </c>
      <c r="L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2402.06</v>
      </c>
      <c r="M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2425.13</v>
      </c>
      <c r="N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2448.27</v>
      </c>
      <c r="O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2447.9300000000003</v>
      </c>
      <c r="P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2448.1800000000003</v>
      </c>
      <c r="Q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2448.1</v>
      </c>
      <c r="R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2390.7600000000002</v>
      </c>
      <c r="S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2237.2399999999998</v>
      </c>
      <c r="T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2064.67</v>
      </c>
      <c r="U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2064.46</v>
      </c>
      <c r="V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2073.9499999999998</v>
      </c>
      <c r="W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2145.81</v>
      </c>
      <c r="X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2211.9499999999998</v>
      </c>
      <c r="Y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2083.42</v>
      </c>
    </row>
    <row r="73" spans="1:25" x14ac:dyDescent="0.2">
      <c r="A73" s="80">
        <f t="shared" si="1"/>
        <v>42424</v>
      </c>
      <c r="B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2127.11</v>
      </c>
      <c r="C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2152.39</v>
      </c>
      <c r="D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2224.7799999999997</v>
      </c>
      <c r="E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2224.8199999999997</v>
      </c>
      <c r="F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2224.88</v>
      </c>
      <c r="G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2209.44</v>
      </c>
      <c r="H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2121.5500000000002</v>
      </c>
      <c r="I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2351.8200000000002</v>
      </c>
      <c r="J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2423.77</v>
      </c>
      <c r="K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2310.46</v>
      </c>
      <c r="L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2310.37</v>
      </c>
      <c r="M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2202.31</v>
      </c>
      <c r="N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2234.73</v>
      </c>
      <c r="O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2255.58</v>
      </c>
      <c r="P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2270.11</v>
      </c>
      <c r="Q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2270.15</v>
      </c>
      <c r="R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2234.62</v>
      </c>
      <c r="S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2264.4700000000003</v>
      </c>
      <c r="T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2084.69</v>
      </c>
      <c r="U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2084.0100000000002</v>
      </c>
      <c r="V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2113.21</v>
      </c>
      <c r="W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2112.4899999999998</v>
      </c>
      <c r="X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2198.73</v>
      </c>
      <c r="Y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2040.03</v>
      </c>
    </row>
    <row r="74" spans="1:25" x14ac:dyDescent="0.2">
      <c r="A74" s="80">
        <f t="shared" si="1"/>
        <v>42425</v>
      </c>
      <c r="B74" s="141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2049.4899999999998</v>
      </c>
      <c r="C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2074.9499999999998</v>
      </c>
      <c r="D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2091.3000000000002</v>
      </c>
      <c r="E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2120.52</v>
      </c>
      <c r="F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2120.61</v>
      </c>
      <c r="G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2120.96</v>
      </c>
      <c r="H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2092.5100000000002</v>
      </c>
      <c r="I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2408.2799999999997</v>
      </c>
      <c r="J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2492.08</v>
      </c>
      <c r="K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2271.59</v>
      </c>
      <c r="L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2219.35</v>
      </c>
      <c r="M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2143.7200000000003</v>
      </c>
      <c r="N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2143.4300000000003</v>
      </c>
      <c r="O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2143.19</v>
      </c>
      <c r="P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2143.3500000000004</v>
      </c>
      <c r="Q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2154.5</v>
      </c>
      <c r="R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2117.58</v>
      </c>
      <c r="S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2114.94</v>
      </c>
      <c r="T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2095.87</v>
      </c>
      <c r="U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2096.2600000000002</v>
      </c>
      <c r="V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2049.8200000000002</v>
      </c>
      <c r="W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2049.6800000000003</v>
      </c>
      <c r="X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2262.6800000000003</v>
      </c>
      <c r="Y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2159.84</v>
      </c>
    </row>
    <row r="75" spans="1:25" x14ac:dyDescent="0.2">
      <c r="A75" s="80">
        <f t="shared" ref="A75:A78" si="2">A40</f>
        <v>42426</v>
      </c>
      <c r="B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2049.71</v>
      </c>
      <c r="C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2102.86</v>
      </c>
      <c r="D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2120.52</v>
      </c>
      <c r="E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2120.52</v>
      </c>
      <c r="F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2139.2200000000003</v>
      </c>
      <c r="G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2114.89</v>
      </c>
      <c r="H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2065.56</v>
      </c>
      <c r="I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2270.56</v>
      </c>
      <c r="J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2262.0500000000002</v>
      </c>
      <c r="K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2144.84</v>
      </c>
      <c r="L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2112.5299999999997</v>
      </c>
      <c r="M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2093.21</v>
      </c>
      <c r="N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2117.3000000000002</v>
      </c>
      <c r="O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2117.29</v>
      </c>
      <c r="P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2117.1799999999998</v>
      </c>
      <c r="Q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2117.2799999999997</v>
      </c>
      <c r="R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2143.5500000000002</v>
      </c>
      <c r="S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2181.79</v>
      </c>
      <c r="T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2097.2799999999997</v>
      </c>
      <c r="U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2097.58</v>
      </c>
      <c r="V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2051.5700000000002</v>
      </c>
      <c r="W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2049.04</v>
      </c>
      <c r="X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2274.4300000000003</v>
      </c>
      <c r="Y75" s="141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2158.5500000000002</v>
      </c>
    </row>
    <row r="76" spans="1:25" x14ac:dyDescent="0.2">
      <c r="A76" s="80">
        <f t="shared" si="2"/>
        <v>42427</v>
      </c>
      <c r="B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2049.1400000000003</v>
      </c>
      <c r="C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2115.96</v>
      </c>
      <c r="D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2151.08</v>
      </c>
      <c r="E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2151</v>
      </c>
      <c r="F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2136.46</v>
      </c>
      <c r="G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2136.71</v>
      </c>
      <c r="H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2096.75</v>
      </c>
      <c r="I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2072.9300000000003</v>
      </c>
      <c r="J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2122.84</v>
      </c>
      <c r="K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2293.04</v>
      </c>
      <c r="L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2250.87</v>
      </c>
      <c r="M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2267.38</v>
      </c>
      <c r="N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2359.94</v>
      </c>
      <c r="O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2359.38</v>
      </c>
      <c r="P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2359.1799999999998</v>
      </c>
      <c r="Q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2358.7399999999998</v>
      </c>
      <c r="R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2250.44</v>
      </c>
      <c r="S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2164.87</v>
      </c>
      <c r="T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2057.42</v>
      </c>
      <c r="U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2092.3200000000002</v>
      </c>
      <c r="V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2039.8600000000001</v>
      </c>
      <c r="W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2082.77</v>
      </c>
      <c r="X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2175.92</v>
      </c>
      <c r="Y76" s="141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2104.44</v>
      </c>
    </row>
    <row r="77" spans="1:25" x14ac:dyDescent="0.2">
      <c r="A77" s="80">
        <f t="shared" si="2"/>
        <v>42428</v>
      </c>
      <c r="B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2054.85</v>
      </c>
      <c r="C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2136.75</v>
      </c>
      <c r="D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2151.04</v>
      </c>
      <c r="E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2150.96</v>
      </c>
      <c r="F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2150.9</v>
      </c>
      <c r="G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2151.11</v>
      </c>
      <c r="H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2116.3599999999997</v>
      </c>
      <c r="I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2137.59</v>
      </c>
      <c r="J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2055.75</v>
      </c>
      <c r="K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2379.75</v>
      </c>
      <c r="L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2339.29</v>
      </c>
      <c r="M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2339.4700000000003</v>
      </c>
      <c r="N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2424.96</v>
      </c>
      <c r="O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2424.5700000000002</v>
      </c>
      <c r="P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2401.5699999999997</v>
      </c>
      <c r="Q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2401.4</v>
      </c>
      <c r="R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2249.96</v>
      </c>
      <c r="S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2165.15</v>
      </c>
      <c r="T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2041.3200000000002</v>
      </c>
      <c r="U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2075.92</v>
      </c>
      <c r="V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2053.8900000000003</v>
      </c>
      <c r="W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2082.85</v>
      </c>
      <c r="X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2189.81</v>
      </c>
      <c r="Y77" s="141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2100.5100000000002</v>
      </c>
    </row>
    <row r="78" spans="1:25" x14ac:dyDescent="0.2">
      <c r="A78" s="80">
        <f t="shared" si="2"/>
        <v>42429</v>
      </c>
      <c r="B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2064.73</v>
      </c>
      <c r="C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2120.4499999999998</v>
      </c>
      <c r="D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2152.13</v>
      </c>
      <c r="E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2152.23</v>
      </c>
      <c r="F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2139.08</v>
      </c>
      <c r="G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2139.36</v>
      </c>
      <c r="H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2092.2600000000002</v>
      </c>
      <c r="I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2309.15</v>
      </c>
      <c r="J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2352.17</v>
      </c>
      <c r="K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2219.0300000000002</v>
      </c>
      <c r="L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2218.98</v>
      </c>
      <c r="M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2165.7399999999998</v>
      </c>
      <c r="N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2214.87</v>
      </c>
      <c r="O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2234.7799999999997</v>
      </c>
      <c r="P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2241.52</v>
      </c>
      <c r="Q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2234.59</v>
      </c>
      <c r="R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2177.59</v>
      </c>
      <c r="S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2182.0100000000002</v>
      </c>
      <c r="T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2049.0100000000002</v>
      </c>
      <c r="U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2049.29</v>
      </c>
      <c r="V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2056.2800000000002</v>
      </c>
      <c r="W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2049.16</v>
      </c>
      <c r="X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2234.33</v>
      </c>
      <c r="Y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2082.59</v>
      </c>
    </row>
    <row r="79" spans="1:25" x14ac:dyDescent="0.2">
      <c r="A79" s="86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</row>
    <row r="80" spans="1:25" x14ac:dyDescent="0.25">
      <c r="A80" s="88" t="s">
        <v>152</v>
      </c>
    </row>
    <row r="81" spans="1:27" ht="12.75" x14ac:dyDescent="0.2">
      <c r="A81" s="165" t="s">
        <v>48</v>
      </c>
      <c r="B81" s="168" t="s">
        <v>122</v>
      </c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70"/>
    </row>
    <row r="82" spans="1:27" ht="12.75" x14ac:dyDescent="0.2">
      <c r="A82" s="166"/>
      <c r="B82" s="171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3"/>
    </row>
    <row r="83" spans="1:27" ht="12.75" customHeight="1" x14ac:dyDescent="0.2">
      <c r="A83" s="166"/>
      <c r="B83" s="174" t="s">
        <v>123</v>
      </c>
      <c r="C83" s="163" t="s">
        <v>124</v>
      </c>
      <c r="D83" s="163" t="s">
        <v>125</v>
      </c>
      <c r="E83" s="163" t="s">
        <v>126</v>
      </c>
      <c r="F83" s="163" t="s">
        <v>127</v>
      </c>
      <c r="G83" s="163" t="s">
        <v>128</v>
      </c>
      <c r="H83" s="163" t="s">
        <v>129</v>
      </c>
      <c r="I83" s="163" t="s">
        <v>130</v>
      </c>
      <c r="J83" s="163" t="s">
        <v>131</v>
      </c>
      <c r="K83" s="163" t="s">
        <v>132</v>
      </c>
      <c r="L83" s="163" t="s">
        <v>133</v>
      </c>
      <c r="M83" s="163" t="s">
        <v>134</v>
      </c>
      <c r="N83" s="176" t="s">
        <v>135</v>
      </c>
      <c r="O83" s="163" t="s">
        <v>136</v>
      </c>
      <c r="P83" s="163" t="s">
        <v>137</v>
      </c>
      <c r="Q83" s="163" t="s">
        <v>138</v>
      </c>
      <c r="R83" s="163" t="s">
        <v>139</v>
      </c>
      <c r="S83" s="163" t="s">
        <v>140</v>
      </c>
      <c r="T83" s="163" t="s">
        <v>141</v>
      </c>
      <c r="U83" s="163" t="s">
        <v>142</v>
      </c>
      <c r="V83" s="163" t="s">
        <v>143</v>
      </c>
      <c r="W83" s="163" t="s">
        <v>144</v>
      </c>
      <c r="X83" s="163" t="s">
        <v>145</v>
      </c>
      <c r="Y83" s="163" t="s">
        <v>146</v>
      </c>
    </row>
    <row r="84" spans="1:27" ht="11.25" customHeight="1" x14ac:dyDescent="0.2">
      <c r="A84" s="167"/>
      <c r="B84" s="175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77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</row>
    <row r="85" spans="1:27" ht="18.75" customHeight="1" x14ac:dyDescent="0.2">
      <c r="A85" s="80">
        <f t="shared" ref="A85:A109" si="3">A50</f>
        <v>42401</v>
      </c>
      <c r="B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2233.12</v>
      </c>
      <c r="C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2154.8900000000003</v>
      </c>
      <c r="D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2132.59</v>
      </c>
      <c r="E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2132.44</v>
      </c>
      <c r="F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2132.8000000000002</v>
      </c>
      <c r="G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2148.21</v>
      </c>
      <c r="H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2235.91</v>
      </c>
      <c r="I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2058.5</v>
      </c>
      <c r="J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2061.63</v>
      </c>
      <c r="K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2195.36</v>
      </c>
      <c r="L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2281.11</v>
      </c>
      <c r="M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2258.25</v>
      </c>
      <c r="N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2221.52</v>
      </c>
      <c r="O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2195.5299999999997</v>
      </c>
      <c r="P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2186.91</v>
      </c>
      <c r="Q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2185.9700000000003</v>
      </c>
      <c r="R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2185.79</v>
      </c>
      <c r="S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2328.81</v>
      </c>
      <c r="T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2360.13</v>
      </c>
      <c r="U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2376</v>
      </c>
      <c r="V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2331.84</v>
      </c>
      <c r="W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2257.9899999999998</v>
      </c>
      <c r="X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2494.3500000000004</v>
      </c>
      <c r="Y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РСО-А'!$K$6</f>
        <v>2372.52</v>
      </c>
      <c r="AA85" s="81"/>
    </row>
    <row r="86" spans="1:27" x14ac:dyDescent="0.2">
      <c r="A86" s="80">
        <f t="shared" si="3"/>
        <v>42402</v>
      </c>
      <c r="B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2232.73</v>
      </c>
      <c r="C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2151.0500000000002</v>
      </c>
      <c r="D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2108.14</v>
      </c>
      <c r="E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2093.65</v>
      </c>
      <c r="F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2094.27</v>
      </c>
      <c r="G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2130.8000000000002</v>
      </c>
      <c r="H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2177.98</v>
      </c>
      <c r="I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2100.5100000000002</v>
      </c>
      <c r="J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2073.6999999999998</v>
      </c>
      <c r="K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2083.4300000000003</v>
      </c>
      <c r="L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2149.27</v>
      </c>
      <c r="M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2122.1</v>
      </c>
      <c r="N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2122.62</v>
      </c>
      <c r="O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2107.37</v>
      </c>
      <c r="P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2107.4899999999998</v>
      </c>
      <c r="Q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2121.89</v>
      </c>
      <c r="R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2157.4</v>
      </c>
      <c r="S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2266.11</v>
      </c>
      <c r="T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2321.56</v>
      </c>
      <c r="U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2303.14</v>
      </c>
      <c r="V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2267.5700000000002</v>
      </c>
      <c r="W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2215.63</v>
      </c>
      <c r="X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2443.9499999999998</v>
      </c>
      <c r="Y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РСО-А'!$K$6</f>
        <v>2326.2399999999998</v>
      </c>
    </row>
    <row r="87" spans="1:27" x14ac:dyDescent="0.2">
      <c r="A87" s="80">
        <f t="shared" si="3"/>
        <v>42403</v>
      </c>
      <c r="B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2132</v>
      </c>
      <c r="C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2054.98</v>
      </c>
      <c r="D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2045.4099999999999</v>
      </c>
      <c r="E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2045.3400000000001</v>
      </c>
      <c r="F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2045.3600000000001</v>
      </c>
      <c r="G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2045.51</v>
      </c>
      <c r="H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2062.79</v>
      </c>
      <c r="I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2209.5699999999997</v>
      </c>
      <c r="J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2194.65</v>
      </c>
      <c r="K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2062.7800000000002</v>
      </c>
      <c r="L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2021.24</v>
      </c>
      <c r="M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2037.4900000000002</v>
      </c>
      <c r="N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2029.54</v>
      </c>
      <c r="O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2050.35</v>
      </c>
      <c r="P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2029.77</v>
      </c>
      <c r="Q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2036.35</v>
      </c>
      <c r="R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2066.9299999999998</v>
      </c>
      <c r="S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2156.92</v>
      </c>
      <c r="T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2244.9700000000003</v>
      </c>
      <c r="U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2216.2200000000003</v>
      </c>
      <c r="V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2181.58</v>
      </c>
      <c r="W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2151.2399999999998</v>
      </c>
      <c r="X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2380.2799999999997</v>
      </c>
      <c r="Y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РСО-А'!$K$6</f>
        <v>2254.09</v>
      </c>
    </row>
    <row r="88" spans="1:27" x14ac:dyDescent="0.2">
      <c r="A88" s="80">
        <f t="shared" si="3"/>
        <v>42404</v>
      </c>
      <c r="B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2071.7200000000003</v>
      </c>
      <c r="C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2030.51</v>
      </c>
      <c r="D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2060.54</v>
      </c>
      <c r="E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2060.6799999999998</v>
      </c>
      <c r="F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2060.56</v>
      </c>
      <c r="G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2060.94</v>
      </c>
      <c r="H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2053.9700000000003</v>
      </c>
      <c r="I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2230.23</v>
      </c>
      <c r="J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2211.19</v>
      </c>
      <c r="K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2074.5500000000002</v>
      </c>
      <c r="L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2063.3200000000002</v>
      </c>
      <c r="M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2030.35</v>
      </c>
      <c r="N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2050.6800000000003</v>
      </c>
      <c r="O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2063.7600000000002</v>
      </c>
      <c r="P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2050.7799999999997</v>
      </c>
      <c r="Q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2030.04</v>
      </c>
      <c r="R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2033.77</v>
      </c>
      <c r="S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2096.36</v>
      </c>
      <c r="T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2217.46</v>
      </c>
      <c r="U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2189.79</v>
      </c>
      <c r="V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2122.2200000000003</v>
      </c>
      <c r="W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2089.94</v>
      </c>
      <c r="X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2356.36</v>
      </c>
      <c r="Y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РСО-А'!$K$6</f>
        <v>2226.15</v>
      </c>
    </row>
    <row r="89" spans="1:27" x14ac:dyDescent="0.2">
      <c r="A89" s="80">
        <f t="shared" si="3"/>
        <v>42405</v>
      </c>
      <c r="B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2055</v>
      </c>
      <c r="C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2054.7800000000002</v>
      </c>
      <c r="D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2030.51</v>
      </c>
      <c r="E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2045.21</v>
      </c>
      <c r="F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2045.23</v>
      </c>
      <c r="G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2045.26</v>
      </c>
      <c r="H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2054.7399999999998</v>
      </c>
      <c r="I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2229.5299999999997</v>
      </c>
      <c r="J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2210.4</v>
      </c>
      <c r="K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2074.2200000000003</v>
      </c>
      <c r="L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2036.8</v>
      </c>
      <c r="M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2022.3400000000001</v>
      </c>
      <c r="N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2050.48</v>
      </c>
      <c r="O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2063.46</v>
      </c>
      <c r="P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2081.83</v>
      </c>
      <c r="Q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2091.25</v>
      </c>
      <c r="R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2072.83</v>
      </c>
      <c r="S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2045.6799999999998</v>
      </c>
      <c r="T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2186.27</v>
      </c>
      <c r="U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2165.42</v>
      </c>
      <c r="V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2138.75</v>
      </c>
      <c r="W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2111.6</v>
      </c>
      <c r="X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2365.6800000000003</v>
      </c>
      <c r="Y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2233.0699999999997</v>
      </c>
    </row>
    <row r="90" spans="1:27" x14ac:dyDescent="0.2">
      <c r="A90" s="80">
        <f t="shared" si="3"/>
        <v>42406</v>
      </c>
      <c r="B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2099.04</v>
      </c>
      <c r="C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2036.71</v>
      </c>
      <c r="D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2034.8600000000001</v>
      </c>
      <c r="E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2051.46</v>
      </c>
      <c r="F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2051.5500000000002</v>
      </c>
      <c r="G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2040.28</v>
      </c>
      <c r="H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2055.39</v>
      </c>
      <c r="I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2123.83</v>
      </c>
      <c r="J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2140.61</v>
      </c>
      <c r="K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2223.9499999999998</v>
      </c>
      <c r="L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2152.91</v>
      </c>
      <c r="M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2166.23</v>
      </c>
      <c r="N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2165.63</v>
      </c>
      <c r="O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2223.1999999999998</v>
      </c>
      <c r="P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2223.09</v>
      </c>
      <c r="Q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2222.98</v>
      </c>
      <c r="R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2224.31</v>
      </c>
      <c r="S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2054.5</v>
      </c>
      <c r="T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2140.34</v>
      </c>
      <c r="U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2142.52</v>
      </c>
      <c r="V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2092.9700000000003</v>
      </c>
      <c r="W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2095.19</v>
      </c>
      <c r="X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2042.25</v>
      </c>
      <c r="Y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2228.65</v>
      </c>
    </row>
    <row r="91" spans="1:27" x14ac:dyDescent="0.2">
      <c r="A91" s="80">
        <f t="shared" si="3"/>
        <v>42407</v>
      </c>
      <c r="B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2138.79</v>
      </c>
      <c r="C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2071.7200000000003</v>
      </c>
      <c r="D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2029.58</v>
      </c>
      <c r="E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2035.05</v>
      </c>
      <c r="F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2040.46</v>
      </c>
      <c r="G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2029.7</v>
      </c>
      <c r="H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2035.95</v>
      </c>
      <c r="I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2052.6999999999998</v>
      </c>
      <c r="J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2137.86</v>
      </c>
      <c r="K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2209.41</v>
      </c>
      <c r="L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2153.79</v>
      </c>
      <c r="M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2141.11</v>
      </c>
      <c r="N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2140.69</v>
      </c>
      <c r="O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2140.5299999999997</v>
      </c>
      <c r="P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2166.7399999999998</v>
      </c>
      <c r="Q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2173.58</v>
      </c>
      <c r="R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2129.91</v>
      </c>
      <c r="S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2070.65</v>
      </c>
      <c r="T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2198.13</v>
      </c>
      <c r="U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2201.4700000000003</v>
      </c>
      <c r="V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2151.7800000000002</v>
      </c>
      <c r="W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2091.69</v>
      </c>
      <c r="X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2042.67</v>
      </c>
      <c r="Y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2256.9899999999998</v>
      </c>
    </row>
    <row r="92" spans="1:27" x14ac:dyDescent="0.2">
      <c r="A92" s="80">
        <f t="shared" si="3"/>
        <v>42408</v>
      </c>
      <c r="B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2112.4</v>
      </c>
      <c r="C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2048.08</v>
      </c>
      <c r="D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2030.0700000000002</v>
      </c>
      <c r="E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2039.87</v>
      </c>
      <c r="F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2039.81</v>
      </c>
      <c r="G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2040.02</v>
      </c>
      <c r="H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2021.38</v>
      </c>
      <c r="I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2215.6</v>
      </c>
      <c r="J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2210.62</v>
      </c>
      <c r="K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2074.1999999999998</v>
      </c>
      <c r="L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2022.47</v>
      </c>
      <c r="M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2074.12</v>
      </c>
      <c r="N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2075.33</v>
      </c>
      <c r="O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2036.67</v>
      </c>
      <c r="P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2021.8000000000002</v>
      </c>
      <c r="Q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2021.85</v>
      </c>
      <c r="R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2034.69</v>
      </c>
      <c r="S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2071.08</v>
      </c>
      <c r="T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2242.8200000000002</v>
      </c>
      <c r="U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2206.5</v>
      </c>
      <c r="V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2140.64</v>
      </c>
      <c r="W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2113.35</v>
      </c>
      <c r="X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2367.63</v>
      </c>
      <c r="Y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2236.4299999999998</v>
      </c>
    </row>
    <row r="93" spans="1:27" x14ac:dyDescent="0.2">
      <c r="A93" s="80">
        <f t="shared" si="3"/>
        <v>42409</v>
      </c>
      <c r="B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2064.06</v>
      </c>
      <c r="C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2021</v>
      </c>
      <c r="D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2045.03</v>
      </c>
      <c r="E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2070.9900000000002</v>
      </c>
      <c r="F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2071.0700000000002</v>
      </c>
      <c r="G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2071.4700000000003</v>
      </c>
      <c r="H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2046.1100000000001</v>
      </c>
      <c r="I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2244.38</v>
      </c>
      <c r="J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2283.6999999999998</v>
      </c>
      <c r="K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2137.88</v>
      </c>
      <c r="L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2093.41</v>
      </c>
      <c r="M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2052.11</v>
      </c>
      <c r="N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2051.6800000000003</v>
      </c>
      <c r="O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2051.36</v>
      </c>
      <c r="P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2073.4899999999998</v>
      </c>
      <c r="Q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2073.5500000000002</v>
      </c>
      <c r="R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2074.02</v>
      </c>
      <c r="S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2025.3400000000001</v>
      </c>
      <c r="T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2199.63</v>
      </c>
      <c r="U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2135.7799999999997</v>
      </c>
      <c r="V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2102.31</v>
      </c>
      <c r="W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2072.83</v>
      </c>
      <c r="X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2333.91</v>
      </c>
      <c r="Y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2178.7799999999997</v>
      </c>
    </row>
    <row r="94" spans="1:27" x14ac:dyDescent="0.2">
      <c r="A94" s="80">
        <f t="shared" si="3"/>
        <v>42410</v>
      </c>
      <c r="B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2062.8000000000002</v>
      </c>
      <c r="C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2030.53</v>
      </c>
      <c r="D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2045.04</v>
      </c>
      <c r="E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2060.56</v>
      </c>
      <c r="F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2071.15</v>
      </c>
      <c r="G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2050.5500000000002</v>
      </c>
      <c r="H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2053.61</v>
      </c>
      <c r="I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2166.37</v>
      </c>
      <c r="J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2180.1800000000003</v>
      </c>
      <c r="K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2063.98</v>
      </c>
      <c r="L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2064.04</v>
      </c>
      <c r="M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2030.81</v>
      </c>
      <c r="N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2030.48</v>
      </c>
      <c r="O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2030.35</v>
      </c>
      <c r="P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2030.32</v>
      </c>
      <c r="Q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2030.32</v>
      </c>
      <c r="R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2047.35</v>
      </c>
      <c r="S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2109.36</v>
      </c>
      <c r="T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2200.58</v>
      </c>
      <c r="U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2202.15</v>
      </c>
      <c r="V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2163.3900000000003</v>
      </c>
      <c r="W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2110.09</v>
      </c>
      <c r="X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2356.23</v>
      </c>
      <c r="Y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2209.7799999999997</v>
      </c>
    </row>
    <row r="95" spans="1:27" x14ac:dyDescent="0.2">
      <c r="A95" s="80">
        <f t="shared" si="3"/>
        <v>42411</v>
      </c>
      <c r="B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2062.91</v>
      </c>
      <c r="C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2030.95</v>
      </c>
      <c r="D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2060.8000000000002</v>
      </c>
      <c r="E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2061</v>
      </c>
      <c r="F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2061.0500000000002</v>
      </c>
      <c r="G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2046.0500000000002</v>
      </c>
      <c r="H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2049.44</v>
      </c>
      <c r="I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2166.73</v>
      </c>
      <c r="J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2158.34</v>
      </c>
      <c r="K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2063.9499999999998</v>
      </c>
      <c r="L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2053.13</v>
      </c>
      <c r="M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2051.46</v>
      </c>
      <c r="N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2073.36</v>
      </c>
      <c r="O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2073.13</v>
      </c>
      <c r="P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2030.35</v>
      </c>
      <c r="Q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2030.6</v>
      </c>
      <c r="R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2046.22</v>
      </c>
      <c r="S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2077.8200000000002</v>
      </c>
      <c r="T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2160.56</v>
      </c>
      <c r="U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2120</v>
      </c>
      <c r="V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2093.7399999999998</v>
      </c>
      <c r="W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2073.06</v>
      </c>
      <c r="X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2333.5500000000002</v>
      </c>
      <c r="Y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2163</v>
      </c>
    </row>
    <row r="96" spans="1:27" x14ac:dyDescent="0.2">
      <c r="A96" s="80">
        <f t="shared" si="3"/>
        <v>42412</v>
      </c>
      <c r="B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2070.7399999999998</v>
      </c>
      <c r="C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2020.97</v>
      </c>
      <c r="D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2044.9</v>
      </c>
      <c r="E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2045.1</v>
      </c>
      <c r="F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2045.0900000000001</v>
      </c>
      <c r="G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2030.63</v>
      </c>
      <c r="H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2055.9499999999998</v>
      </c>
      <c r="I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2154.4</v>
      </c>
      <c r="J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2136.2800000000002</v>
      </c>
      <c r="K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2052.4300000000003</v>
      </c>
      <c r="L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2036.8600000000001</v>
      </c>
      <c r="M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2030.3600000000001</v>
      </c>
      <c r="N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2038.3000000000002</v>
      </c>
      <c r="O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2063.7799999999997</v>
      </c>
      <c r="P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2050.8200000000002</v>
      </c>
      <c r="Q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2050.87</v>
      </c>
      <c r="R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2030.54</v>
      </c>
      <c r="S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2070.7200000000003</v>
      </c>
      <c r="T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2166.85</v>
      </c>
      <c r="U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2190.48</v>
      </c>
      <c r="V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2165.38</v>
      </c>
      <c r="W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2110.42</v>
      </c>
      <c r="X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2364.27</v>
      </c>
      <c r="Y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2232.65</v>
      </c>
    </row>
    <row r="97" spans="1:25" x14ac:dyDescent="0.2">
      <c r="A97" s="80">
        <f t="shared" si="3"/>
        <v>42413</v>
      </c>
      <c r="B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2075.86</v>
      </c>
      <c r="C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2052.1</v>
      </c>
      <c r="D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2094.7800000000002</v>
      </c>
      <c r="E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2094.9899999999998</v>
      </c>
      <c r="F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2114.84</v>
      </c>
      <c r="G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2094.98</v>
      </c>
      <c r="H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2064.4499999999998</v>
      </c>
      <c r="I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2031.06</v>
      </c>
      <c r="J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2077.7200000000003</v>
      </c>
      <c r="K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2225.19</v>
      </c>
      <c r="L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2167.44</v>
      </c>
      <c r="M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2181.1</v>
      </c>
      <c r="N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2195.13</v>
      </c>
      <c r="O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2240.73</v>
      </c>
      <c r="P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2240.62</v>
      </c>
      <c r="Q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2225.11</v>
      </c>
      <c r="R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2188.81</v>
      </c>
      <c r="S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2045.59</v>
      </c>
      <c r="T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2096.11</v>
      </c>
      <c r="U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2103.73</v>
      </c>
      <c r="V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2089.75</v>
      </c>
      <c r="W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2021.03</v>
      </c>
      <c r="X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2093.52</v>
      </c>
      <c r="Y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2209.71</v>
      </c>
    </row>
    <row r="98" spans="1:25" x14ac:dyDescent="0.2">
      <c r="A98" s="80">
        <f t="shared" si="3"/>
        <v>42414</v>
      </c>
      <c r="B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2072.1799999999998</v>
      </c>
      <c r="C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2063.41</v>
      </c>
      <c r="D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2094.44</v>
      </c>
      <c r="E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2114.52</v>
      </c>
      <c r="F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2128.54</v>
      </c>
      <c r="G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2114.79</v>
      </c>
      <c r="H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2095.04</v>
      </c>
      <c r="I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2095.66</v>
      </c>
      <c r="J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2036.95</v>
      </c>
      <c r="K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2330.44</v>
      </c>
      <c r="L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2241</v>
      </c>
      <c r="M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2240.9300000000003</v>
      </c>
      <c r="N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2224.63</v>
      </c>
      <c r="O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2256.7200000000003</v>
      </c>
      <c r="P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2256.61</v>
      </c>
      <c r="Q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2224.48</v>
      </c>
      <c r="R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2187.5500000000002</v>
      </c>
      <c r="S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2044.98</v>
      </c>
      <c r="T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2096.71</v>
      </c>
      <c r="U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2098.48</v>
      </c>
      <c r="V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2089.9499999999998</v>
      </c>
      <c r="W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2020.63</v>
      </c>
      <c r="X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2093.4499999999998</v>
      </c>
      <c r="Y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2194.2799999999997</v>
      </c>
    </row>
    <row r="99" spans="1:25" x14ac:dyDescent="0.2">
      <c r="A99" s="80">
        <f t="shared" si="3"/>
        <v>42415</v>
      </c>
      <c r="B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2059.4700000000003</v>
      </c>
      <c r="C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2049.69</v>
      </c>
      <c r="D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2081.4899999999998</v>
      </c>
      <c r="E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2098.7399999999998</v>
      </c>
      <c r="F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2098.6799999999998</v>
      </c>
      <c r="G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2081.46</v>
      </c>
      <c r="H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2044.74</v>
      </c>
      <c r="I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2321.02</v>
      </c>
      <c r="J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2321.6799999999998</v>
      </c>
      <c r="K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2177.62</v>
      </c>
      <c r="L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2134.81</v>
      </c>
      <c r="M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2081.25</v>
      </c>
      <c r="N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2095.48</v>
      </c>
      <c r="O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2110.29</v>
      </c>
      <c r="P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2110.21</v>
      </c>
      <c r="Q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2110.5299999999997</v>
      </c>
      <c r="R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2090.7600000000002</v>
      </c>
      <c r="S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2037.6100000000001</v>
      </c>
      <c r="T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2106.5500000000002</v>
      </c>
      <c r="U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2116</v>
      </c>
      <c r="V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2072.06</v>
      </c>
      <c r="W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2049.6800000000003</v>
      </c>
      <c r="X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2305.61</v>
      </c>
      <c r="Y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2162.9</v>
      </c>
    </row>
    <row r="100" spans="1:25" x14ac:dyDescent="0.2">
      <c r="A100" s="80">
        <f t="shared" si="3"/>
        <v>42416</v>
      </c>
      <c r="B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2073.4</v>
      </c>
      <c r="C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2038.71</v>
      </c>
      <c r="D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2059.0699999999997</v>
      </c>
      <c r="E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2069.87</v>
      </c>
      <c r="F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2098.16</v>
      </c>
      <c r="G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2098.61</v>
      </c>
      <c r="H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2045.4299999999998</v>
      </c>
      <c r="I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2242.5100000000002</v>
      </c>
      <c r="J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2234.5100000000002</v>
      </c>
      <c r="K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2121.6</v>
      </c>
      <c r="L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2121.7800000000002</v>
      </c>
      <c r="M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2071.92</v>
      </c>
      <c r="N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2071.65</v>
      </c>
      <c r="O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2071.6</v>
      </c>
      <c r="P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2094.98</v>
      </c>
      <c r="Q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2110.11</v>
      </c>
      <c r="R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2090.3000000000002</v>
      </c>
      <c r="S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2064.21</v>
      </c>
      <c r="T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2079.79</v>
      </c>
      <c r="U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2081.5</v>
      </c>
      <c r="V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2053.0700000000002</v>
      </c>
      <c r="W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2037.3700000000001</v>
      </c>
      <c r="X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2294.62</v>
      </c>
      <c r="Y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2141.1400000000003</v>
      </c>
    </row>
    <row r="101" spans="1:25" x14ac:dyDescent="0.2">
      <c r="A101" s="80">
        <f t="shared" si="3"/>
        <v>42417</v>
      </c>
      <c r="B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2115.2399999999998</v>
      </c>
      <c r="C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2080.0500000000002</v>
      </c>
      <c r="D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2115.33</v>
      </c>
      <c r="E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2115.36</v>
      </c>
      <c r="F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2115.54</v>
      </c>
      <c r="G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2091.7799999999997</v>
      </c>
      <c r="H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2044.74</v>
      </c>
      <c r="I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2241.7600000000002</v>
      </c>
      <c r="J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2330.83</v>
      </c>
      <c r="K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2208.4899999999998</v>
      </c>
      <c r="L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2192.16</v>
      </c>
      <c r="M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2130.36</v>
      </c>
      <c r="N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2176.17</v>
      </c>
      <c r="O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2176.06</v>
      </c>
      <c r="P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2175.94</v>
      </c>
      <c r="Q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2176.35</v>
      </c>
      <c r="R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2176.4300000000003</v>
      </c>
      <c r="S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2158.4300000000003</v>
      </c>
      <c r="T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2050.4299999999998</v>
      </c>
      <c r="U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2052.3199999999997</v>
      </c>
      <c r="V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2033.27</v>
      </c>
      <c r="W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2049.8200000000002</v>
      </c>
      <c r="X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2228.59</v>
      </c>
      <c r="Y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2067.83</v>
      </c>
    </row>
    <row r="102" spans="1:25" x14ac:dyDescent="0.2">
      <c r="A102" s="80">
        <f t="shared" si="3"/>
        <v>42418</v>
      </c>
      <c r="B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2020.51</v>
      </c>
      <c r="C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2070.4899999999998</v>
      </c>
      <c r="D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2081.38</v>
      </c>
      <c r="E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2081.4300000000003</v>
      </c>
      <c r="F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2081.4300000000003</v>
      </c>
      <c r="G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2070.6799999999998</v>
      </c>
      <c r="H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2021.29</v>
      </c>
      <c r="I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2209.02</v>
      </c>
      <c r="J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2194.33</v>
      </c>
      <c r="K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2122.84</v>
      </c>
      <c r="L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2091.48</v>
      </c>
      <c r="M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2050.5699999999997</v>
      </c>
      <c r="N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2072.66</v>
      </c>
      <c r="O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2111.0299999999997</v>
      </c>
      <c r="P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2110.94</v>
      </c>
      <c r="Q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2081.36</v>
      </c>
      <c r="R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2072.35</v>
      </c>
      <c r="S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2038.55</v>
      </c>
      <c r="T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2121.88</v>
      </c>
      <c r="U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2119.8200000000002</v>
      </c>
      <c r="V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2105.1800000000003</v>
      </c>
      <c r="W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2074.27</v>
      </c>
      <c r="X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2302.4499999999998</v>
      </c>
      <c r="Y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2175.41</v>
      </c>
    </row>
    <row r="103" spans="1:25" x14ac:dyDescent="0.2">
      <c r="A103" s="80">
        <f t="shared" si="3"/>
        <v>42419</v>
      </c>
      <c r="B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2021.08</v>
      </c>
      <c r="C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2070.8000000000002</v>
      </c>
      <c r="D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2098.94</v>
      </c>
      <c r="E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2098.98</v>
      </c>
      <c r="F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2070.8900000000003</v>
      </c>
      <c r="G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2070.71</v>
      </c>
      <c r="H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2045.67</v>
      </c>
      <c r="I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2244.34</v>
      </c>
      <c r="J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2237.38</v>
      </c>
      <c r="K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2158.3000000000002</v>
      </c>
      <c r="L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2158.34</v>
      </c>
      <c r="M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2097.08</v>
      </c>
      <c r="N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2096.6800000000003</v>
      </c>
      <c r="O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2149.08</v>
      </c>
      <c r="P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2149.15</v>
      </c>
      <c r="Q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2149.09</v>
      </c>
      <c r="R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2097.0299999999997</v>
      </c>
      <c r="S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2066.41</v>
      </c>
      <c r="T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2093.91</v>
      </c>
      <c r="U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2094.38</v>
      </c>
      <c r="V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2096.16</v>
      </c>
      <c r="W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2072.67</v>
      </c>
      <c r="X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2278.75</v>
      </c>
      <c r="Y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2100.69</v>
      </c>
    </row>
    <row r="104" spans="1:25" x14ac:dyDescent="0.2">
      <c r="A104" s="80">
        <f t="shared" si="3"/>
        <v>42420</v>
      </c>
      <c r="B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2044.8200000000002</v>
      </c>
      <c r="C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2098.81</v>
      </c>
      <c r="D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2129.36</v>
      </c>
      <c r="E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2129.38</v>
      </c>
      <c r="F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2129.42</v>
      </c>
      <c r="G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2116.86</v>
      </c>
      <c r="H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2045.28</v>
      </c>
      <c r="I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2229.96</v>
      </c>
      <c r="J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2263.92</v>
      </c>
      <c r="K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2157.9300000000003</v>
      </c>
      <c r="L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2158.06</v>
      </c>
      <c r="M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2096.9700000000003</v>
      </c>
      <c r="N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2096.6</v>
      </c>
      <c r="O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2149.0700000000002</v>
      </c>
      <c r="P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2148.9700000000003</v>
      </c>
      <c r="Q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2149.1999999999998</v>
      </c>
      <c r="R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2122.39</v>
      </c>
      <c r="S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2065.29</v>
      </c>
      <c r="T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2094.2399999999998</v>
      </c>
      <c r="U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2091.2200000000003</v>
      </c>
      <c r="V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2095.5500000000002</v>
      </c>
      <c r="W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2073.4700000000003</v>
      </c>
      <c r="X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2241.88</v>
      </c>
      <c r="Y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2072.9300000000003</v>
      </c>
    </row>
    <row r="105" spans="1:25" x14ac:dyDescent="0.2">
      <c r="A105" s="80">
        <f t="shared" si="3"/>
        <v>42421</v>
      </c>
      <c r="B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2075.92</v>
      </c>
      <c r="C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2158.61</v>
      </c>
      <c r="D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2166.25</v>
      </c>
      <c r="E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2166.56</v>
      </c>
      <c r="F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2191.14</v>
      </c>
      <c r="G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2167.09</v>
      </c>
      <c r="H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2095.39</v>
      </c>
      <c r="I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2034.05</v>
      </c>
      <c r="J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2105.58</v>
      </c>
      <c r="K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2210.02</v>
      </c>
      <c r="L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2167.67</v>
      </c>
      <c r="M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2181.38</v>
      </c>
      <c r="N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2180.85</v>
      </c>
      <c r="O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2194.6999999999998</v>
      </c>
      <c r="P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2194.5500000000002</v>
      </c>
      <c r="Q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2195.0300000000002</v>
      </c>
      <c r="R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2188.17</v>
      </c>
      <c r="S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2095.84</v>
      </c>
      <c r="T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2098.94</v>
      </c>
      <c r="U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2097.91</v>
      </c>
      <c r="V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2072.7800000000002</v>
      </c>
      <c r="W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2044.02</v>
      </c>
      <c r="X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2122.6799999999998</v>
      </c>
      <c r="Y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2177.9499999999998</v>
      </c>
    </row>
    <row r="106" spans="1:25" x14ac:dyDescent="0.2">
      <c r="A106" s="80">
        <f t="shared" si="3"/>
        <v>42422</v>
      </c>
      <c r="B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2076.3200000000002</v>
      </c>
      <c r="C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2158.7399999999998</v>
      </c>
      <c r="D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2166.33</v>
      </c>
      <c r="E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2166.4499999999998</v>
      </c>
      <c r="F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2191.14</v>
      </c>
      <c r="G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2166.63</v>
      </c>
      <c r="H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2095.36</v>
      </c>
      <c r="I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2027.98</v>
      </c>
      <c r="J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2100.9700000000003</v>
      </c>
      <c r="K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2210.41</v>
      </c>
      <c r="L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2167.69</v>
      </c>
      <c r="M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2181.15</v>
      </c>
      <c r="N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2180.7799999999997</v>
      </c>
      <c r="O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2194.6800000000003</v>
      </c>
      <c r="P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2194.61</v>
      </c>
      <c r="Q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2194.73</v>
      </c>
      <c r="R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2187.9899999999998</v>
      </c>
      <c r="S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2096.3000000000002</v>
      </c>
      <c r="T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2096.71</v>
      </c>
      <c r="U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2096.92</v>
      </c>
      <c r="V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2073.77</v>
      </c>
      <c r="W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2043.6599999999999</v>
      </c>
      <c r="X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2122.66</v>
      </c>
      <c r="Y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2165.08</v>
      </c>
    </row>
    <row r="107" spans="1:25" x14ac:dyDescent="0.2">
      <c r="A107" s="80">
        <f t="shared" si="3"/>
        <v>42423</v>
      </c>
      <c r="B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2128.9899999999998</v>
      </c>
      <c r="C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2128.35</v>
      </c>
      <c r="D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2190.1800000000003</v>
      </c>
      <c r="E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2190.3200000000002</v>
      </c>
      <c r="F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2190.15</v>
      </c>
      <c r="G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2190.31</v>
      </c>
      <c r="H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2165.8200000000002</v>
      </c>
      <c r="I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2114.6400000000003</v>
      </c>
      <c r="J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2076.36</v>
      </c>
      <c r="K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2439.3599999999997</v>
      </c>
      <c r="L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2370.67</v>
      </c>
      <c r="M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2392.9499999999998</v>
      </c>
      <c r="N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2415.31</v>
      </c>
      <c r="O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2414.98</v>
      </c>
      <c r="P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2415.2200000000003</v>
      </c>
      <c r="Q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2415.15</v>
      </c>
      <c r="R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2359.7399999999998</v>
      </c>
      <c r="S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2211.42</v>
      </c>
      <c r="T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2044.69</v>
      </c>
      <c r="U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2044.48</v>
      </c>
      <c r="V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2053.65</v>
      </c>
      <c r="W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2123.08</v>
      </c>
      <c r="X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2186.98</v>
      </c>
      <c r="Y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2062.8000000000002</v>
      </c>
    </row>
    <row r="108" spans="1:25" x14ac:dyDescent="0.2">
      <c r="A108" s="80">
        <f t="shared" si="3"/>
        <v>42424</v>
      </c>
      <c r="B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2105.0100000000002</v>
      </c>
      <c r="C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2129.44</v>
      </c>
      <c r="D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2199.38</v>
      </c>
      <c r="E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2199.42</v>
      </c>
      <c r="F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2199.4700000000003</v>
      </c>
      <c r="G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2184.56</v>
      </c>
      <c r="H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2099.6400000000003</v>
      </c>
      <c r="I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2322.12</v>
      </c>
      <c r="J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2391.64</v>
      </c>
      <c r="K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2282.16</v>
      </c>
      <c r="L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2282.0700000000002</v>
      </c>
      <c r="M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2177.67</v>
      </c>
      <c r="N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2209</v>
      </c>
      <c r="O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2229.14</v>
      </c>
      <c r="P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2243.1799999999998</v>
      </c>
      <c r="Q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2243.21</v>
      </c>
      <c r="R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2208.89</v>
      </c>
      <c r="S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2237.73</v>
      </c>
      <c r="T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2064.0299999999997</v>
      </c>
      <c r="U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2063.37</v>
      </c>
      <c r="V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2091.58</v>
      </c>
      <c r="W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2090.8900000000003</v>
      </c>
      <c r="X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2174.21</v>
      </c>
      <c r="Y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2020.88</v>
      </c>
    </row>
    <row r="109" spans="1:25" x14ac:dyDescent="0.2">
      <c r="A109" s="80">
        <f t="shared" si="3"/>
        <v>42425</v>
      </c>
      <c r="B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2030.02</v>
      </c>
      <c r="C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2054.62</v>
      </c>
      <c r="D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2070.42</v>
      </c>
      <c r="E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2098.65</v>
      </c>
      <c r="F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2098.73</v>
      </c>
      <c r="G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2099.0699999999997</v>
      </c>
      <c r="H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2071.59</v>
      </c>
      <c r="I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2376.67</v>
      </c>
      <c r="J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2457.6400000000003</v>
      </c>
      <c r="K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2244.6</v>
      </c>
      <c r="L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2194.14</v>
      </c>
      <c r="M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2121.06</v>
      </c>
      <c r="N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2120.7799999999997</v>
      </c>
      <c r="O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2120.5500000000002</v>
      </c>
      <c r="P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2120.6999999999998</v>
      </c>
      <c r="Q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2131.48</v>
      </c>
      <c r="R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2095.8000000000002</v>
      </c>
      <c r="S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2093.25</v>
      </c>
      <c r="T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2074.83</v>
      </c>
      <c r="U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2075.21</v>
      </c>
      <c r="V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2030.3400000000001</v>
      </c>
      <c r="W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2030.21</v>
      </c>
      <c r="X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2236</v>
      </c>
      <c r="Y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2136.63</v>
      </c>
    </row>
    <row r="110" spans="1:25" x14ac:dyDescent="0.2">
      <c r="A110" s="80">
        <f t="shared" ref="A110:A113" si="4">A75</f>
        <v>42426</v>
      </c>
      <c r="B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2030.23</v>
      </c>
      <c r="C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2081.58</v>
      </c>
      <c r="D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2098.65</v>
      </c>
      <c r="E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2098.65</v>
      </c>
      <c r="F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2116.7200000000003</v>
      </c>
      <c r="G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2093.21</v>
      </c>
      <c r="H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2045.54</v>
      </c>
      <c r="I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2243.61</v>
      </c>
      <c r="J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2235.39</v>
      </c>
      <c r="K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2122.14</v>
      </c>
      <c r="L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2090.9300000000003</v>
      </c>
      <c r="M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2072.2600000000002</v>
      </c>
      <c r="N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2095.5299999999997</v>
      </c>
      <c r="O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2095.52</v>
      </c>
      <c r="P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2095.42</v>
      </c>
      <c r="Q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2095.5100000000002</v>
      </c>
      <c r="R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2120.9</v>
      </c>
      <c r="S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2157.85</v>
      </c>
      <c r="T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2076.19</v>
      </c>
      <c r="U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2076.48</v>
      </c>
      <c r="V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2032.03</v>
      </c>
      <c r="W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2029.58</v>
      </c>
      <c r="X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2247.35</v>
      </c>
      <c r="Y110" s="141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2135.39</v>
      </c>
    </row>
    <row r="111" spans="1:25" x14ac:dyDescent="0.2">
      <c r="A111" s="80">
        <f t="shared" si="4"/>
        <v>42427</v>
      </c>
      <c r="B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2029.68</v>
      </c>
      <c r="C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2094.2399999999998</v>
      </c>
      <c r="D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2128.17</v>
      </c>
      <c r="E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2128.1</v>
      </c>
      <c r="F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2114.0500000000002</v>
      </c>
      <c r="G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2114.2799999999997</v>
      </c>
      <c r="H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2075.6799999999998</v>
      </c>
      <c r="I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2052.66</v>
      </c>
      <c r="J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2100.88</v>
      </c>
      <c r="K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2265.33</v>
      </c>
      <c r="L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2224.59</v>
      </c>
      <c r="M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2240.54</v>
      </c>
      <c r="N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2329.9700000000003</v>
      </c>
      <c r="O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2329.4300000000003</v>
      </c>
      <c r="P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2329.23</v>
      </c>
      <c r="Q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2328.81</v>
      </c>
      <c r="R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2224.17</v>
      </c>
      <c r="S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2141.5</v>
      </c>
      <c r="T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2037.69</v>
      </c>
      <c r="U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2071.4</v>
      </c>
      <c r="V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2020.72</v>
      </c>
      <c r="W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2062.17</v>
      </c>
      <c r="X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2152.17</v>
      </c>
      <c r="Y111" s="141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2083.11</v>
      </c>
    </row>
    <row r="112" spans="1:25" x14ac:dyDescent="0.2">
      <c r="A112" s="80">
        <f t="shared" si="4"/>
        <v>42428</v>
      </c>
      <c r="B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2035.2</v>
      </c>
      <c r="C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2114.33</v>
      </c>
      <c r="D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2128.1400000000003</v>
      </c>
      <c r="E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2128.0500000000002</v>
      </c>
      <c r="F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2128</v>
      </c>
      <c r="G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2128.1999999999998</v>
      </c>
      <c r="H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2094.63</v>
      </c>
      <c r="I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2115.14</v>
      </c>
      <c r="J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2036.06</v>
      </c>
      <c r="K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2349.11</v>
      </c>
      <c r="L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2310.02</v>
      </c>
      <c r="M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2310.19</v>
      </c>
      <c r="N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2392.79</v>
      </c>
      <c r="O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2392.41</v>
      </c>
      <c r="P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2370.19</v>
      </c>
      <c r="Q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2370.0299999999997</v>
      </c>
      <c r="R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2223.6999999999998</v>
      </c>
      <c r="S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2141.77</v>
      </c>
      <c r="T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2022.12</v>
      </c>
      <c r="U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2055.56</v>
      </c>
      <c r="V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2034.27</v>
      </c>
      <c r="W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2062.25</v>
      </c>
      <c r="X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2165.59</v>
      </c>
      <c r="Y112" s="141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2079.31</v>
      </c>
    </row>
    <row r="113" spans="1:27" x14ac:dyDescent="0.2">
      <c r="A113" s="80">
        <f t="shared" si="4"/>
        <v>42429</v>
      </c>
      <c r="B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2044.74</v>
      </c>
      <c r="C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2098.58</v>
      </c>
      <c r="D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2129.19</v>
      </c>
      <c r="E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2129.2799999999997</v>
      </c>
      <c r="F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2116.58</v>
      </c>
      <c r="G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2116.85</v>
      </c>
      <c r="H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2071.34</v>
      </c>
      <c r="I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2280.89</v>
      </c>
      <c r="J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2322.46</v>
      </c>
      <c r="K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2193.8200000000002</v>
      </c>
      <c r="L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2193.7799999999997</v>
      </c>
      <c r="M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2142.34</v>
      </c>
      <c r="N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2189.8000000000002</v>
      </c>
      <c r="O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2209.04</v>
      </c>
      <c r="P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2215.5500000000002</v>
      </c>
      <c r="Q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2208.85</v>
      </c>
      <c r="R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2153.7799999999997</v>
      </c>
      <c r="S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2158.0500000000002</v>
      </c>
      <c r="T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2029.56</v>
      </c>
      <c r="U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2029.83</v>
      </c>
      <c r="V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2036.58</v>
      </c>
      <c r="W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2029.7</v>
      </c>
      <c r="X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2208.61</v>
      </c>
      <c r="Y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2062</v>
      </c>
    </row>
    <row r="114" spans="1:27" x14ac:dyDescent="0.2">
      <c r="A114" s="86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7" x14ac:dyDescent="0.25">
      <c r="A115" s="88" t="s">
        <v>153</v>
      </c>
    </row>
    <row r="116" spans="1:27" ht="12.75" x14ac:dyDescent="0.2">
      <c r="A116" s="165" t="s">
        <v>48</v>
      </c>
      <c r="B116" s="168" t="s">
        <v>122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70"/>
    </row>
    <row r="117" spans="1:27" ht="12.75" x14ac:dyDescent="0.2">
      <c r="A117" s="166"/>
      <c r="B117" s="171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3"/>
    </row>
    <row r="118" spans="1:27" ht="12.75" customHeight="1" x14ac:dyDescent="0.2">
      <c r="A118" s="166"/>
      <c r="B118" s="174" t="s">
        <v>123</v>
      </c>
      <c r="C118" s="163" t="s">
        <v>124</v>
      </c>
      <c r="D118" s="163" t="s">
        <v>125</v>
      </c>
      <c r="E118" s="163" t="s">
        <v>126</v>
      </c>
      <c r="F118" s="163" t="s">
        <v>127</v>
      </c>
      <c r="G118" s="163" t="s">
        <v>128</v>
      </c>
      <c r="H118" s="163" t="s">
        <v>129</v>
      </c>
      <c r="I118" s="163" t="s">
        <v>130</v>
      </c>
      <c r="J118" s="163" t="s">
        <v>131</v>
      </c>
      <c r="K118" s="163" t="s">
        <v>132</v>
      </c>
      <c r="L118" s="163" t="s">
        <v>133</v>
      </c>
      <c r="M118" s="163" t="s">
        <v>134</v>
      </c>
      <c r="N118" s="176" t="s">
        <v>135</v>
      </c>
      <c r="O118" s="163" t="s">
        <v>136</v>
      </c>
      <c r="P118" s="163" t="s">
        <v>137</v>
      </c>
      <c r="Q118" s="163" t="s">
        <v>138</v>
      </c>
      <c r="R118" s="163" t="s">
        <v>139</v>
      </c>
      <c r="S118" s="163" t="s">
        <v>140</v>
      </c>
      <c r="T118" s="163" t="s">
        <v>141</v>
      </c>
      <c r="U118" s="163" t="s">
        <v>142</v>
      </c>
      <c r="V118" s="163" t="s">
        <v>143</v>
      </c>
      <c r="W118" s="163" t="s">
        <v>144</v>
      </c>
      <c r="X118" s="163" t="s">
        <v>145</v>
      </c>
      <c r="Y118" s="163" t="s">
        <v>146</v>
      </c>
    </row>
    <row r="119" spans="1:27" ht="11.25" customHeight="1" x14ac:dyDescent="0.2">
      <c r="A119" s="167"/>
      <c r="B119" s="175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7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8.75" customHeight="1" x14ac:dyDescent="0.2">
      <c r="A120" s="80">
        <f t="shared" ref="A120:A144" si="5">A85</f>
        <v>42401</v>
      </c>
      <c r="B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2209.61</v>
      </c>
      <c r="C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2133.8000000000002</v>
      </c>
      <c r="D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2112.1999999999998</v>
      </c>
      <c r="E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2112.0500000000002</v>
      </c>
      <c r="F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2112.4</v>
      </c>
      <c r="G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2127.33</v>
      </c>
      <c r="H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2212.3199999999997</v>
      </c>
      <c r="I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2040.4</v>
      </c>
      <c r="J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2043.44</v>
      </c>
      <c r="K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2173.02</v>
      </c>
      <c r="L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2256.12</v>
      </c>
      <c r="M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2233.9700000000003</v>
      </c>
      <c r="N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2198.37</v>
      </c>
      <c r="O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2173.19</v>
      </c>
      <c r="P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2164.83</v>
      </c>
      <c r="Q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2163.92</v>
      </c>
      <c r="R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2163.75</v>
      </c>
      <c r="S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2302.34</v>
      </c>
      <c r="T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2332.69</v>
      </c>
      <c r="U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2348.0699999999997</v>
      </c>
      <c r="V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2305.27</v>
      </c>
      <c r="W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2233.7200000000003</v>
      </c>
      <c r="X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2462.75</v>
      </c>
      <c r="Y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РСО-А'!$K$6</f>
        <v>2344.6999999999998</v>
      </c>
      <c r="AA120" s="81"/>
    </row>
    <row r="121" spans="1:27" x14ac:dyDescent="0.2">
      <c r="A121" s="80">
        <f t="shared" si="5"/>
        <v>42402</v>
      </c>
      <c r="B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2209.23</v>
      </c>
      <c r="C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2130.08</v>
      </c>
      <c r="D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2088.5</v>
      </c>
      <c r="E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2074.4700000000003</v>
      </c>
      <c r="F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2075.06</v>
      </c>
      <c r="G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2110.46</v>
      </c>
      <c r="H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2156.1800000000003</v>
      </c>
      <c r="I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2081.11</v>
      </c>
      <c r="J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2055.13</v>
      </c>
      <c r="K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2064.56</v>
      </c>
      <c r="L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2128.36</v>
      </c>
      <c r="M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2102.0300000000002</v>
      </c>
      <c r="N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2102.5300000000002</v>
      </c>
      <c r="O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2087.7600000000002</v>
      </c>
      <c r="P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2087.87</v>
      </c>
      <c r="Q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2101.83</v>
      </c>
      <c r="R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2136.2399999999998</v>
      </c>
      <c r="S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2241.58</v>
      </c>
      <c r="T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2295.31</v>
      </c>
      <c r="U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2277.4700000000003</v>
      </c>
      <c r="V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2242.9899999999998</v>
      </c>
      <c r="W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2192.67</v>
      </c>
      <c r="X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2413.91</v>
      </c>
      <c r="Y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РСО-А'!$K$6</f>
        <v>2299.85</v>
      </c>
    </row>
    <row r="122" spans="1:27" x14ac:dyDescent="0.2">
      <c r="A122" s="80">
        <f t="shared" si="5"/>
        <v>42403</v>
      </c>
      <c r="B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2111.62</v>
      </c>
      <c r="C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2036.99</v>
      </c>
      <c r="D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2027.72</v>
      </c>
      <c r="E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2027.64</v>
      </c>
      <c r="F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2027.67</v>
      </c>
      <c r="G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2027.81</v>
      </c>
      <c r="H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2044.56</v>
      </c>
      <c r="I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2186.79</v>
      </c>
      <c r="J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2172.34</v>
      </c>
      <c r="K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2044.5500000000002</v>
      </c>
      <c r="L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2004.29</v>
      </c>
      <c r="M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2020.04</v>
      </c>
      <c r="N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2012.33</v>
      </c>
      <c r="O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2032.5</v>
      </c>
      <c r="P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2012.56</v>
      </c>
      <c r="Q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2018.93</v>
      </c>
      <c r="R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2048.5699999999997</v>
      </c>
      <c r="S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2135.77</v>
      </c>
      <c r="T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2221.1</v>
      </c>
      <c r="U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2193.2399999999998</v>
      </c>
      <c r="V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2159.67</v>
      </c>
      <c r="W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2130.27</v>
      </c>
      <c r="X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2352.2200000000003</v>
      </c>
      <c r="Y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РСО-А'!$K$6</f>
        <v>2229.94</v>
      </c>
    </row>
    <row r="123" spans="1:27" x14ac:dyDescent="0.2">
      <c r="A123" s="80">
        <f t="shared" si="5"/>
        <v>42404</v>
      </c>
      <c r="B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2053.21</v>
      </c>
      <c r="C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2013.2800000000002</v>
      </c>
      <c r="D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2042.38</v>
      </c>
      <c r="E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2042.52</v>
      </c>
      <c r="F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2042.4</v>
      </c>
      <c r="G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2042.77</v>
      </c>
      <c r="H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2036.0100000000002</v>
      </c>
      <c r="I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2206.81</v>
      </c>
      <c r="J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2188.36</v>
      </c>
      <c r="K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2055.9499999999998</v>
      </c>
      <c r="L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2045.0700000000002</v>
      </c>
      <c r="M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2013.12</v>
      </c>
      <c r="N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2032.8200000000002</v>
      </c>
      <c r="O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2045.5</v>
      </c>
      <c r="P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2032.92</v>
      </c>
      <c r="Q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2012.83</v>
      </c>
      <c r="R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2016.44</v>
      </c>
      <c r="S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2077.08</v>
      </c>
      <c r="T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2194.44</v>
      </c>
      <c r="U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2167.63</v>
      </c>
      <c r="V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2102.1400000000003</v>
      </c>
      <c r="W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2070.86</v>
      </c>
      <c r="X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2329.0299999999997</v>
      </c>
      <c r="Y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РСО-А'!$K$6</f>
        <v>2202.86</v>
      </c>
    </row>
    <row r="124" spans="1:27" x14ac:dyDescent="0.2">
      <c r="A124" s="80">
        <f t="shared" si="5"/>
        <v>42405</v>
      </c>
      <c r="B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2037.01</v>
      </c>
      <c r="C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2036.8000000000002</v>
      </c>
      <c r="D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2013.2800000000002</v>
      </c>
      <c r="E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2027.52</v>
      </c>
      <c r="F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2027.54</v>
      </c>
      <c r="G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2027.5700000000002</v>
      </c>
      <c r="H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2036.76</v>
      </c>
      <c r="I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2206.13</v>
      </c>
      <c r="J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2187.6</v>
      </c>
      <c r="K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2055.64</v>
      </c>
      <c r="L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2019.37</v>
      </c>
      <c r="M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2005.3600000000001</v>
      </c>
      <c r="N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2032.63</v>
      </c>
      <c r="O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2045.21</v>
      </c>
      <c r="P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2063.0100000000002</v>
      </c>
      <c r="Q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2072.1400000000003</v>
      </c>
      <c r="R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2054.29</v>
      </c>
      <c r="S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2027.98</v>
      </c>
      <c r="T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2164.21</v>
      </c>
      <c r="U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2144.0100000000002</v>
      </c>
      <c r="V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2118.17</v>
      </c>
      <c r="W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2091.86</v>
      </c>
      <c r="X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2338.0700000000002</v>
      </c>
      <c r="Y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РСО-А'!$K$6</f>
        <v>2209.5699999999997</v>
      </c>
    </row>
    <row r="125" spans="1:27" x14ac:dyDescent="0.2">
      <c r="A125" s="80">
        <f t="shared" si="5"/>
        <v>42406</v>
      </c>
      <c r="B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2079.6799999999998</v>
      </c>
      <c r="C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2019.29</v>
      </c>
      <c r="D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2017.5</v>
      </c>
      <c r="E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2033.58</v>
      </c>
      <c r="F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2033.67</v>
      </c>
      <c r="G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2022.74</v>
      </c>
      <c r="H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2037.38</v>
      </c>
      <c r="I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2103.6999999999998</v>
      </c>
      <c r="J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2119.9700000000003</v>
      </c>
      <c r="K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2200.73</v>
      </c>
      <c r="L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2131.88</v>
      </c>
      <c r="M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2144.8000000000002</v>
      </c>
      <c r="N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2144.21</v>
      </c>
      <c r="O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2200</v>
      </c>
      <c r="P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2199.89</v>
      </c>
      <c r="Q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2199.79</v>
      </c>
      <c r="R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2201.0699999999997</v>
      </c>
      <c r="S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2036.53</v>
      </c>
      <c r="T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2119.71</v>
      </c>
      <c r="U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2121.8200000000002</v>
      </c>
      <c r="V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2073.81</v>
      </c>
      <c r="W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2075.9499999999998</v>
      </c>
      <c r="X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2024.65</v>
      </c>
      <c r="Y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РСО-А'!$K$6</f>
        <v>2205.2800000000002</v>
      </c>
    </row>
    <row r="126" spans="1:27" x14ac:dyDescent="0.2">
      <c r="A126" s="80">
        <f t="shared" si="5"/>
        <v>42407</v>
      </c>
      <c r="B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2118.21</v>
      </c>
      <c r="C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2053.21</v>
      </c>
      <c r="D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2012.38</v>
      </c>
      <c r="E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2017.6799999999998</v>
      </c>
      <c r="F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2022.92</v>
      </c>
      <c r="G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2012.49</v>
      </c>
      <c r="H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2018.54</v>
      </c>
      <c r="I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2034.78</v>
      </c>
      <c r="J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2117.31</v>
      </c>
      <c r="K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2186.63</v>
      </c>
      <c r="L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2132.7399999999998</v>
      </c>
      <c r="M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2120.4499999999998</v>
      </c>
      <c r="N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2120.04</v>
      </c>
      <c r="O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2119.89</v>
      </c>
      <c r="P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2145.29</v>
      </c>
      <c r="Q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2151.92</v>
      </c>
      <c r="R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2109.6</v>
      </c>
      <c r="S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2052.17</v>
      </c>
      <c r="T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2175.71</v>
      </c>
      <c r="U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2178.9499999999998</v>
      </c>
      <c r="V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2130.8000000000002</v>
      </c>
      <c r="W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2072.56</v>
      </c>
      <c r="X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2025.06</v>
      </c>
      <c r="Y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2232.7399999999998</v>
      </c>
    </row>
    <row r="127" spans="1:27" x14ac:dyDescent="0.2">
      <c r="A127" s="80">
        <f t="shared" si="5"/>
        <v>42408</v>
      </c>
      <c r="B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2092.64</v>
      </c>
      <c r="C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2030.3000000000002</v>
      </c>
      <c r="D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2012.85</v>
      </c>
      <c r="E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2022.35</v>
      </c>
      <c r="F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2022.29</v>
      </c>
      <c r="G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2022.49</v>
      </c>
      <c r="H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2004.4299999999998</v>
      </c>
      <c r="I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2192.63</v>
      </c>
      <c r="J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2187.81</v>
      </c>
      <c r="K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2055.62</v>
      </c>
      <c r="L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2005.49</v>
      </c>
      <c r="M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2055.5300000000002</v>
      </c>
      <c r="N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2056.71</v>
      </c>
      <c r="O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2019.25</v>
      </c>
      <c r="P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2004.8400000000001</v>
      </c>
      <c r="Q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2004.89</v>
      </c>
      <c r="R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2017.33</v>
      </c>
      <c r="S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2052.59</v>
      </c>
      <c r="T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2219.0100000000002</v>
      </c>
      <c r="U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2183.8200000000002</v>
      </c>
      <c r="V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2120</v>
      </c>
      <c r="W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2093.56</v>
      </c>
      <c r="X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2339.96</v>
      </c>
      <c r="Y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2212.8199999999997</v>
      </c>
    </row>
    <row r="128" spans="1:27" x14ac:dyDescent="0.2">
      <c r="A128" s="80">
        <f t="shared" si="5"/>
        <v>42409</v>
      </c>
      <c r="B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2045.79</v>
      </c>
      <c r="C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2004.06</v>
      </c>
      <c r="D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2027.35</v>
      </c>
      <c r="E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2052.5100000000002</v>
      </c>
      <c r="F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2052.58</v>
      </c>
      <c r="G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2052.9700000000003</v>
      </c>
      <c r="H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2028.4</v>
      </c>
      <c r="I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2220.52</v>
      </c>
      <c r="J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2258.63</v>
      </c>
      <c r="K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2117.3200000000002</v>
      </c>
      <c r="L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2074.23</v>
      </c>
      <c r="M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2034.21</v>
      </c>
      <c r="N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2033.79</v>
      </c>
      <c r="O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2033.48</v>
      </c>
      <c r="P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2054.92</v>
      </c>
      <c r="Q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2054.9899999999998</v>
      </c>
      <c r="R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2055.44</v>
      </c>
      <c r="S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2008.27</v>
      </c>
      <c r="T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2177.16</v>
      </c>
      <c r="U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2115.29</v>
      </c>
      <c r="V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2082.85</v>
      </c>
      <c r="W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2054.29</v>
      </c>
      <c r="X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2307.2800000000002</v>
      </c>
      <c r="Y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2156.96</v>
      </c>
    </row>
    <row r="129" spans="1:25" x14ac:dyDescent="0.2">
      <c r="A129" s="80">
        <f t="shared" si="5"/>
        <v>42410</v>
      </c>
      <c r="B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2044.5700000000002</v>
      </c>
      <c r="C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2013.3000000000002</v>
      </c>
      <c r="D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2027.3600000000001</v>
      </c>
      <c r="E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2042.4</v>
      </c>
      <c r="F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2052.66</v>
      </c>
      <c r="G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2032.69</v>
      </c>
      <c r="H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2035.67</v>
      </c>
      <c r="I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2144.9300000000003</v>
      </c>
      <c r="J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2158.3200000000002</v>
      </c>
      <c r="K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2045.71</v>
      </c>
      <c r="L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2045.77</v>
      </c>
      <c r="M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2013.5700000000002</v>
      </c>
      <c r="N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2013.25</v>
      </c>
      <c r="O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2013.12</v>
      </c>
      <c r="P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2013.09</v>
      </c>
      <c r="Q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2013.09</v>
      </c>
      <c r="R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2029.59</v>
      </c>
      <c r="S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2089.6800000000003</v>
      </c>
      <c r="T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2178.08</v>
      </c>
      <c r="U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2179.61</v>
      </c>
      <c r="V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2142.04</v>
      </c>
      <c r="W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2090.39</v>
      </c>
      <c r="X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2328.91</v>
      </c>
      <c r="Y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2187</v>
      </c>
    </row>
    <row r="130" spans="1:25" x14ac:dyDescent="0.2">
      <c r="A130" s="80">
        <f t="shared" si="5"/>
        <v>42411</v>
      </c>
      <c r="B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2044.67</v>
      </c>
      <c r="C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2013.71</v>
      </c>
      <c r="D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2042.63</v>
      </c>
      <c r="E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2042.8200000000002</v>
      </c>
      <c r="F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2042.87</v>
      </c>
      <c r="G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2028.3400000000001</v>
      </c>
      <c r="H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2031.62</v>
      </c>
      <c r="I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2145.2799999999997</v>
      </c>
      <c r="J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2137.15</v>
      </c>
      <c r="K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2045.6799999999998</v>
      </c>
      <c r="L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2035.1999999999998</v>
      </c>
      <c r="M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2033.58</v>
      </c>
      <c r="N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2054.8000000000002</v>
      </c>
      <c r="O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2054.58</v>
      </c>
      <c r="P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2013.12</v>
      </c>
      <c r="Q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2013.3600000000001</v>
      </c>
      <c r="R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2028.5</v>
      </c>
      <c r="S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2059.12</v>
      </c>
      <c r="T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2139.3000000000002</v>
      </c>
      <c r="U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2100</v>
      </c>
      <c r="V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2074.5500000000002</v>
      </c>
      <c r="W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2054.5100000000002</v>
      </c>
      <c r="X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2306.94</v>
      </c>
      <c r="Y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2141.67</v>
      </c>
    </row>
    <row r="131" spans="1:25" x14ac:dyDescent="0.2">
      <c r="A131" s="80">
        <f t="shared" si="5"/>
        <v>42412</v>
      </c>
      <c r="B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2052.2600000000002</v>
      </c>
      <c r="C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2004.03</v>
      </c>
      <c r="D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2027.23</v>
      </c>
      <c r="E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2027.41</v>
      </c>
      <c r="F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2027.4</v>
      </c>
      <c r="G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2013.39</v>
      </c>
      <c r="H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2037.9299999999998</v>
      </c>
      <c r="I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2133.33</v>
      </c>
      <c r="J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2115.77</v>
      </c>
      <c r="K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2034.51</v>
      </c>
      <c r="L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2019.43</v>
      </c>
      <c r="M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2013.13</v>
      </c>
      <c r="N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2020.83</v>
      </c>
      <c r="O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2045.52</v>
      </c>
      <c r="P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2032.95</v>
      </c>
      <c r="Q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2033.0100000000002</v>
      </c>
      <c r="R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2013.31</v>
      </c>
      <c r="S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2052.2400000000002</v>
      </c>
      <c r="T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2145.39</v>
      </c>
      <c r="U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2168.3000000000002</v>
      </c>
      <c r="V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2143.9700000000003</v>
      </c>
      <c r="W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2090.71</v>
      </c>
      <c r="X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2336.6999999999998</v>
      </c>
      <c r="Y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2209.16</v>
      </c>
    </row>
    <row r="132" spans="1:25" x14ac:dyDescent="0.2">
      <c r="A132" s="80">
        <f t="shared" si="5"/>
        <v>42413</v>
      </c>
      <c r="B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2057.2200000000003</v>
      </c>
      <c r="C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2034.2</v>
      </c>
      <c r="D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2075.56</v>
      </c>
      <c r="E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2075.7600000000002</v>
      </c>
      <c r="F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2094.9899999999998</v>
      </c>
      <c r="G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2075.75</v>
      </c>
      <c r="H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2046.17</v>
      </c>
      <c r="I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2013.81</v>
      </c>
      <c r="J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2059.0299999999997</v>
      </c>
      <c r="K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2201.9300000000003</v>
      </c>
      <c r="L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2145.9700000000003</v>
      </c>
      <c r="M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2159.21</v>
      </c>
      <c r="N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2172.8000000000002</v>
      </c>
      <c r="O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2216.9899999999998</v>
      </c>
      <c r="P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2216.88</v>
      </c>
      <c r="Q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2201.85</v>
      </c>
      <c r="R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2166.67</v>
      </c>
      <c r="S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2027.8899999999999</v>
      </c>
      <c r="T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2076.84</v>
      </c>
      <c r="U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2084.23</v>
      </c>
      <c r="V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2070.69</v>
      </c>
      <c r="W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2004.0900000000001</v>
      </c>
      <c r="X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2074.34</v>
      </c>
      <c r="Y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2186.9299999999998</v>
      </c>
    </row>
    <row r="133" spans="1:25" x14ac:dyDescent="0.2">
      <c r="A133" s="80">
        <f t="shared" si="5"/>
        <v>42414</v>
      </c>
      <c r="B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2053.66</v>
      </c>
      <c r="C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2045.15</v>
      </c>
      <c r="D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2075.23</v>
      </c>
      <c r="E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2094.69</v>
      </c>
      <c r="F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2108.27</v>
      </c>
      <c r="G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2094.9499999999998</v>
      </c>
      <c r="H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2075.81</v>
      </c>
      <c r="I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2076.41</v>
      </c>
      <c r="J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2019.52</v>
      </c>
      <c r="K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2303.92</v>
      </c>
      <c r="L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2217.25</v>
      </c>
      <c r="M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2217.1800000000003</v>
      </c>
      <c r="N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2201.39</v>
      </c>
      <c r="O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2232.48</v>
      </c>
      <c r="P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2232.38</v>
      </c>
      <c r="Q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2201.2399999999998</v>
      </c>
      <c r="R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2165.46</v>
      </c>
      <c r="S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2027.3000000000002</v>
      </c>
      <c r="T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2077.4300000000003</v>
      </c>
      <c r="U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2079.15</v>
      </c>
      <c r="V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2070.87</v>
      </c>
      <c r="W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2003.71</v>
      </c>
      <c r="X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2074.27</v>
      </c>
      <c r="Y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2171.9700000000003</v>
      </c>
    </row>
    <row r="134" spans="1:25" x14ac:dyDescent="0.2">
      <c r="A134" s="80">
        <f t="shared" si="5"/>
        <v>42415</v>
      </c>
      <c r="B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2041.3400000000001</v>
      </c>
      <c r="C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2031.87</v>
      </c>
      <c r="D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2062.67</v>
      </c>
      <c r="E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2079.4</v>
      </c>
      <c r="F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2079.34</v>
      </c>
      <c r="G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2062.65</v>
      </c>
      <c r="H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2027.0700000000002</v>
      </c>
      <c r="I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2294.79</v>
      </c>
      <c r="J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2295.4299999999998</v>
      </c>
      <c r="K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2155.83</v>
      </c>
      <c r="L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2114.34</v>
      </c>
      <c r="M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2062.44</v>
      </c>
      <c r="N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2076.2399999999998</v>
      </c>
      <c r="O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2090.58</v>
      </c>
      <c r="P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2090.5100000000002</v>
      </c>
      <c r="Q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2090.8199999999997</v>
      </c>
      <c r="R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2071.66</v>
      </c>
      <c r="S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2020.1599999999999</v>
      </c>
      <c r="T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2086.96</v>
      </c>
      <c r="U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2096.12</v>
      </c>
      <c r="V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2053.54</v>
      </c>
      <c r="W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2031.85</v>
      </c>
      <c r="X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2279.86</v>
      </c>
      <c r="Y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2141.5700000000002</v>
      </c>
    </row>
    <row r="135" spans="1:25" x14ac:dyDescent="0.2">
      <c r="A135" s="80">
        <f t="shared" si="5"/>
        <v>42416</v>
      </c>
      <c r="B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2054.84</v>
      </c>
      <c r="C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2021.23</v>
      </c>
      <c r="D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2040.9499999999998</v>
      </c>
      <c r="E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2051.42</v>
      </c>
      <c r="F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2078.83</v>
      </c>
      <c r="G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2079.27</v>
      </c>
      <c r="H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2027.74</v>
      </c>
      <c r="I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2218.71</v>
      </c>
      <c r="J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2210.96</v>
      </c>
      <c r="K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2101.5500000000002</v>
      </c>
      <c r="L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2101.73</v>
      </c>
      <c r="M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2053.41</v>
      </c>
      <c r="N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2053.14</v>
      </c>
      <c r="O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2053.09</v>
      </c>
      <c r="P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2075.75</v>
      </c>
      <c r="Q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2090.42</v>
      </c>
      <c r="R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2071.2199999999998</v>
      </c>
      <c r="S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2045.9299999999998</v>
      </c>
      <c r="T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2061.0300000000002</v>
      </c>
      <c r="U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2062.6799999999998</v>
      </c>
      <c r="V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2035.1399999999999</v>
      </c>
      <c r="W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2019.93</v>
      </c>
      <c r="X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2269.21</v>
      </c>
      <c r="Y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2120.48</v>
      </c>
    </row>
    <row r="136" spans="1:25" x14ac:dyDescent="0.2">
      <c r="A136" s="80">
        <f t="shared" si="5"/>
        <v>42417</v>
      </c>
      <c r="B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2095.38</v>
      </c>
      <c r="C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2061.2800000000002</v>
      </c>
      <c r="D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2095.4700000000003</v>
      </c>
      <c r="E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2095.5</v>
      </c>
      <c r="F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2095.67</v>
      </c>
      <c r="G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2072.65</v>
      </c>
      <c r="H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2027.0700000000002</v>
      </c>
      <c r="I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2217.9899999999998</v>
      </c>
      <c r="J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2304.3000000000002</v>
      </c>
      <c r="K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2185.7399999999998</v>
      </c>
      <c r="L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2169.92</v>
      </c>
      <c r="M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2110.04</v>
      </c>
      <c r="N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2154.4299999999998</v>
      </c>
      <c r="O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2154.3199999999997</v>
      </c>
      <c r="P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2154.1999999999998</v>
      </c>
      <c r="Q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2154.6</v>
      </c>
      <c r="R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2154.6800000000003</v>
      </c>
      <c r="S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2137.2399999999998</v>
      </c>
      <c r="T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2032.58</v>
      </c>
      <c r="U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2034.4099999999999</v>
      </c>
      <c r="V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2015.95</v>
      </c>
      <c r="W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2031.99</v>
      </c>
      <c r="X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2205.2200000000003</v>
      </c>
      <c r="Y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2049.44</v>
      </c>
    </row>
    <row r="137" spans="1:25" x14ac:dyDescent="0.2">
      <c r="A137" s="80">
        <f t="shared" si="5"/>
        <v>42418</v>
      </c>
      <c r="B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2003.5900000000001</v>
      </c>
      <c r="C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2052.02</v>
      </c>
      <c r="D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2062.5699999999997</v>
      </c>
      <c r="E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2062.62</v>
      </c>
      <c r="F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2062.62</v>
      </c>
      <c r="G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2052.1999999999998</v>
      </c>
      <c r="H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2004.3400000000001</v>
      </c>
      <c r="I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2186.2600000000002</v>
      </c>
      <c r="J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2172.02</v>
      </c>
      <c r="K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2102.75</v>
      </c>
      <c r="L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2072.36</v>
      </c>
      <c r="M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2032.71</v>
      </c>
      <c r="N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2054.12</v>
      </c>
      <c r="O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2091.31</v>
      </c>
      <c r="P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2091.2200000000003</v>
      </c>
      <c r="Q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2062.5500000000002</v>
      </c>
      <c r="R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2053.83</v>
      </c>
      <c r="S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2021.07</v>
      </c>
      <c r="T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2101.8199999999997</v>
      </c>
      <c r="U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2099.8200000000002</v>
      </c>
      <c r="V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2085.6400000000003</v>
      </c>
      <c r="W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2055.6800000000003</v>
      </c>
      <c r="X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2276.8000000000002</v>
      </c>
      <c r="Y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2153.69</v>
      </c>
    </row>
    <row r="138" spans="1:25" x14ac:dyDescent="0.2">
      <c r="A138" s="80">
        <f t="shared" si="5"/>
        <v>42419</v>
      </c>
      <c r="B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2004.13</v>
      </c>
      <c r="C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2052.3200000000002</v>
      </c>
      <c r="D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2079.59</v>
      </c>
      <c r="E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2079.63</v>
      </c>
      <c r="F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2052.41</v>
      </c>
      <c r="G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2052.23</v>
      </c>
      <c r="H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2027.97</v>
      </c>
      <c r="I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2220.4899999999998</v>
      </c>
      <c r="J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2213.75</v>
      </c>
      <c r="K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2137.11</v>
      </c>
      <c r="L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2137.15</v>
      </c>
      <c r="M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2077.79</v>
      </c>
      <c r="N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2077.4</v>
      </c>
      <c r="O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2128.1800000000003</v>
      </c>
      <c r="P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2128.2399999999998</v>
      </c>
      <c r="Q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2128.19</v>
      </c>
      <c r="R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2077.73</v>
      </c>
      <c r="S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2048.0700000000002</v>
      </c>
      <c r="T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2074.7200000000003</v>
      </c>
      <c r="U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2075.17</v>
      </c>
      <c r="V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2076.9</v>
      </c>
      <c r="W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2054.13</v>
      </c>
      <c r="X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2253.83</v>
      </c>
      <c r="Y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2081.2799999999997</v>
      </c>
    </row>
    <row r="139" spans="1:25" x14ac:dyDescent="0.2">
      <c r="A139" s="80">
        <f t="shared" si="5"/>
        <v>42420</v>
      </c>
      <c r="B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2027.14</v>
      </c>
      <c r="C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2079.46</v>
      </c>
      <c r="D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2109.0700000000002</v>
      </c>
      <c r="E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2109.09</v>
      </c>
      <c r="F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2109.13</v>
      </c>
      <c r="G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2096.9499999999998</v>
      </c>
      <c r="H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2027.5900000000001</v>
      </c>
      <c r="I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2206.5500000000002</v>
      </c>
      <c r="J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2239.46</v>
      </c>
      <c r="K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2136.75</v>
      </c>
      <c r="L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2136.88</v>
      </c>
      <c r="M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2077.6800000000003</v>
      </c>
      <c r="N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2077.3200000000002</v>
      </c>
      <c r="O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2128.17</v>
      </c>
      <c r="P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2128.0700000000002</v>
      </c>
      <c r="Q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2128.29</v>
      </c>
      <c r="R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2102.31</v>
      </c>
      <c r="S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2046.98</v>
      </c>
      <c r="T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2075.0300000000002</v>
      </c>
      <c r="U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2072.11</v>
      </c>
      <c r="V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2076.3000000000002</v>
      </c>
      <c r="W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2054.9</v>
      </c>
      <c r="X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2218.1</v>
      </c>
      <c r="Y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2054.38</v>
      </c>
    </row>
    <row r="140" spans="1:25" x14ac:dyDescent="0.2">
      <c r="A140" s="80">
        <f t="shared" si="5"/>
        <v>42421</v>
      </c>
      <c r="B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2057.2799999999997</v>
      </c>
      <c r="C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2137.41</v>
      </c>
      <c r="D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2144.8200000000002</v>
      </c>
      <c r="E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2145.11</v>
      </c>
      <c r="F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2168.94</v>
      </c>
      <c r="G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2145.62</v>
      </c>
      <c r="H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2076.15</v>
      </c>
      <c r="I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2016.71</v>
      </c>
      <c r="J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2086.0300000000002</v>
      </c>
      <c r="K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2187.23</v>
      </c>
      <c r="L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2146.19</v>
      </c>
      <c r="M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2159.48</v>
      </c>
      <c r="N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2158.9700000000003</v>
      </c>
      <c r="O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2172.38</v>
      </c>
      <c r="P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2172.23</v>
      </c>
      <c r="Q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2172.71</v>
      </c>
      <c r="R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2166.06</v>
      </c>
      <c r="S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2076.58</v>
      </c>
      <c r="T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2079.59</v>
      </c>
      <c r="U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2078.59</v>
      </c>
      <c r="V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2054.23</v>
      </c>
      <c r="W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2026.37</v>
      </c>
      <c r="X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2102.59</v>
      </c>
      <c r="Y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2156.15</v>
      </c>
    </row>
    <row r="141" spans="1:25" x14ac:dyDescent="0.2">
      <c r="A141" s="80">
        <f t="shared" si="5"/>
        <v>42422</v>
      </c>
      <c r="B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2057.67</v>
      </c>
      <c r="C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2137.54</v>
      </c>
      <c r="D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2144.89</v>
      </c>
      <c r="E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2145.0100000000002</v>
      </c>
      <c r="F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2168.94</v>
      </c>
      <c r="G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2145.1800000000003</v>
      </c>
      <c r="H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2076.12</v>
      </c>
      <c r="I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2010.83</v>
      </c>
      <c r="J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2081.56</v>
      </c>
      <c r="K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2187.61</v>
      </c>
      <c r="L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2146.21</v>
      </c>
      <c r="M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2159.25</v>
      </c>
      <c r="N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2158.89</v>
      </c>
      <c r="O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2172.36</v>
      </c>
      <c r="P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2172.3000000000002</v>
      </c>
      <c r="Q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2172.41</v>
      </c>
      <c r="R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2165.88</v>
      </c>
      <c r="S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2077.0300000000002</v>
      </c>
      <c r="T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2077.4300000000003</v>
      </c>
      <c r="U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2077.63</v>
      </c>
      <c r="V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2055.1999999999998</v>
      </c>
      <c r="W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2026.02</v>
      </c>
      <c r="X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2102.5700000000002</v>
      </c>
      <c r="Y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2143.6800000000003</v>
      </c>
    </row>
    <row r="142" spans="1:25" x14ac:dyDescent="0.2">
      <c r="A142" s="80">
        <f t="shared" si="5"/>
        <v>42423</v>
      </c>
      <c r="B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2108.71</v>
      </c>
      <c r="C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2108.09</v>
      </c>
      <c r="D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2168</v>
      </c>
      <c r="E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2168.14</v>
      </c>
      <c r="F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2167.9700000000003</v>
      </c>
      <c r="G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2168.13</v>
      </c>
      <c r="H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2144.4</v>
      </c>
      <c r="I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2094.8000000000002</v>
      </c>
      <c r="J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2057.71</v>
      </c>
      <c r="K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2409.4699999999998</v>
      </c>
      <c r="L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2342.9</v>
      </c>
      <c r="M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2364.4899999999998</v>
      </c>
      <c r="N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2386.16</v>
      </c>
      <c r="O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2385.85</v>
      </c>
      <c r="P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2386.08</v>
      </c>
      <c r="Q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2386</v>
      </c>
      <c r="R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2332.31</v>
      </c>
      <c r="S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2188.58</v>
      </c>
      <c r="T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2027.02</v>
      </c>
      <c r="U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2026.82</v>
      </c>
      <c r="V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2035.7</v>
      </c>
      <c r="W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2102.98</v>
      </c>
      <c r="X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2164.9</v>
      </c>
      <c r="Y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2044.5700000000002</v>
      </c>
    </row>
    <row r="143" spans="1:25" x14ac:dyDescent="0.2">
      <c r="A143" s="80">
        <f t="shared" si="5"/>
        <v>42424</v>
      </c>
      <c r="B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2085.4700000000003</v>
      </c>
      <c r="C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2109.14</v>
      </c>
      <c r="D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2176.92</v>
      </c>
      <c r="E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2176.96</v>
      </c>
      <c r="F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2177.0100000000002</v>
      </c>
      <c r="G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2162.56</v>
      </c>
      <c r="H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2080.27</v>
      </c>
      <c r="I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2295.86</v>
      </c>
      <c r="J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2363.23</v>
      </c>
      <c r="K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2257.13</v>
      </c>
      <c r="L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2257.0500000000002</v>
      </c>
      <c r="M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2155.88</v>
      </c>
      <c r="N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2186.2399999999998</v>
      </c>
      <c r="O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2205.7600000000002</v>
      </c>
      <c r="P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2219.36</v>
      </c>
      <c r="Q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2219.39</v>
      </c>
      <c r="R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2186.13</v>
      </c>
      <c r="S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2214.08</v>
      </c>
      <c r="T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2045.76</v>
      </c>
      <c r="U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2045.12</v>
      </c>
      <c r="V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2072.46</v>
      </c>
      <c r="W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2071.79</v>
      </c>
      <c r="X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2152.5300000000002</v>
      </c>
      <c r="Y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2003.95</v>
      </c>
    </row>
    <row r="144" spans="1:25" x14ac:dyDescent="0.2">
      <c r="A144" s="80">
        <f t="shared" si="5"/>
        <v>42425</v>
      </c>
      <c r="B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2012.81</v>
      </c>
      <c r="C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2036.6399999999999</v>
      </c>
      <c r="D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2051.9499999999998</v>
      </c>
      <c r="E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2079.3000000000002</v>
      </c>
      <c r="F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2079.39</v>
      </c>
      <c r="G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2079.71</v>
      </c>
      <c r="H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2053.08</v>
      </c>
      <c r="I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2348.7200000000003</v>
      </c>
      <c r="J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2427.1800000000003</v>
      </c>
      <c r="K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2220.7399999999998</v>
      </c>
      <c r="L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2171.84</v>
      </c>
      <c r="M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2101.02</v>
      </c>
      <c r="N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2100.75</v>
      </c>
      <c r="O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2100.5299999999997</v>
      </c>
      <c r="P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2100.6800000000003</v>
      </c>
      <c r="Q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2111.12</v>
      </c>
      <c r="R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2076.5500000000002</v>
      </c>
      <c r="S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2074.08</v>
      </c>
      <c r="T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2056.2200000000003</v>
      </c>
      <c r="U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2056.59</v>
      </c>
      <c r="V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2013.1100000000001</v>
      </c>
      <c r="W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2012.98</v>
      </c>
      <c r="X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2212.41</v>
      </c>
      <c r="Y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2116.11</v>
      </c>
    </row>
    <row r="145" spans="1:27" x14ac:dyDescent="0.2">
      <c r="A145" s="80">
        <f t="shared" ref="A145:A148" si="6">A110</f>
        <v>42426</v>
      </c>
      <c r="B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2013</v>
      </c>
      <c r="C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2062.77</v>
      </c>
      <c r="D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2079.3000000000002</v>
      </c>
      <c r="E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2079.3000000000002</v>
      </c>
      <c r="F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2096.81</v>
      </c>
      <c r="G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2074.04</v>
      </c>
      <c r="H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2027.8400000000001</v>
      </c>
      <c r="I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2219.7799999999997</v>
      </c>
      <c r="J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2211.81</v>
      </c>
      <c r="K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2102.0700000000002</v>
      </c>
      <c r="L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2071.83</v>
      </c>
      <c r="M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2053.73</v>
      </c>
      <c r="N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2076.29</v>
      </c>
      <c r="O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2076.2799999999997</v>
      </c>
      <c r="P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2076.17</v>
      </c>
      <c r="Q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2076.27</v>
      </c>
      <c r="R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2100.87</v>
      </c>
      <c r="S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2136.67</v>
      </c>
      <c r="T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2057.54</v>
      </c>
      <c r="U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2057.83</v>
      </c>
      <c r="V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2014.75</v>
      </c>
      <c r="W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2012.38</v>
      </c>
      <c r="X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2223.4</v>
      </c>
      <c r="Y145" s="141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2114.91</v>
      </c>
    </row>
    <row r="146" spans="1:27" x14ac:dyDescent="0.2">
      <c r="A146" s="80">
        <f t="shared" si="6"/>
        <v>42427</v>
      </c>
      <c r="B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2012.47</v>
      </c>
      <c r="C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2075.0300000000002</v>
      </c>
      <c r="D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2107.91</v>
      </c>
      <c r="E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2107.84</v>
      </c>
      <c r="F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2094.23</v>
      </c>
      <c r="G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2094.46</v>
      </c>
      <c r="H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2057.0500000000002</v>
      </c>
      <c r="I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2034.74</v>
      </c>
      <c r="J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2081.4700000000003</v>
      </c>
      <c r="K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2240.83</v>
      </c>
      <c r="L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2201.35</v>
      </c>
      <c r="M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2216.8000000000002</v>
      </c>
      <c r="N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2303.46</v>
      </c>
      <c r="O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2302.94</v>
      </c>
      <c r="P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2302.75</v>
      </c>
      <c r="Q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2302.34</v>
      </c>
      <c r="R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2200.94</v>
      </c>
      <c r="S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2120.83</v>
      </c>
      <c r="T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2020.23</v>
      </c>
      <c r="U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2052.9</v>
      </c>
      <c r="V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2003.79</v>
      </c>
      <c r="W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2043.96</v>
      </c>
      <c r="X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2131.17</v>
      </c>
      <c r="Y146" s="141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2064.25</v>
      </c>
    </row>
    <row r="147" spans="1:27" x14ac:dyDescent="0.2">
      <c r="A147" s="80">
        <f t="shared" si="6"/>
        <v>42428</v>
      </c>
      <c r="B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2017.8200000000002</v>
      </c>
      <c r="C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2094.5</v>
      </c>
      <c r="D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2107.88</v>
      </c>
      <c r="E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2107.8000000000002</v>
      </c>
      <c r="F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2107.75</v>
      </c>
      <c r="G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2107.9499999999998</v>
      </c>
      <c r="H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2075.41</v>
      </c>
      <c r="I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2095.2799999999997</v>
      </c>
      <c r="J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2018.6599999999999</v>
      </c>
      <c r="K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2322.0100000000002</v>
      </c>
      <c r="L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2284.13</v>
      </c>
      <c r="M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2284.3000000000002</v>
      </c>
      <c r="N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2364.34</v>
      </c>
      <c r="O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2363.9700000000003</v>
      </c>
      <c r="P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2342.44</v>
      </c>
      <c r="Q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2342.2799999999997</v>
      </c>
      <c r="R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2200.4899999999998</v>
      </c>
      <c r="S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2121.09</v>
      </c>
      <c r="T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2005.15</v>
      </c>
      <c r="U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2037.55</v>
      </c>
      <c r="V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2016.92</v>
      </c>
      <c r="W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2044.0300000000002</v>
      </c>
      <c r="X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2144.1800000000003</v>
      </c>
      <c r="Y147" s="141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2060.5700000000002</v>
      </c>
    </row>
    <row r="148" spans="1:27" x14ac:dyDescent="0.2">
      <c r="A148" s="80">
        <f t="shared" si="6"/>
        <v>42429</v>
      </c>
      <c r="B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2027.0700000000002</v>
      </c>
      <c r="C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2079.2399999999998</v>
      </c>
      <c r="D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2108.9</v>
      </c>
      <c r="E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2108.9899999999998</v>
      </c>
      <c r="F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2096.6800000000003</v>
      </c>
      <c r="G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2096.94</v>
      </c>
      <c r="H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2052.84</v>
      </c>
      <c r="I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2255.91</v>
      </c>
      <c r="J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2296.1800000000003</v>
      </c>
      <c r="K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2171.5300000000002</v>
      </c>
      <c r="L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2171.4899999999998</v>
      </c>
      <c r="M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2121.6400000000003</v>
      </c>
      <c r="N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2167.64</v>
      </c>
      <c r="O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2186.2799999999997</v>
      </c>
      <c r="P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2192.59</v>
      </c>
      <c r="Q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2186.1</v>
      </c>
      <c r="R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2132.73</v>
      </c>
      <c r="S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2136.87</v>
      </c>
      <c r="T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2012.3600000000001</v>
      </c>
      <c r="U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2012.62</v>
      </c>
      <c r="V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2019.16</v>
      </c>
      <c r="W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2012.49</v>
      </c>
      <c r="X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2185.86</v>
      </c>
      <c r="Y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2043.79</v>
      </c>
    </row>
    <row r="149" spans="1:27" x14ac:dyDescent="0.2">
      <c r="A149" s="86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7" s="91" customFormat="1" ht="19.5" customHeight="1" x14ac:dyDescent="0.25">
      <c r="A150" s="89" t="s">
        <v>147</v>
      </c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</row>
    <row r="151" spans="1:27" x14ac:dyDescent="0.25">
      <c r="A151" s="88" t="s">
        <v>150</v>
      </c>
      <c r="B151" s="79"/>
      <c r="C151" s="79"/>
      <c r="D151" s="79"/>
    </row>
    <row r="152" spans="1:27" ht="12.75" x14ac:dyDescent="0.2">
      <c r="A152" s="165" t="s">
        <v>48</v>
      </c>
      <c r="B152" s="168" t="s">
        <v>122</v>
      </c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70"/>
    </row>
    <row r="153" spans="1:27" ht="12.75" x14ac:dyDescent="0.2">
      <c r="A153" s="166"/>
      <c r="B153" s="171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3"/>
    </row>
    <row r="154" spans="1:27" ht="12.75" customHeight="1" x14ac:dyDescent="0.2">
      <c r="A154" s="166"/>
      <c r="B154" s="174" t="s">
        <v>123</v>
      </c>
      <c r="C154" s="163" t="s">
        <v>124</v>
      </c>
      <c r="D154" s="163" t="s">
        <v>125</v>
      </c>
      <c r="E154" s="163" t="s">
        <v>126</v>
      </c>
      <c r="F154" s="163" t="s">
        <v>127</v>
      </c>
      <c r="G154" s="163" t="s">
        <v>128</v>
      </c>
      <c r="H154" s="163" t="s">
        <v>129</v>
      </c>
      <c r="I154" s="163" t="s">
        <v>130</v>
      </c>
      <c r="J154" s="163" t="s">
        <v>131</v>
      </c>
      <c r="K154" s="163" t="s">
        <v>132</v>
      </c>
      <c r="L154" s="163" t="s">
        <v>133</v>
      </c>
      <c r="M154" s="163" t="s">
        <v>134</v>
      </c>
      <c r="N154" s="176" t="s">
        <v>135</v>
      </c>
      <c r="O154" s="163" t="s">
        <v>136</v>
      </c>
      <c r="P154" s="163" t="s">
        <v>137</v>
      </c>
      <c r="Q154" s="163" t="s">
        <v>138</v>
      </c>
      <c r="R154" s="163" t="s">
        <v>139</v>
      </c>
      <c r="S154" s="163" t="s">
        <v>140</v>
      </c>
      <c r="T154" s="163" t="s">
        <v>141</v>
      </c>
      <c r="U154" s="163" t="s">
        <v>142</v>
      </c>
      <c r="V154" s="163" t="s">
        <v>143</v>
      </c>
      <c r="W154" s="163" t="s">
        <v>144</v>
      </c>
      <c r="X154" s="163" t="s">
        <v>145</v>
      </c>
      <c r="Y154" s="163" t="s">
        <v>146</v>
      </c>
    </row>
    <row r="155" spans="1:27" ht="11.25" customHeight="1" x14ac:dyDescent="0.2">
      <c r="A155" s="167"/>
      <c r="B155" s="175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77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</row>
    <row r="156" spans="1:27" ht="15.75" customHeight="1" x14ac:dyDescent="0.2">
      <c r="A156" s="80">
        <f>A120</f>
        <v>42401</v>
      </c>
      <c r="B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2772.48</v>
      </c>
      <c r="C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2690.76</v>
      </c>
      <c r="D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2667.4700000000003</v>
      </c>
      <c r="E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2667.31</v>
      </c>
      <c r="F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2667.6800000000003</v>
      </c>
      <c r="G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2683.78</v>
      </c>
      <c r="H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2775.41</v>
      </c>
      <c r="I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2590.06</v>
      </c>
      <c r="J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2593.34</v>
      </c>
      <c r="K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2733.04</v>
      </c>
      <c r="L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2822.62</v>
      </c>
      <c r="M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2798.7400000000002</v>
      </c>
      <c r="N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2760.37</v>
      </c>
      <c r="O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2733.2200000000003</v>
      </c>
      <c r="P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2724.21</v>
      </c>
      <c r="Q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2723.23</v>
      </c>
      <c r="R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2723.05</v>
      </c>
      <c r="S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2872.46</v>
      </c>
      <c r="T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2905.1800000000003</v>
      </c>
      <c r="U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2921.76</v>
      </c>
      <c r="V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2875.62</v>
      </c>
      <c r="W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2798.4700000000003</v>
      </c>
      <c r="X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3045.4</v>
      </c>
      <c r="Y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РСО-А'!$L$6</f>
        <v>2918.13</v>
      </c>
      <c r="AA156" s="81"/>
    </row>
    <row r="157" spans="1:27" x14ac:dyDescent="0.2">
      <c r="A157" s="80">
        <f>A156+1</f>
        <v>42402</v>
      </c>
      <c r="B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2772.08</v>
      </c>
      <c r="C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2686.75</v>
      </c>
      <c r="D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2641.92</v>
      </c>
      <c r="E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2626.79</v>
      </c>
      <c r="F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2627.4300000000003</v>
      </c>
      <c r="G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2665.59</v>
      </c>
      <c r="H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2714.88</v>
      </c>
      <c r="I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2633.95</v>
      </c>
      <c r="J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2605.9500000000003</v>
      </c>
      <c r="K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2616.11</v>
      </c>
      <c r="L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2684.8900000000003</v>
      </c>
      <c r="M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2656.5</v>
      </c>
      <c r="N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2657.04</v>
      </c>
      <c r="O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2641.11</v>
      </c>
      <c r="P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2641.2400000000002</v>
      </c>
      <c r="Q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2656.29</v>
      </c>
      <c r="R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2693.3900000000003</v>
      </c>
      <c r="S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2806.95</v>
      </c>
      <c r="T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2864.88</v>
      </c>
      <c r="U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2845.6400000000003</v>
      </c>
      <c r="V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2808.48</v>
      </c>
      <c r="W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2754.2200000000003</v>
      </c>
      <c r="X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2992.74</v>
      </c>
      <c r="Y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РСО-А'!$L$6</f>
        <v>2869.77</v>
      </c>
    </row>
    <row r="158" spans="1:27" x14ac:dyDescent="0.2">
      <c r="A158" s="80">
        <f t="shared" ref="A158:A184" si="7">A157+1</f>
        <v>42403</v>
      </c>
      <c r="B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2666.84</v>
      </c>
      <c r="C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2586.38</v>
      </c>
      <c r="D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2576.3900000000003</v>
      </c>
      <c r="E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2576.3100000000004</v>
      </c>
      <c r="F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2576.33</v>
      </c>
      <c r="G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2576.4900000000002</v>
      </c>
      <c r="H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2594.54</v>
      </c>
      <c r="I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2747.88</v>
      </c>
      <c r="J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2732.3</v>
      </c>
      <c r="K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2594.5300000000002</v>
      </c>
      <c r="L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2551.13</v>
      </c>
      <c r="M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2568.11</v>
      </c>
      <c r="N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2559.8000000000002</v>
      </c>
      <c r="O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2581.5500000000002</v>
      </c>
      <c r="P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2560.0500000000002</v>
      </c>
      <c r="Q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2566.92</v>
      </c>
      <c r="R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2598.87</v>
      </c>
      <c r="S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2692.88</v>
      </c>
      <c r="T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2784.87</v>
      </c>
      <c r="U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2754.84</v>
      </c>
      <c r="V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2718.6400000000003</v>
      </c>
      <c r="W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2686.9500000000003</v>
      </c>
      <c r="X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2926.23</v>
      </c>
      <c r="Y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РСО-А'!$L$6</f>
        <v>2794.4</v>
      </c>
    </row>
    <row r="159" spans="1:27" x14ac:dyDescent="0.2">
      <c r="A159" s="80">
        <f t="shared" si="7"/>
        <v>42404</v>
      </c>
      <c r="B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2603.87</v>
      </c>
      <c r="C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2560.8200000000002</v>
      </c>
      <c r="D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2592.1999999999998</v>
      </c>
      <c r="E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2592.34</v>
      </c>
      <c r="F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2592.2200000000003</v>
      </c>
      <c r="G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2592.61</v>
      </c>
      <c r="H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2585.33</v>
      </c>
      <c r="I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2769.4700000000003</v>
      </c>
      <c r="J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2749.58</v>
      </c>
      <c r="K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2606.83</v>
      </c>
      <c r="L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2595.1000000000004</v>
      </c>
      <c r="M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2560.65</v>
      </c>
      <c r="N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2581.8900000000003</v>
      </c>
      <c r="O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2595.56</v>
      </c>
      <c r="P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2582</v>
      </c>
      <c r="Q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2560.33</v>
      </c>
      <c r="R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2564.23</v>
      </c>
      <c r="S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2629.61</v>
      </c>
      <c r="T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2756.13</v>
      </c>
      <c r="U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2727.2200000000003</v>
      </c>
      <c r="V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2656.63</v>
      </c>
      <c r="W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2622.9</v>
      </c>
      <c r="X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2901.2400000000002</v>
      </c>
      <c r="Y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РСО-А'!$L$6</f>
        <v>2765.2</v>
      </c>
    </row>
    <row r="160" spans="1:27" x14ac:dyDescent="0.2">
      <c r="A160" s="80">
        <f t="shared" si="7"/>
        <v>42405</v>
      </c>
      <c r="B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2586.4</v>
      </c>
      <c r="C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2586.1800000000003</v>
      </c>
      <c r="D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2560.8200000000002</v>
      </c>
      <c r="E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2576.17</v>
      </c>
      <c r="F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2576.1999999999998</v>
      </c>
      <c r="G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2576.23</v>
      </c>
      <c r="H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2586.13</v>
      </c>
      <c r="I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2768.74</v>
      </c>
      <c r="J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2748.75</v>
      </c>
      <c r="K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2606.4899999999998</v>
      </c>
      <c r="L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2567.3900000000003</v>
      </c>
      <c r="M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2552.29</v>
      </c>
      <c r="N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2581.6800000000003</v>
      </c>
      <c r="O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2595.2400000000002</v>
      </c>
      <c r="P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2614.44</v>
      </c>
      <c r="Q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2624.28</v>
      </c>
      <c r="R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2605.0300000000002</v>
      </c>
      <c r="S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2576.67</v>
      </c>
      <c r="T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2723.54</v>
      </c>
      <c r="U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2701.76</v>
      </c>
      <c r="V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2673.9</v>
      </c>
      <c r="W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2645.54</v>
      </c>
      <c r="X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2910.98</v>
      </c>
      <c r="Y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РСО-А'!$L$6</f>
        <v>2772.44</v>
      </c>
    </row>
    <row r="161" spans="1:25" x14ac:dyDescent="0.2">
      <c r="A161" s="80">
        <f t="shared" si="7"/>
        <v>42406</v>
      </c>
      <c r="B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2632.41</v>
      </c>
      <c r="C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2567.3000000000002</v>
      </c>
      <c r="D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2565.37</v>
      </c>
      <c r="E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2582.71</v>
      </c>
      <c r="F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2582.8000000000002</v>
      </c>
      <c r="G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2571.0300000000002</v>
      </c>
      <c r="H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2586.81</v>
      </c>
      <c r="I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2658.3100000000004</v>
      </c>
      <c r="J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2675.84</v>
      </c>
      <c r="K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2762.91</v>
      </c>
      <c r="L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2688.69</v>
      </c>
      <c r="M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2702.61</v>
      </c>
      <c r="N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2701.98</v>
      </c>
      <c r="O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2762.12</v>
      </c>
      <c r="P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2762.01</v>
      </c>
      <c r="Q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2761.8900000000003</v>
      </c>
      <c r="R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2763.2799999999997</v>
      </c>
      <c r="S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2585.88</v>
      </c>
      <c r="T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2675.56</v>
      </c>
      <c r="U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2677.84</v>
      </c>
      <c r="V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2626.08</v>
      </c>
      <c r="W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2628.3900000000003</v>
      </c>
      <c r="X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2573.08</v>
      </c>
      <c r="Y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РСО-А'!$L$6</f>
        <v>2767.82</v>
      </c>
    </row>
    <row r="162" spans="1:25" x14ac:dyDescent="0.2">
      <c r="A162" s="80">
        <f t="shared" si="7"/>
        <v>42407</v>
      </c>
      <c r="B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2673.95</v>
      </c>
      <c r="C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2603.87</v>
      </c>
      <c r="D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2559.8500000000004</v>
      </c>
      <c r="E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2565.56</v>
      </c>
      <c r="F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2571.2200000000003</v>
      </c>
      <c r="G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2559.9700000000003</v>
      </c>
      <c r="H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2566.5</v>
      </c>
      <c r="I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2584</v>
      </c>
      <c r="J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2672.9700000000003</v>
      </c>
      <c r="K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2747.71</v>
      </c>
      <c r="L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2689.62</v>
      </c>
      <c r="M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2676.36</v>
      </c>
      <c r="N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2675.92</v>
      </c>
      <c r="O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2675.76</v>
      </c>
      <c r="P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2703.1400000000003</v>
      </c>
      <c r="Q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2710.29</v>
      </c>
      <c r="R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2664.67</v>
      </c>
      <c r="S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2602.75</v>
      </c>
      <c r="T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2735.94</v>
      </c>
      <c r="U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2739.4300000000003</v>
      </c>
      <c r="V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2687.52</v>
      </c>
      <c r="W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2624.73</v>
      </c>
      <c r="X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2573.52</v>
      </c>
      <c r="Y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РСО-А'!$L$6</f>
        <v>2797.42</v>
      </c>
    </row>
    <row r="163" spans="1:25" x14ac:dyDescent="0.2">
      <c r="A163" s="80">
        <f t="shared" si="7"/>
        <v>42408</v>
      </c>
      <c r="B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2646.38</v>
      </c>
      <c r="C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2579.1800000000003</v>
      </c>
      <c r="D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2560.36</v>
      </c>
      <c r="E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2570.6</v>
      </c>
      <c r="F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2570.54</v>
      </c>
      <c r="G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2570.7600000000002</v>
      </c>
      <c r="H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2551.2800000000002</v>
      </c>
      <c r="I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2754.1800000000003</v>
      </c>
      <c r="J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2748.98</v>
      </c>
      <c r="K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2606.4700000000003</v>
      </c>
      <c r="L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2552.42</v>
      </c>
      <c r="M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2606.38</v>
      </c>
      <c r="N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2607.6400000000003</v>
      </c>
      <c r="O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2567.2600000000002</v>
      </c>
      <c r="P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2551.7200000000003</v>
      </c>
      <c r="Q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2551.7800000000002</v>
      </c>
      <c r="R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2565.19</v>
      </c>
      <c r="S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2603.1999999999998</v>
      </c>
      <c r="T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2782.62</v>
      </c>
      <c r="U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2744.6800000000003</v>
      </c>
      <c r="V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2675.88</v>
      </c>
      <c r="W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2647.37</v>
      </c>
      <c r="X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2913.01</v>
      </c>
      <c r="Y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РСО-А'!$L$6</f>
        <v>2775.95</v>
      </c>
    </row>
    <row r="164" spans="1:25" x14ac:dyDescent="0.2">
      <c r="A164" s="80">
        <f t="shared" si="7"/>
        <v>42409</v>
      </c>
      <c r="B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2595.88</v>
      </c>
      <c r="C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2550.8900000000003</v>
      </c>
      <c r="D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2575.9899999999998</v>
      </c>
      <c r="E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2603.11</v>
      </c>
      <c r="F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2603.19</v>
      </c>
      <c r="G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2603.61</v>
      </c>
      <c r="H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2577.12</v>
      </c>
      <c r="I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2784.25</v>
      </c>
      <c r="J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2825.33</v>
      </c>
      <c r="K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2672.9900000000002</v>
      </c>
      <c r="L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2626.5299999999997</v>
      </c>
      <c r="M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2583.3900000000003</v>
      </c>
      <c r="N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2582.94</v>
      </c>
      <c r="O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2582.6</v>
      </c>
      <c r="P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2605.7200000000003</v>
      </c>
      <c r="Q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2605.79</v>
      </c>
      <c r="R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2606.27</v>
      </c>
      <c r="S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2555.42</v>
      </c>
      <c r="T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2737.5</v>
      </c>
      <c r="U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2670.8</v>
      </c>
      <c r="V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2635.83</v>
      </c>
      <c r="W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2605.0300000000002</v>
      </c>
      <c r="X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2877.79</v>
      </c>
      <c r="Y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2715.7200000000003</v>
      </c>
    </row>
    <row r="165" spans="1:25" x14ac:dyDescent="0.2">
      <c r="A165" s="80">
        <f t="shared" si="7"/>
        <v>42410</v>
      </c>
      <c r="B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2594.5500000000002</v>
      </c>
      <c r="C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2560.84</v>
      </c>
      <c r="D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2576.0100000000002</v>
      </c>
      <c r="E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2592.2200000000003</v>
      </c>
      <c r="F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2603.2800000000002</v>
      </c>
      <c r="G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2581.75</v>
      </c>
      <c r="H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2584.96</v>
      </c>
      <c r="I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2702.76</v>
      </c>
      <c r="J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2717.19</v>
      </c>
      <c r="K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2595.79</v>
      </c>
      <c r="L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2595.8500000000004</v>
      </c>
      <c r="M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2561.1400000000003</v>
      </c>
      <c r="N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2560.79</v>
      </c>
      <c r="O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2560.65</v>
      </c>
      <c r="P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2560.62</v>
      </c>
      <c r="Q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2560.62</v>
      </c>
      <c r="R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2578.41</v>
      </c>
      <c r="S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2643.19</v>
      </c>
      <c r="T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2738.4900000000002</v>
      </c>
      <c r="U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2740.14</v>
      </c>
      <c r="V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2699.6400000000003</v>
      </c>
      <c r="W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2643.96</v>
      </c>
      <c r="X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2901.1000000000004</v>
      </c>
      <c r="Y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2748.11</v>
      </c>
    </row>
    <row r="166" spans="1:25" x14ac:dyDescent="0.2">
      <c r="A166" s="80">
        <f t="shared" si="7"/>
        <v>42411</v>
      </c>
      <c r="B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2594.67</v>
      </c>
      <c r="C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2561.2800000000002</v>
      </c>
      <c r="D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2592.4700000000003</v>
      </c>
      <c r="E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2592.67</v>
      </c>
      <c r="F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2592.73</v>
      </c>
      <c r="G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2577.06</v>
      </c>
      <c r="H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2580.6000000000004</v>
      </c>
      <c r="I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2703.13</v>
      </c>
      <c r="J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2694.37</v>
      </c>
      <c r="K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2595.75</v>
      </c>
      <c r="L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2584.4499999999998</v>
      </c>
      <c r="M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2582.71</v>
      </c>
      <c r="N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2605.59</v>
      </c>
      <c r="O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2605.35</v>
      </c>
      <c r="P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2560.65</v>
      </c>
      <c r="Q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2560.91</v>
      </c>
      <c r="R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2577.2399999999998</v>
      </c>
      <c r="S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2610.25</v>
      </c>
      <c r="T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2696.6800000000003</v>
      </c>
      <c r="U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2654.31</v>
      </c>
      <c r="V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2626.88</v>
      </c>
      <c r="W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2605.27</v>
      </c>
      <c r="X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2877.41</v>
      </c>
      <c r="Y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2699.2400000000002</v>
      </c>
    </row>
    <row r="167" spans="1:25" x14ac:dyDescent="0.2">
      <c r="A167" s="80">
        <f t="shared" si="7"/>
        <v>42412</v>
      </c>
      <c r="B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2602.8500000000004</v>
      </c>
      <c r="C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2550.85</v>
      </c>
      <c r="D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2575.86</v>
      </c>
      <c r="E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2576.06</v>
      </c>
      <c r="F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2576.0500000000002</v>
      </c>
      <c r="G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2560.94</v>
      </c>
      <c r="H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2587.4</v>
      </c>
      <c r="I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2690.25</v>
      </c>
      <c r="J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2671.32</v>
      </c>
      <c r="K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2583.7200000000003</v>
      </c>
      <c r="L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2567.46</v>
      </c>
      <c r="M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2560.66</v>
      </c>
      <c r="N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2568.96</v>
      </c>
      <c r="O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2595.58</v>
      </c>
      <c r="P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2582.0300000000002</v>
      </c>
      <c r="Q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2582.09</v>
      </c>
      <c r="R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2560.8500000000004</v>
      </c>
      <c r="S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2602.83</v>
      </c>
      <c r="T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2703.25</v>
      </c>
      <c r="U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2727.95</v>
      </c>
      <c r="V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2701.7200000000003</v>
      </c>
      <c r="W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2644.3</v>
      </c>
      <c r="X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2909.5</v>
      </c>
      <c r="Y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2772</v>
      </c>
    </row>
    <row r="168" spans="1:25" x14ac:dyDescent="0.2">
      <c r="A168" s="80">
        <f t="shared" si="7"/>
        <v>42413</v>
      </c>
      <c r="B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2608.19</v>
      </c>
      <c r="C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2583.38</v>
      </c>
      <c r="D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2627.96</v>
      </c>
      <c r="E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2628.19</v>
      </c>
      <c r="F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2648.92</v>
      </c>
      <c r="G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2628.1800000000003</v>
      </c>
      <c r="H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2596.2800000000002</v>
      </c>
      <c r="I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2561.4</v>
      </c>
      <c r="J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2610.15</v>
      </c>
      <c r="K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2764.21</v>
      </c>
      <c r="L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2703.88</v>
      </c>
      <c r="M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2718.15</v>
      </c>
      <c r="N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2732.8</v>
      </c>
      <c r="O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2780.44</v>
      </c>
      <c r="P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2780.32</v>
      </c>
      <c r="Q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2764.12</v>
      </c>
      <c r="R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2726.2000000000003</v>
      </c>
      <c r="S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2576.5700000000002</v>
      </c>
      <c r="T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2629.35</v>
      </c>
      <c r="U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2637.31</v>
      </c>
      <c r="V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2622.71</v>
      </c>
      <c r="W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2550.92</v>
      </c>
      <c r="X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2626.65</v>
      </c>
      <c r="Y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2748.0299999999997</v>
      </c>
    </row>
    <row r="169" spans="1:25" x14ac:dyDescent="0.2">
      <c r="A169" s="80">
        <f t="shared" si="7"/>
        <v>42414</v>
      </c>
      <c r="B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2604.35</v>
      </c>
      <c r="C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2595.19</v>
      </c>
      <c r="D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2627.61</v>
      </c>
      <c r="E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2648.59</v>
      </c>
      <c r="F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2663.23</v>
      </c>
      <c r="G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2648.87</v>
      </c>
      <c r="H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2628.23</v>
      </c>
      <c r="I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2628.8900000000003</v>
      </c>
      <c r="J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2567.5500000000002</v>
      </c>
      <c r="K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2874.16</v>
      </c>
      <c r="L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2780.73</v>
      </c>
      <c r="M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2780.65</v>
      </c>
      <c r="N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2763.62</v>
      </c>
      <c r="O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2797.1400000000003</v>
      </c>
      <c r="P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2797.03</v>
      </c>
      <c r="Q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2763.46</v>
      </c>
      <c r="R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2724.8900000000003</v>
      </c>
      <c r="S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2575.94</v>
      </c>
      <c r="T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2629.98</v>
      </c>
      <c r="U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2631.83</v>
      </c>
      <c r="V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2622.92</v>
      </c>
      <c r="W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2550.5</v>
      </c>
      <c r="X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2626.57</v>
      </c>
      <c r="Y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2731.91</v>
      </c>
    </row>
    <row r="170" spans="1:25" x14ac:dyDescent="0.2">
      <c r="A170" s="80">
        <f t="shared" si="7"/>
        <v>42415</v>
      </c>
      <c r="B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2591.08</v>
      </c>
      <c r="C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2580.86</v>
      </c>
      <c r="D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2614.08</v>
      </c>
      <c r="E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2632.11</v>
      </c>
      <c r="F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2632.04</v>
      </c>
      <c r="G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2614.0500000000002</v>
      </c>
      <c r="H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2575.69</v>
      </c>
      <c r="I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2864.32</v>
      </c>
      <c r="J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2865.01</v>
      </c>
      <c r="K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2714.51</v>
      </c>
      <c r="L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2669.78</v>
      </c>
      <c r="M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2613.83</v>
      </c>
      <c r="N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2628.7</v>
      </c>
      <c r="O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2644.16</v>
      </c>
      <c r="P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2644.08</v>
      </c>
      <c r="Q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2644.42</v>
      </c>
      <c r="R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2623.76</v>
      </c>
      <c r="S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2568.2399999999998</v>
      </c>
      <c r="T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2640.26</v>
      </c>
      <c r="U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2650.1400000000003</v>
      </c>
      <c r="V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2604.23</v>
      </c>
      <c r="W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2580.8500000000004</v>
      </c>
      <c r="X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2848.2200000000003</v>
      </c>
      <c r="Y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2699.13</v>
      </c>
    </row>
    <row r="171" spans="1:25" x14ac:dyDescent="0.2">
      <c r="A171" s="80">
        <f t="shared" si="7"/>
        <v>42416</v>
      </c>
      <c r="B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2605.63</v>
      </c>
      <c r="C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2569.3900000000003</v>
      </c>
      <c r="D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2590.66</v>
      </c>
      <c r="E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2601.94</v>
      </c>
      <c r="F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2631.5</v>
      </c>
      <c r="G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2631.9700000000003</v>
      </c>
      <c r="H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2576.41</v>
      </c>
      <c r="I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2782.3</v>
      </c>
      <c r="J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2773.94</v>
      </c>
      <c r="K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2655.98</v>
      </c>
      <c r="L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2656.1800000000003</v>
      </c>
      <c r="M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2604.08</v>
      </c>
      <c r="N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2603.8000000000002</v>
      </c>
      <c r="O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2603.7400000000002</v>
      </c>
      <c r="P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2628.1800000000003</v>
      </c>
      <c r="Q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2643.98</v>
      </c>
      <c r="R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2623.29</v>
      </c>
      <c r="S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2596.02</v>
      </c>
      <c r="T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2612.3000000000002</v>
      </c>
      <c r="U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2614.09</v>
      </c>
      <c r="V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2584.3900000000003</v>
      </c>
      <c r="W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2567.9900000000002</v>
      </c>
      <c r="X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2836.7400000000002</v>
      </c>
      <c r="Y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2676.4</v>
      </c>
    </row>
    <row r="172" spans="1:25" x14ac:dyDescent="0.2">
      <c r="A172" s="80">
        <f t="shared" si="7"/>
        <v>42417</v>
      </c>
      <c r="B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2649.33</v>
      </c>
      <c r="C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2612.5700000000002</v>
      </c>
      <c r="D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2649.44</v>
      </c>
      <c r="E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2649.4700000000003</v>
      </c>
      <c r="F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2649.65</v>
      </c>
      <c r="G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2624.83</v>
      </c>
      <c r="H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2575.69</v>
      </c>
      <c r="I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2781.52</v>
      </c>
      <c r="J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2874.57</v>
      </c>
      <c r="K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2746.75</v>
      </c>
      <c r="L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2729.7</v>
      </c>
      <c r="M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2665.1400000000003</v>
      </c>
      <c r="N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2713</v>
      </c>
      <c r="O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2712.87</v>
      </c>
      <c r="P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2712.75</v>
      </c>
      <c r="Q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2713.1800000000003</v>
      </c>
      <c r="R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2713.27</v>
      </c>
      <c r="S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2694.46</v>
      </c>
      <c r="T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2581.63</v>
      </c>
      <c r="U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2583.6</v>
      </c>
      <c r="V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2563.6999999999998</v>
      </c>
      <c r="W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2581</v>
      </c>
      <c r="X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2767.75</v>
      </c>
      <c r="Y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2599.8000000000002</v>
      </c>
    </row>
    <row r="173" spans="1:25" x14ac:dyDescent="0.2">
      <c r="A173" s="80">
        <f t="shared" si="7"/>
        <v>42418</v>
      </c>
      <c r="B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2550.38</v>
      </c>
      <c r="C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2602.59</v>
      </c>
      <c r="D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2613.96</v>
      </c>
      <c r="E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2614.02</v>
      </c>
      <c r="F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2614.02</v>
      </c>
      <c r="G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2602.79</v>
      </c>
      <c r="H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2551.19</v>
      </c>
      <c r="I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2747.31</v>
      </c>
      <c r="J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2731.96</v>
      </c>
      <c r="K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2657.28</v>
      </c>
      <c r="L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2624.52</v>
      </c>
      <c r="M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2581.77</v>
      </c>
      <c r="N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2604.8500000000004</v>
      </c>
      <c r="O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2644.94</v>
      </c>
      <c r="P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2644.85</v>
      </c>
      <c r="Q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2613.94</v>
      </c>
      <c r="R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2604.54</v>
      </c>
      <c r="S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2569.2200000000003</v>
      </c>
      <c r="T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2656.28</v>
      </c>
      <c r="U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2654.12</v>
      </c>
      <c r="V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2638.83</v>
      </c>
      <c r="W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2606.5300000000002</v>
      </c>
      <c r="X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2844.92</v>
      </c>
      <c r="Y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2712.2</v>
      </c>
    </row>
    <row r="174" spans="1:25" x14ac:dyDescent="0.2">
      <c r="A174" s="80">
        <f t="shared" si="7"/>
        <v>42419</v>
      </c>
      <c r="B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2550.96</v>
      </c>
      <c r="C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2602.91</v>
      </c>
      <c r="D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2632.31</v>
      </c>
      <c r="E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2632.3500000000004</v>
      </c>
      <c r="F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2603.0100000000002</v>
      </c>
      <c r="G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2602.8200000000002</v>
      </c>
      <c r="H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2576.66</v>
      </c>
      <c r="I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2784.21</v>
      </c>
      <c r="J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2776.94</v>
      </c>
      <c r="K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2694.32</v>
      </c>
      <c r="L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2694.37</v>
      </c>
      <c r="M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2630.37</v>
      </c>
      <c r="N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2629.9500000000003</v>
      </c>
      <c r="O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2684.69</v>
      </c>
      <c r="P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2684.76</v>
      </c>
      <c r="Q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2684.71</v>
      </c>
      <c r="R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2630.31</v>
      </c>
      <c r="S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2598.33</v>
      </c>
      <c r="T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2627.06</v>
      </c>
      <c r="U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2627.54</v>
      </c>
      <c r="V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2629.41</v>
      </c>
      <c r="W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2604.86</v>
      </c>
      <c r="X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2820.16</v>
      </c>
      <c r="Y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2634.1400000000003</v>
      </c>
    </row>
    <row r="175" spans="1:25" x14ac:dyDescent="0.2">
      <c r="A175" s="80">
        <f t="shared" si="7"/>
        <v>42420</v>
      </c>
      <c r="B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2575.77</v>
      </c>
      <c r="C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2632.17</v>
      </c>
      <c r="D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2664.09</v>
      </c>
      <c r="E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2664.11</v>
      </c>
      <c r="F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2664.16</v>
      </c>
      <c r="G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2651.03</v>
      </c>
      <c r="H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2576.25</v>
      </c>
      <c r="I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2769.19</v>
      </c>
      <c r="J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2804.66</v>
      </c>
      <c r="K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2693.94</v>
      </c>
      <c r="L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2694.08</v>
      </c>
      <c r="M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2630.25</v>
      </c>
      <c r="N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2629.87</v>
      </c>
      <c r="O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2684.6800000000003</v>
      </c>
      <c r="P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2684.58</v>
      </c>
      <c r="Q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2684.82</v>
      </c>
      <c r="R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2656.81</v>
      </c>
      <c r="S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2597.15</v>
      </c>
      <c r="T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2627.4</v>
      </c>
      <c r="U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2624.25</v>
      </c>
      <c r="V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2628.76</v>
      </c>
      <c r="W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2605.6999999999998</v>
      </c>
      <c r="X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2781.6400000000003</v>
      </c>
      <c r="Y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2605.13</v>
      </c>
    </row>
    <row r="176" spans="1:25" x14ac:dyDescent="0.2">
      <c r="A176" s="80">
        <f t="shared" si="7"/>
        <v>42421</v>
      </c>
      <c r="B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2608.2600000000002</v>
      </c>
      <c r="C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2694.65</v>
      </c>
      <c r="D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2702.63</v>
      </c>
      <c r="E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2702.95</v>
      </c>
      <c r="F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2728.63</v>
      </c>
      <c r="G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2703.5</v>
      </c>
      <c r="H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2628.61</v>
      </c>
      <c r="I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2564.52</v>
      </c>
      <c r="J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2639.25</v>
      </c>
      <c r="K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2748.36</v>
      </c>
      <c r="L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2704.11</v>
      </c>
      <c r="M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2718.44</v>
      </c>
      <c r="N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2717.8900000000003</v>
      </c>
      <c r="O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2732.35</v>
      </c>
      <c r="P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2732.19</v>
      </c>
      <c r="Q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2732.7</v>
      </c>
      <c r="R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2725.53</v>
      </c>
      <c r="S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2629.07</v>
      </c>
      <c r="T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2632.31</v>
      </c>
      <c r="U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2631.2400000000002</v>
      </c>
      <c r="V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2604.98</v>
      </c>
      <c r="W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2574.9300000000003</v>
      </c>
      <c r="X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2657.11</v>
      </c>
      <c r="Y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2714.85</v>
      </c>
    </row>
    <row r="177" spans="1:27" x14ac:dyDescent="0.2">
      <c r="A177" s="80">
        <f t="shared" si="7"/>
        <v>42422</v>
      </c>
      <c r="B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2608.6800000000003</v>
      </c>
      <c r="C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2694.79</v>
      </c>
      <c r="D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2702.71</v>
      </c>
      <c r="E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2702.84</v>
      </c>
      <c r="F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2728.63</v>
      </c>
      <c r="G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2703.03</v>
      </c>
      <c r="H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2628.57</v>
      </c>
      <c r="I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2558.1800000000003</v>
      </c>
      <c r="J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2634.4300000000003</v>
      </c>
      <c r="K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2748.76</v>
      </c>
      <c r="L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2704.1400000000003</v>
      </c>
      <c r="M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2718.19</v>
      </c>
      <c r="N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2717.81</v>
      </c>
      <c r="O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2732.33</v>
      </c>
      <c r="P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2732.26</v>
      </c>
      <c r="Q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2732.38</v>
      </c>
      <c r="R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2725.34</v>
      </c>
      <c r="S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2629.55</v>
      </c>
      <c r="T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2629.98</v>
      </c>
      <c r="U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2630.2</v>
      </c>
      <c r="V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2606.0100000000002</v>
      </c>
      <c r="W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2574.56</v>
      </c>
      <c r="X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2657.09</v>
      </c>
      <c r="Y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2701.4</v>
      </c>
    </row>
    <row r="178" spans="1:27" x14ac:dyDescent="0.2">
      <c r="A178" s="80">
        <f t="shared" si="7"/>
        <v>42423</v>
      </c>
      <c r="B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2663.71</v>
      </c>
      <c r="C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2663.04</v>
      </c>
      <c r="D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2727.63</v>
      </c>
      <c r="E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2727.78</v>
      </c>
      <c r="F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2727.6000000000004</v>
      </c>
      <c r="G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2727.76</v>
      </c>
      <c r="H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2702.1800000000003</v>
      </c>
      <c r="I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2648.71</v>
      </c>
      <c r="J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2608.7200000000003</v>
      </c>
      <c r="K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2987.95</v>
      </c>
      <c r="L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2916.1800000000003</v>
      </c>
      <c r="M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2939.46</v>
      </c>
      <c r="N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2962.82</v>
      </c>
      <c r="O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2962.48</v>
      </c>
      <c r="P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2962.73</v>
      </c>
      <c r="Q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2962.65</v>
      </c>
      <c r="R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2904.77</v>
      </c>
      <c r="S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2749.81</v>
      </c>
      <c r="T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2575.63</v>
      </c>
      <c r="U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2575.42</v>
      </c>
      <c r="V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2584.9899999999998</v>
      </c>
      <c r="W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2657.53</v>
      </c>
      <c r="X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2724.29</v>
      </c>
      <c r="Y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2594.5500000000002</v>
      </c>
    </row>
    <row r="179" spans="1:27" x14ac:dyDescent="0.2">
      <c r="A179" s="80">
        <f t="shared" si="7"/>
        <v>42424</v>
      </c>
      <c r="B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2638.65</v>
      </c>
      <c r="C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2664.17</v>
      </c>
      <c r="D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2737.2400000000002</v>
      </c>
      <c r="E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2737.28</v>
      </c>
      <c r="F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2737.34</v>
      </c>
      <c r="G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2721.76</v>
      </c>
      <c r="H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2633.04</v>
      </c>
      <c r="I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2865.4700000000003</v>
      </c>
      <c r="J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2938.1</v>
      </c>
      <c r="K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2823.7200000000003</v>
      </c>
      <c r="L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2823.63</v>
      </c>
      <c r="M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2714.56</v>
      </c>
      <c r="N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2747.29</v>
      </c>
      <c r="O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2768.33</v>
      </c>
      <c r="P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2783</v>
      </c>
      <c r="Q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2783.0299999999997</v>
      </c>
      <c r="R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2747.17</v>
      </c>
      <c r="S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2777.31</v>
      </c>
      <c r="T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2595.84</v>
      </c>
      <c r="U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2595.15</v>
      </c>
      <c r="V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2624.62</v>
      </c>
      <c r="W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2623.9</v>
      </c>
      <c r="X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2710.94</v>
      </c>
      <c r="Y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2550.7600000000002</v>
      </c>
    </row>
    <row r="180" spans="1:27" x14ac:dyDescent="0.2">
      <c r="A180" s="80">
        <f t="shared" si="7"/>
        <v>42425</v>
      </c>
      <c r="B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2560.31</v>
      </c>
      <c r="C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2586.0100000000002</v>
      </c>
      <c r="D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2602.5100000000002</v>
      </c>
      <c r="E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2632</v>
      </c>
      <c r="F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2632.09</v>
      </c>
      <c r="G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2632.44</v>
      </c>
      <c r="H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2603.73</v>
      </c>
      <c r="I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2922.46</v>
      </c>
      <c r="J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3007.04</v>
      </c>
      <c r="K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2784.4900000000002</v>
      </c>
      <c r="L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2731.76</v>
      </c>
      <c r="M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2655.42</v>
      </c>
      <c r="N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2655.13</v>
      </c>
      <c r="O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2654.8900000000003</v>
      </c>
      <c r="P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2655.05</v>
      </c>
      <c r="Q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2666.3</v>
      </c>
      <c r="R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2629.03</v>
      </c>
      <c r="S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2626.37</v>
      </c>
      <c r="T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2607.12</v>
      </c>
      <c r="U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2607.52</v>
      </c>
      <c r="V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2560.6400000000003</v>
      </c>
      <c r="W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2560.5</v>
      </c>
      <c r="X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2775.5</v>
      </c>
      <c r="Y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2671.69</v>
      </c>
    </row>
    <row r="181" spans="1:27" x14ac:dyDescent="0.2">
      <c r="A181" s="80">
        <f t="shared" si="7"/>
        <v>42426</v>
      </c>
      <c r="B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2560.5300000000002</v>
      </c>
      <c r="C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2614.1800000000003</v>
      </c>
      <c r="D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2632</v>
      </c>
      <c r="E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2632</v>
      </c>
      <c r="F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2650.88</v>
      </c>
      <c r="G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2626.32</v>
      </c>
      <c r="H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2576.52</v>
      </c>
      <c r="I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2783.45</v>
      </c>
      <c r="J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2774.86</v>
      </c>
      <c r="K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2656.55</v>
      </c>
      <c r="L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2623.94</v>
      </c>
      <c r="M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2604.4300000000003</v>
      </c>
      <c r="N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2628.75</v>
      </c>
      <c r="O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2628.74</v>
      </c>
      <c r="P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2628.63</v>
      </c>
      <c r="Q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2628.73</v>
      </c>
      <c r="R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2655.25</v>
      </c>
      <c r="S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2693.85</v>
      </c>
      <c r="T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2608.54</v>
      </c>
      <c r="U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2608.85</v>
      </c>
      <c r="V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2562.41</v>
      </c>
      <c r="W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2559.8500000000004</v>
      </c>
      <c r="X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2787.3500000000004</v>
      </c>
      <c r="Y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2670.3900000000003</v>
      </c>
    </row>
    <row r="182" spans="1:27" x14ac:dyDescent="0.2">
      <c r="A182" s="80">
        <f t="shared" si="7"/>
        <v>42427</v>
      </c>
      <c r="B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2559.9500000000003</v>
      </c>
      <c r="C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2627.4</v>
      </c>
      <c r="D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2662.8500000000004</v>
      </c>
      <c r="E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2662.77</v>
      </c>
      <c r="F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2648.09</v>
      </c>
      <c r="G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2648.34</v>
      </c>
      <c r="H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2608.0100000000002</v>
      </c>
      <c r="I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2583.96</v>
      </c>
      <c r="J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2634.34</v>
      </c>
      <c r="K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2806.1400000000003</v>
      </c>
      <c r="L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2763.58</v>
      </c>
      <c r="M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2780.2400000000002</v>
      </c>
      <c r="N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2873.67</v>
      </c>
      <c r="O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2873.1000000000004</v>
      </c>
      <c r="P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2872.9</v>
      </c>
      <c r="Q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2872.46</v>
      </c>
      <c r="R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2763.14</v>
      </c>
      <c r="S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2676.77</v>
      </c>
      <c r="T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2568.3200000000002</v>
      </c>
      <c r="U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2603.54</v>
      </c>
      <c r="V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2550.59</v>
      </c>
      <c r="W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2593.9</v>
      </c>
      <c r="X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2687.92</v>
      </c>
      <c r="Y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2615.77</v>
      </c>
    </row>
    <row r="183" spans="1:27" x14ac:dyDescent="0.2">
      <c r="A183" s="80">
        <f t="shared" si="7"/>
        <v>42428</v>
      </c>
      <c r="B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2565.7200000000003</v>
      </c>
      <c r="C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2648.3900000000003</v>
      </c>
      <c r="D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2662.8100000000004</v>
      </c>
      <c r="E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2662.7200000000003</v>
      </c>
      <c r="F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2662.67</v>
      </c>
      <c r="G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2662.88</v>
      </c>
      <c r="H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2627.8</v>
      </c>
      <c r="I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2649.23</v>
      </c>
      <c r="J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2566.62</v>
      </c>
      <c r="K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2893.66</v>
      </c>
      <c r="L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2852.82</v>
      </c>
      <c r="M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2853</v>
      </c>
      <c r="N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2939.29</v>
      </c>
      <c r="O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2938.9</v>
      </c>
      <c r="P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2915.69</v>
      </c>
      <c r="Q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2915.52</v>
      </c>
      <c r="R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2762.65</v>
      </c>
      <c r="S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2677.05</v>
      </c>
      <c r="T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2552.0600000000004</v>
      </c>
      <c r="U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2586.9899999999998</v>
      </c>
      <c r="V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2564.75</v>
      </c>
      <c r="W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2593.98</v>
      </c>
      <c r="X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2701.94</v>
      </c>
      <c r="Y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2611.81</v>
      </c>
    </row>
    <row r="184" spans="1:27" x14ac:dyDescent="0.2">
      <c r="A184" s="80">
        <f t="shared" si="7"/>
        <v>42429</v>
      </c>
      <c r="B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2575.69</v>
      </c>
      <c r="C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2631.94</v>
      </c>
      <c r="D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2663.91</v>
      </c>
      <c r="E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2664.01</v>
      </c>
      <c r="F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2650.73</v>
      </c>
      <c r="G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2651.02</v>
      </c>
      <c r="H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2603.4700000000003</v>
      </c>
      <c r="I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2822.4</v>
      </c>
      <c r="J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2865.82</v>
      </c>
      <c r="K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2731.4300000000003</v>
      </c>
      <c r="L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2731.39</v>
      </c>
      <c r="M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2677.65</v>
      </c>
      <c r="N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2727.23</v>
      </c>
      <c r="O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2747.33</v>
      </c>
      <c r="P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2754.1400000000003</v>
      </c>
      <c r="Q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2747.1400000000003</v>
      </c>
      <c r="R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2689.6</v>
      </c>
      <c r="S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2694.06</v>
      </c>
      <c r="T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2559.83</v>
      </c>
      <c r="U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2560.11</v>
      </c>
      <c r="V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2567.17</v>
      </c>
      <c r="W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2559.9700000000003</v>
      </c>
      <c r="X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2746.88</v>
      </c>
      <c r="Y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2593.7200000000003</v>
      </c>
    </row>
    <row r="185" spans="1:27" x14ac:dyDescent="0.2">
      <c r="A185" s="92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93"/>
    </row>
    <row r="186" spans="1:27" x14ac:dyDescent="0.25">
      <c r="A186" s="88" t="s">
        <v>151</v>
      </c>
      <c r="B186" s="79"/>
      <c r="C186" s="79"/>
      <c r="D186" s="79"/>
    </row>
    <row r="187" spans="1:27" ht="12.75" x14ac:dyDescent="0.2">
      <c r="A187" s="165" t="s">
        <v>48</v>
      </c>
      <c r="B187" s="168" t="s">
        <v>122</v>
      </c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70"/>
    </row>
    <row r="188" spans="1:27" ht="12.75" x14ac:dyDescent="0.2">
      <c r="A188" s="166"/>
      <c r="B188" s="171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3"/>
    </row>
    <row r="189" spans="1:27" ht="12.75" customHeight="1" x14ac:dyDescent="0.2">
      <c r="A189" s="166"/>
      <c r="B189" s="174" t="s">
        <v>123</v>
      </c>
      <c r="C189" s="163" t="s">
        <v>124</v>
      </c>
      <c r="D189" s="163" t="s">
        <v>125</v>
      </c>
      <c r="E189" s="163" t="s">
        <v>126</v>
      </c>
      <c r="F189" s="163" t="s">
        <v>127</v>
      </c>
      <c r="G189" s="163" t="s">
        <v>128</v>
      </c>
      <c r="H189" s="163" t="s">
        <v>129</v>
      </c>
      <c r="I189" s="163" t="s">
        <v>130</v>
      </c>
      <c r="J189" s="163" t="s">
        <v>131</v>
      </c>
      <c r="K189" s="163" t="s">
        <v>132</v>
      </c>
      <c r="L189" s="163" t="s">
        <v>133</v>
      </c>
      <c r="M189" s="163" t="s">
        <v>134</v>
      </c>
      <c r="N189" s="176" t="s">
        <v>135</v>
      </c>
      <c r="O189" s="163" t="s">
        <v>136</v>
      </c>
      <c r="P189" s="163" t="s">
        <v>137</v>
      </c>
      <c r="Q189" s="163" t="s">
        <v>138</v>
      </c>
      <c r="R189" s="163" t="s">
        <v>139</v>
      </c>
      <c r="S189" s="163" t="s">
        <v>140</v>
      </c>
      <c r="T189" s="163" t="s">
        <v>141</v>
      </c>
      <c r="U189" s="163" t="s">
        <v>142</v>
      </c>
      <c r="V189" s="163" t="s">
        <v>143</v>
      </c>
      <c r="W189" s="163" t="s">
        <v>144</v>
      </c>
      <c r="X189" s="163" t="s">
        <v>145</v>
      </c>
      <c r="Y189" s="163" t="s">
        <v>146</v>
      </c>
    </row>
    <row r="190" spans="1:27" ht="11.25" customHeight="1" x14ac:dyDescent="0.2">
      <c r="A190" s="167"/>
      <c r="B190" s="175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77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7" ht="15.75" customHeight="1" x14ac:dyDescent="0.2">
      <c r="A191" s="80">
        <f>A156</f>
        <v>42401</v>
      </c>
      <c r="B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2765.13</v>
      </c>
      <c r="C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2684.16</v>
      </c>
      <c r="D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2661.08</v>
      </c>
      <c r="E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2660.9300000000003</v>
      </c>
      <c r="F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2661.3</v>
      </c>
      <c r="G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2677.25</v>
      </c>
      <c r="H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2768.0299999999997</v>
      </c>
      <c r="I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2584.4</v>
      </c>
      <c r="J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2587.6400000000003</v>
      </c>
      <c r="K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2726.05</v>
      </c>
      <c r="L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2814.8</v>
      </c>
      <c r="M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2791.15</v>
      </c>
      <c r="N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2753.13</v>
      </c>
      <c r="O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2726.23</v>
      </c>
      <c r="P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2717.3</v>
      </c>
      <c r="Q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2716.33</v>
      </c>
      <c r="R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2716.15</v>
      </c>
      <c r="S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2864.17</v>
      </c>
      <c r="T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2896.59</v>
      </c>
      <c r="U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2913.02</v>
      </c>
      <c r="V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2867.31</v>
      </c>
      <c r="W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2790.88</v>
      </c>
      <c r="X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3035.51</v>
      </c>
      <c r="Y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РСО-А'!$L$6</f>
        <v>2909.42</v>
      </c>
      <c r="AA191" s="81"/>
    </row>
    <row r="192" spans="1:27" x14ac:dyDescent="0.2">
      <c r="A192" s="80">
        <f>A191+1</f>
        <v>42402</v>
      </c>
      <c r="B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2764.73</v>
      </c>
      <c r="C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2680.19</v>
      </c>
      <c r="D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2635.77</v>
      </c>
      <c r="E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2620.7800000000002</v>
      </c>
      <c r="F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2621.42</v>
      </c>
      <c r="G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2659.23</v>
      </c>
      <c r="H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2708.0600000000004</v>
      </c>
      <c r="I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2627.87</v>
      </c>
      <c r="J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2600.13</v>
      </c>
      <c r="K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2610.2000000000003</v>
      </c>
      <c r="L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2678.34</v>
      </c>
      <c r="M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2650.2200000000003</v>
      </c>
      <c r="N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2650.76</v>
      </c>
      <c r="O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2634.98</v>
      </c>
      <c r="P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2635.1000000000004</v>
      </c>
      <c r="Q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2650.01</v>
      </c>
      <c r="R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2686.76</v>
      </c>
      <c r="S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2799.28</v>
      </c>
      <c r="T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2856.67</v>
      </c>
      <c r="U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2837.61</v>
      </c>
      <c r="V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2800.79</v>
      </c>
      <c r="W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2747.03</v>
      </c>
      <c r="X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2983.34</v>
      </c>
      <c r="Y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РСО-А'!$L$6</f>
        <v>2861.51</v>
      </c>
    </row>
    <row r="193" spans="1:25" x14ac:dyDescent="0.2">
      <c r="A193" s="80">
        <f t="shared" ref="A193:A219" si="8">A192+1</f>
        <v>42403</v>
      </c>
      <c r="B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2660.4700000000003</v>
      </c>
      <c r="C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2580.75</v>
      </c>
      <c r="D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2570.85</v>
      </c>
      <c r="E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2570.77</v>
      </c>
      <c r="F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2570.8000000000002</v>
      </c>
      <c r="G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2570.9499999999998</v>
      </c>
      <c r="H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2588.84</v>
      </c>
      <c r="I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2740.76</v>
      </c>
      <c r="J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2725.32</v>
      </c>
      <c r="K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2588.83</v>
      </c>
      <c r="L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2545.83</v>
      </c>
      <c r="M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2562.65</v>
      </c>
      <c r="N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2554.42</v>
      </c>
      <c r="O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2575.96</v>
      </c>
      <c r="P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2554.67</v>
      </c>
      <c r="Q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2561.4700000000003</v>
      </c>
      <c r="R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2593.12</v>
      </c>
      <c r="S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2686.26</v>
      </c>
      <c r="T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2777.4</v>
      </c>
      <c r="U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2747.65</v>
      </c>
      <c r="V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2711.79</v>
      </c>
      <c r="W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2680.3900000000003</v>
      </c>
      <c r="X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2917.45</v>
      </c>
      <c r="Y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РСО-А'!$L$6</f>
        <v>2786.84</v>
      </c>
    </row>
    <row r="194" spans="1:25" x14ac:dyDescent="0.2">
      <c r="A194" s="80">
        <f t="shared" si="8"/>
        <v>42404</v>
      </c>
      <c r="B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2598.08</v>
      </c>
      <c r="C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2555.4300000000003</v>
      </c>
      <c r="D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2586.5100000000002</v>
      </c>
      <c r="E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2586.66</v>
      </c>
      <c r="F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2586.5300000000002</v>
      </c>
      <c r="G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2586.9300000000003</v>
      </c>
      <c r="H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2579.71</v>
      </c>
      <c r="I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2762.1400000000003</v>
      </c>
      <c r="J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2742.4300000000003</v>
      </c>
      <c r="K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2601.0100000000002</v>
      </c>
      <c r="L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2589.3900000000003</v>
      </c>
      <c r="M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2555.2600000000002</v>
      </c>
      <c r="N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2576.3000000000002</v>
      </c>
      <c r="O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2589.84</v>
      </c>
      <c r="P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2576.41</v>
      </c>
      <c r="Q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2554.9499999999998</v>
      </c>
      <c r="R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2558.81</v>
      </c>
      <c r="S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2623.58</v>
      </c>
      <c r="T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2748.92</v>
      </c>
      <c r="U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2720.29</v>
      </c>
      <c r="V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2650.3500000000004</v>
      </c>
      <c r="W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2616.94</v>
      </c>
      <c r="X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2892.6800000000003</v>
      </c>
      <c r="Y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РСО-А'!$L$6</f>
        <v>2757.91</v>
      </c>
    </row>
    <row r="195" spans="1:25" x14ac:dyDescent="0.2">
      <c r="A195" s="80">
        <f t="shared" si="8"/>
        <v>42405</v>
      </c>
      <c r="B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2580.77</v>
      </c>
      <c r="C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2580.5500000000002</v>
      </c>
      <c r="D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2555.4300000000003</v>
      </c>
      <c r="E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2570.6400000000003</v>
      </c>
      <c r="F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2570.66</v>
      </c>
      <c r="G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2570.6999999999998</v>
      </c>
      <c r="H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2580.5</v>
      </c>
      <c r="I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2761.41</v>
      </c>
      <c r="J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2741.62</v>
      </c>
      <c r="K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2600.67</v>
      </c>
      <c r="L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2561.94</v>
      </c>
      <c r="M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2546.9700000000003</v>
      </c>
      <c r="N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2576.1000000000004</v>
      </c>
      <c r="O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2589.5300000000002</v>
      </c>
      <c r="P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2608.5500000000002</v>
      </c>
      <c r="Q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2618.3000000000002</v>
      </c>
      <c r="R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2599.23</v>
      </c>
      <c r="S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2571.13</v>
      </c>
      <c r="T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2716.6400000000003</v>
      </c>
      <c r="U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2695.0600000000004</v>
      </c>
      <c r="V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2667.46</v>
      </c>
      <c r="W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2639.36</v>
      </c>
      <c r="X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2902.34</v>
      </c>
      <c r="Y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РСО-А'!$L$6</f>
        <v>2765.08</v>
      </c>
    </row>
    <row r="196" spans="1:25" x14ac:dyDescent="0.2">
      <c r="A196" s="80">
        <f t="shared" si="8"/>
        <v>42406</v>
      </c>
      <c r="B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2626.35</v>
      </c>
      <c r="C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2561.8500000000004</v>
      </c>
      <c r="D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2559.94</v>
      </c>
      <c r="E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2577.12</v>
      </c>
      <c r="F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2577.21</v>
      </c>
      <c r="G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2565.54</v>
      </c>
      <c r="H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2581.1800000000003</v>
      </c>
      <c r="I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2652.01</v>
      </c>
      <c r="J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2669.38</v>
      </c>
      <c r="K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2755.6400000000003</v>
      </c>
      <c r="L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2682.11</v>
      </c>
      <c r="M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2695.9</v>
      </c>
      <c r="N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2695.28</v>
      </c>
      <c r="O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2754.86</v>
      </c>
      <c r="P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2754.75</v>
      </c>
      <c r="Q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2754.6400000000003</v>
      </c>
      <c r="R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2756.01</v>
      </c>
      <c r="S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2580.2600000000002</v>
      </c>
      <c r="T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2669.1000000000004</v>
      </c>
      <c r="U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2671.36</v>
      </c>
      <c r="V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2620.08</v>
      </c>
      <c r="W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2622.37</v>
      </c>
      <c r="X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2567.5700000000002</v>
      </c>
      <c r="Y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РСО-А'!$L$6</f>
        <v>2760.51</v>
      </c>
    </row>
    <row r="197" spans="1:25" x14ac:dyDescent="0.2">
      <c r="A197" s="80">
        <f t="shared" si="8"/>
        <v>42407</v>
      </c>
      <c r="B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2667.5</v>
      </c>
      <c r="C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2598.08</v>
      </c>
      <c r="D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2554.4700000000003</v>
      </c>
      <c r="E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2560.13</v>
      </c>
      <c r="F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2565.73</v>
      </c>
      <c r="G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2554.59</v>
      </c>
      <c r="H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2561.0500000000002</v>
      </c>
      <c r="I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2578.3900000000003</v>
      </c>
      <c r="J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2666.54</v>
      </c>
      <c r="K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2740.59</v>
      </c>
      <c r="L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2683.0299999999997</v>
      </c>
      <c r="M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2669.9</v>
      </c>
      <c r="N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2669.46</v>
      </c>
      <c r="O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2669.3</v>
      </c>
      <c r="P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2696.4300000000003</v>
      </c>
      <c r="Q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2703.51</v>
      </c>
      <c r="R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2658.3100000000004</v>
      </c>
      <c r="S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2596.9700000000003</v>
      </c>
      <c r="T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2728.92</v>
      </c>
      <c r="U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2732.38</v>
      </c>
      <c r="V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2680.9500000000003</v>
      </c>
      <c r="W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2618.75</v>
      </c>
      <c r="X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2568.0100000000002</v>
      </c>
      <c r="Y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РСО-А'!$L$6</f>
        <v>2789.84</v>
      </c>
    </row>
    <row r="198" spans="1:25" x14ac:dyDescent="0.2">
      <c r="A198" s="80">
        <f t="shared" si="8"/>
        <v>42408</v>
      </c>
      <c r="B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2640.19</v>
      </c>
      <c r="C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2573.61</v>
      </c>
      <c r="D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2554.9700000000003</v>
      </c>
      <c r="E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2565.11</v>
      </c>
      <c r="F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2565.0600000000004</v>
      </c>
      <c r="G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2565.27</v>
      </c>
      <c r="H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2545.98</v>
      </c>
      <c r="I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2747</v>
      </c>
      <c r="J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2741.84</v>
      </c>
      <c r="K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2600.65</v>
      </c>
      <c r="L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2547.11</v>
      </c>
      <c r="M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2600.5600000000004</v>
      </c>
      <c r="N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2601.8100000000004</v>
      </c>
      <c r="O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2561.8000000000002</v>
      </c>
      <c r="P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2546.41</v>
      </c>
      <c r="Q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2546.4700000000003</v>
      </c>
      <c r="R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2559.7600000000002</v>
      </c>
      <c r="S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2597.42</v>
      </c>
      <c r="T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2775.17</v>
      </c>
      <c r="U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2737.58</v>
      </c>
      <c r="V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2669.42</v>
      </c>
      <c r="W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2641.17</v>
      </c>
      <c r="X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2904.35</v>
      </c>
      <c r="Y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РСО-А'!$L$6</f>
        <v>2768.56</v>
      </c>
    </row>
    <row r="199" spans="1:25" x14ac:dyDescent="0.2">
      <c r="A199" s="80">
        <f t="shared" si="8"/>
        <v>42409</v>
      </c>
      <c r="B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2590.16</v>
      </c>
      <c r="C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2545.58</v>
      </c>
      <c r="D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2570.46</v>
      </c>
      <c r="E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2597.33</v>
      </c>
      <c r="F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2597.41</v>
      </c>
      <c r="G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2597.8200000000002</v>
      </c>
      <c r="H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2571.58</v>
      </c>
      <c r="I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2776.78</v>
      </c>
      <c r="J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2817.49</v>
      </c>
      <c r="K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2666.55</v>
      </c>
      <c r="L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2620.5299999999997</v>
      </c>
      <c r="M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2577.79</v>
      </c>
      <c r="N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2577.34</v>
      </c>
      <c r="O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2577</v>
      </c>
      <c r="P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2599.91</v>
      </c>
      <c r="Q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2599.98</v>
      </c>
      <c r="R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2600.46</v>
      </c>
      <c r="S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2550.08</v>
      </c>
      <c r="T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2730.4700000000003</v>
      </c>
      <c r="U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2664.38</v>
      </c>
      <c r="V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2629.74</v>
      </c>
      <c r="W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2599.23</v>
      </c>
      <c r="X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2869.45</v>
      </c>
      <c r="Y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РСО-А'!$L$6</f>
        <v>2708.89</v>
      </c>
    </row>
    <row r="200" spans="1:25" x14ac:dyDescent="0.2">
      <c r="A200" s="80">
        <f t="shared" si="8"/>
        <v>42410</v>
      </c>
      <c r="B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2588.8500000000004</v>
      </c>
      <c r="C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2555.4499999999998</v>
      </c>
      <c r="D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2570.4700000000003</v>
      </c>
      <c r="E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2586.5300000000002</v>
      </c>
      <c r="F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2597.5</v>
      </c>
      <c r="G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2576.16</v>
      </c>
      <c r="H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2579.34</v>
      </c>
      <c r="I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2696.05</v>
      </c>
      <c r="J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2710.34</v>
      </c>
      <c r="K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2590.0700000000002</v>
      </c>
      <c r="L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2590.1400000000003</v>
      </c>
      <c r="M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2555.7400000000002</v>
      </c>
      <c r="N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2555.3900000000003</v>
      </c>
      <c r="O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2555.2600000000002</v>
      </c>
      <c r="P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2555.23</v>
      </c>
      <c r="Q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2555.23</v>
      </c>
      <c r="R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2572.85</v>
      </c>
      <c r="S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2637.04</v>
      </c>
      <c r="T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2731.45</v>
      </c>
      <c r="U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2733.08</v>
      </c>
      <c r="V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2692.96</v>
      </c>
      <c r="W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2637.8</v>
      </c>
      <c r="X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2892.55</v>
      </c>
      <c r="Y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РСО-А'!$L$6</f>
        <v>2740.98</v>
      </c>
    </row>
    <row r="201" spans="1:25" x14ac:dyDescent="0.2">
      <c r="A201" s="80">
        <f t="shared" si="8"/>
        <v>42411</v>
      </c>
      <c r="B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2588.96</v>
      </c>
      <c r="C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2555.8900000000003</v>
      </c>
      <c r="D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2586.7800000000002</v>
      </c>
      <c r="E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2586.98</v>
      </c>
      <c r="F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2587.04</v>
      </c>
      <c r="G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2571.5100000000002</v>
      </c>
      <c r="H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2575.02</v>
      </c>
      <c r="I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2696.42</v>
      </c>
      <c r="J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2687.74</v>
      </c>
      <c r="K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2590.0300000000002</v>
      </c>
      <c r="L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2578.84</v>
      </c>
      <c r="M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2577.12</v>
      </c>
      <c r="N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2599.7800000000002</v>
      </c>
      <c r="O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2599.54</v>
      </c>
      <c r="P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2555.2600000000002</v>
      </c>
      <c r="Q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2555.52</v>
      </c>
      <c r="R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2571.69</v>
      </c>
      <c r="S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2604.4</v>
      </c>
      <c r="T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2690.03</v>
      </c>
      <c r="U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2648.05</v>
      </c>
      <c r="V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2620.87</v>
      </c>
      <c r="W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2599.46</v>
      </c>
      <c r="X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2869.08</v>
      </c>
      <c r="Y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2692.5600000000004</v>
      </c>
    </row>
    <row r="202" spans="1:25" x14ac:dyDescent="0.2">
      <c r="A202" s="80">
        <f t="shared" si="8"/>
        <v>42412</v>
      </c>
      <c r="B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2597.0700000000002</v>
      </c>
      <c r="C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2545.5500000000002</v>
      </c>
      <c r="D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2570.33</v>
      </c>
      <c r="E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2570.5300000000002</v>
      </c>
      <c r="F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2570.52</v>
      </c>
      <c r="G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2555.5500000000002</v>
      </c>
      <c r="H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2581.7600000000002</v>
      </c>
      <c r="I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2683.66</v>
      </c>
      <c r="J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2664.9</v>
      </c>
      <c r="K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2578.11</v>
      </c>
      <c r="L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2562</v>
      </c>
      <c r="M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2555.27</v>
      </c>
      <c r="N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2563.4900000000002</v>
      </c>
      <c r="O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2589.87</v>
      </c>
      <c r="P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2576.44</v>
      </c>
      <c r="Q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2576.5</v>
      </c>
      <c r="R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2555.46</v>
      </c>
      <c r="S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2597.0500000000002</v>
      </c>
      <c r="T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2696.54</v>
      </c>
      <c r="U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2721</v>
      </c>
      <c r="V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2695.02</v>
      </c>
      <c r="W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2638.13</v>
      </c>
      <c r="X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2900.87</v>
      </c>
      <c r="Y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2764.65</v>
      </c>
    </row>
    <row r="203" spans="1:25" x14ac:dyDescent="0.2">
      <c r="A203" s="80">
        <f t="shared" si="8"/>
        <v>42413</v>
      </c>
      <c r="B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2602.36</v>
      </c>
      <c r="C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2577.7800000000002</v>
      </c>
      <c r="D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2621.9500000000003</v>
      </c>
      <c r="E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2622.17</v>
      </c>
      <c r="F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2642.71</v>
      </c>
      <c r="G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2622.16</v>
      </c>
      <c r="H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2590.56</v>
      </c>
      <c r="I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2556</v>
      </c>
      <c r="J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2604.3000000000002</v>
      </c>
      <c r="K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2756.9300000000003</v>
      </c>
      <c r="L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2697.16</v>
      </c>
      <c r="M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2711.29</v>
      </c>
      <c r="N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2725.81</v>
      </c>
      <c r="O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2773.01</v>
      </c>
      <c r="P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2772.8900000000003</v>
      </c>
      <c r="Q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2756.84</v>
      </c>
      <c r="R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2719.27</v>
      </c>
      <c r="S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2571.0299999999997</v>
      </c>
      <c r="T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2623.32</v>
      </c>
      <c r="U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2631.21</v>
      </c>
      <c r="V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2616.7399999999998</v>
      </c>
      <c r="W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2545.62</v>
      </c>
      <c r="X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2620.65</v>
      </c>
      <c r="Y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2740.9</v>
      </c>
    </row>
    <row r="204" spans="1:25" x14ac:dyDescent="0.2">
      <c r="A204" s="80">
        <f t="shared" si="8"/>
        <v>42414</v>
      </c>
      <c r="B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2598.56</v>
      </c>
      <c r="C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2589.48</v>
      </c>
      <c r="D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2621.6</v>
      </c>
      <c r="E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2642.38</v>
      </c>
      <c r="F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2656.8900000000003</v>
      </c>
      <c r="G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2642.66</v>
      </c>
      <c r="H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2622.21</v>
      </c>
      <c r="I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2622.86</v>
      </c>
      <c r="J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2562.09</v>
      </c>
      <c r="K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2865.86</v>
      </c>
      <c r="L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2773.29</v>
      </c>
      <c r="M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2773.2200000000003</v>
      </c>
      <c r="N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2756.3500000000004</v>
      </c>
      <c r="O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2789.56</v>
      </c>
      <c r="P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2789.4500000000003</v>
      </c>
      <c r="Q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2756.19</v>
      </c>
      <c r="R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2717.9700000000003</v>
      </c>
      <c r="S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2570.4</v>
      </c>
      <c r="T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2623.95</v>
      </c>
      <c r="U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2625.78</v>
      </c>
      <c r="V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2616.9499999999998</v>
      </c>
      <c r="W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2545.1999999999998</v>
      </c>
      <c r="X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2620.5700000000002</v>
      </c>
      <c r="Y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2724.9300000000003</v>
      </c>
    </row>
    <row r="205" spans="1:25" x14ac:dyDescent="0.2">
      <c r="A205" s="80">
        <f t="shared" si="8"/>
        <v>42415</v>
      </c>
      <c r="B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2585.4</v>
      </c>
      <c r="C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2575.2800000000002</v>
      </c>
      <c r="D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2608.19</v>
      </c>
      <c r="E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2626.05</v>
      </c>
      <c r="F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2625.98</v>
      </c>
      <c r="G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2608.17</v>
      </c>
      <c r="H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2570.16</v>
      </c>
      <c r="I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2856.11</v>
      </c>
      <c r="J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2856.79</v>
      </c>
      <c r="K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2707.69</v>
      </c>
      <c r="L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2663.38</v>
      </c>
      <c r="M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2607.94</v>
      </c>
      <c r="N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2622.67</v>
      </c>
      <c r="O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2638</v>
      </c>
      <c r="P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2637.92</v>
      </c>
      <c r="Q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2638.25</v>
      </c>
      <c r="R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2617.79</v>
      </c>
      <c r="S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2562.7800000000002</v>
      </c>
      <c r="T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2634.13</v>
      </c>
      <c r="U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2643.91</v>
      </c>
      <c r="V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2598.4300000000003</v>
      </c>
      <c r="W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2575.27</v>
      </c>
      <c r="X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2840.16</v>
      </c>
      <c r="Y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2692.46</v>
      </c>
    </row>
    <row r="206" spans="1:25" x14ac:dyDescent="0.2">
      <c r="A206" s="80">
        <f t="shared" si="8"/>
        <v>42416</v>
      </c>
      <c r="B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2599.8200000000002</v>
      </c>
      <c r="C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2563.92</v>
      </c>
      <c r="D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2584.9899999999998</v>
      </c>
      <c r="E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2596.16</v>
      </c>
      <c r="F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2625.4500000000003</v>
      </c>
      <c r="G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2625.92</v>
      </c>
      <c r="H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2570.87</v>
      </c>
      <c r="I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2774.85</v>
      </c>
      <c r="J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2766.57</v>
      </c>
      <c r="K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2649.71</v>
      </c>
      <c r="L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2649.9</v>
      </c>
      <c r="M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2598.29</v>
      </c>
      <c r="N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2598.0100000000002</v>
      </c>
      <c r="O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2597.9499999999998</v>
      </c>
      <c r="P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2622.16</v>
      </c>
      <c r="Q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2637.82</v>
      </c>
      <c r="R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2617.3200000000002</v>
      </c>
      <c r="S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2590.3000000000002</v>
      </c>
      <c r="T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2606.4300000000003</v>
      </c>
      <c r="U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2608.1999999999998</v>
      </c>
      <c r="V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2578.7800000000002</v>
      </c>
      <c r="W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2562.5300000000002</v>
      </c>
      <c r="X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2828.78</v>
      </c>
      <c r="Y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2669.9300000000003</v>
      </c>
    </row>
    <row r="207" spans="1:25" x14ac:dyDescent="0.2">
      <c r="A207" s="80">
        <f t="shared" si="8"/>
        <v>42417</v>
      </c>
      <c r="B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2643.12</v>
      </c>
      <c r="C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2606.7000000000003</v>
      </c>
      <c r="D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2643.2200000000003</v>
      </c>
      <c r="E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2643.25</v>
      </c>
      <c r="F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2643.4300000000003</v>
      </c>
      <c r="G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2618.85</v>
      </c>
      <c r="H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2570.16</v>
      </c>
      <c r="I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2774.08</v>
      </c>
      <c r="J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2866.27</v>
      </c>
      <c r="K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2739.6400000000003</v>
      </c>
      <c r="L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2722.74</v>
      </c>
      <c r="M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2658.78</v>
      </c>
      <c r="N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2706.19</v>
      </c>
      <c r="O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2706.07</v>
      </c>
      <c r="P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2705.95</v>
      </c>
      <c r="Q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2706.37</v>
      </c>
      <c r="R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2706.46</v>
      </c>
      <c r="S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2687.83</v>
      </c>
      <c r="T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2576.04</v>
      </c>
      <c r="U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2578</v>
      </c>
      <c r="V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2558.2800000000002</v>
      </c>
      <c r="W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2575.42</v>
      </c>
      <c r="X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2760.44</v>
      </c>
      <c r="Y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2594.0500000000002</v>
      </c>
    </row>
    <row r="208" spans="1:25" x14ac:dyDescent="0.2">
      <c r="A208" s="80">
        <f t="shared" si="8"/>
        <v>42418</v>
      </c>
      <c r="B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2545.08</v>
      </c>
      <c r="C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2596.81</v>
      </c>
      <c r="D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2608.08</v>
      </c>
      <c r="E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2608.13</v>
      </c>
      <c r="F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2608.13</v>
      </c>
      <c r="G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2597</v>
      </c>
      <c r="H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2545.8900000000003</v>
      </c>
      <c r="I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2740.19</v>
      </c>
      <c r="J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2724.98</v>
      </c>
      <c r="K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2650.99</v>
      </c>
      <c r="L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2618.5300000000002</v>
      </c>
      <c r="M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2576.19</v>
      </c>
      <c r="N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2599.0500000000002</v>
      </c>
      <c r="O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2638.77</v>
      </c>
      <c r="P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2638.6800000000003</v>
      </c>
      <c r="Q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2608.0500000000002</v>
      </c>
      <c r="R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2598.7400000000002</v>
      </c>
      <c r="S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2563.75</v>
      </c>
      <c r="T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2650</v>
      </c>
      <c r="U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2647.86</v>
      </c>
      <c r="V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2632.7200000000003</v>
      </c>
      <c r="W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2600.7200000000003</v>
      </c>
      <c r="X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2836.8900000000003</v>
      </c>
      <c r="Y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2705.4</v>
      </c>
    </row>
    <row r="209" spans="1:25" x14ac:dyDescent="0.2">
      <c r="A209" s="80">
        <f t="shared" si="8"/>
        <v>42419</v>
      </c>
      <c r="B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2545.66</v>
      </c>
      <c r="C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2597.13</v>
      </c>
      <c r="D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2626.25</v>
      </c>
      <c r="E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2626.3</v>
      </c>
      <c r="F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2597.23</v>
      </c>
      <c r="G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2597.04</v>
      </c>
      <c r="H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2571.12</v>
      </c>
      <c r="I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2776.75</v>
      </c>
      <c r="J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2769.55</v>
      </c>
      <c r="K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2687.69</v>
      </c>
      <c r="L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2687.74</v>
      </c>
      <c r="M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2624.33</v>
      </c>
      <c r="N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2623.91</v>
      </c>
      <c r="O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2678.15</v>
      </c>
      <c r="P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2678.2200000000003</v>
      </c>
      <c r="Q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2678.16</v>
      </c>
      <c r="R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2624.27</v>
      </c>
      <c r="S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2592.58</v>
      </c>
      <c r="T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2621.0500000000002</v>
      </c>
      <c r="U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2621.53</v>
      </c>
      <c r="V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2623.38</v>
      </c>
      <c r="W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2599.06</v>
      </c>
      <c r="X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2812.36</v>
      </c>
      <c r="Y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2628.06</v>
      </c>
    </row>
    <row r="210" spans="1:25" x14ac:dyDescent="0.2">
      <c r="A210" s="80">
        <f t="shared" si="8"/>
        <v>42420</v>
      </c>
      <c r="B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2570.2400000000002</v>
      </c>
      <c r="C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2626.12</v>
      </c>
      <c r="D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2657.7400000000002</v>
      </c>
      <c r="E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2657.76</v>
      </c>
      <c r="F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2657.81</v>
      </c>
      <c r="G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2644.8</v>
      </c>
      <c r="H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2570.7200000000003</v>
      </c>
      <c r="I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2761.86</v>
      </c>
      <c r="J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2797.01</v>
      </c>
      <c r="K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2687.31</v>
      </c>
      <c r="L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2687.45</v>
      </c>
      <c r="M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2624.2200000000003</v>
      </c>
      <c r="N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2623.84</v>
      </c>
      <c r="O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2678.1400000000003</v>
      </c>
      <c r="P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2678.04</v>
      </c>
      <c r="Q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2678.27</v>
      </c>
      <c r="R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2650.52</v>
      </c>
      <c r="S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2591.42</v>
      </c>
      <c r="T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2621.3900000000003</v>
      </c>
      <c r="U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2618.27</v>
      </c>
      <c r="V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2622.74</v>
      </c>
      <c r="W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2599.8900000000003</v>
      </c>
      <c r="X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2774.2000000000003</v>
      </c>
      <c r="Y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2599.33</v>
      </c>
    </row>
    <row r="211" spans="1:25" x14ac:dyDescent="0.2">
      <c r="A211" s="80">
        <f t="shared" si="8"/>
        <v>42421</v>
      </c>
      <c r="B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2602.4300000000003</v>
      </c>
      <c r="C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2688.02</v>
      </c>
      <c r="D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2695.9300000000003</v>
      </c>
      <c r="E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2696.2400000000002</v>
      </c>
      <c r="F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2721.6800000000003</v>
      </c>
      <c r="G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2696.79</v>
      </c>
      <c r="H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2622.58</v>
      </c>
      <c r="I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2559.1</v>
      </c>
      <c r="J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2633.13</v>
      </c>
      <c r="K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2741.23</v>
      </c>
      <c r="L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2697.3900000000003</v>
      </c>
      <c r="M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2711.58</v>
      </c>
      <c r="N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2711.04</v>
      </c>
      <c r="O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2725.36</v>
      </c>
      <c r="P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2725.21</v>
      </c>
      <c r="Q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2725.71</v>
      </c>
      <c r="R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2718.61</v>
      </c>
      <c r="S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2623.04</v>
      </c>
      <c r="T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2626.25</v>
      </c>
      <c r="U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2625.19</v>
      </c>
      <c r="V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2599.17</v>
      </c>
      <c r="W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2569.41</v>
      </c>
      <c r="X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2650.83</v>
      </c>
      <c r="Y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2708.03</v>
      </c>
    </row>
    <row r="212" spans="1:25" x14ac:dyDescent="0.2">
      <c r="A212" s="80">
        <f t="shared" si="8"/>
        <v>42422</v>
      </c>
      <c r="B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2602.84</v>
      </c>
      <c r="C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2688.15</v>
      </c>
      <c r="D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2696</v>
      </c>
      <c r="E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2696.13</v>
      </c>
      <c r="F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2721.6800000000003</v>
      </c>
      <c r="G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2696.32</v>
      </c>
      <c r="H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2622.55</v>
      </c>
      <c r="I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2552.81</v>
      </c>
      <c r="J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2628.36</v>
      </c>
      <c r="K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2741.63</v>
      </c>
      <c r="L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2697.41</v>
      </c>
      <c r="M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2711.34</v>
      </c>
      <c r="N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2710.96</v>
      </c>
      <c r="O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2725.34</v>
      </c>
      <c r="P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2725.28</v>
      </c>
      <c r="Q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2725.4</v>
      </c>
      <c r="R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2718.42</v>
      </c>
      <c r="S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2623.52</v>
      </c>
      <c r="T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2623.95</v>
      </c>
      <c r="U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2624.16</v>
      </c>
      <c r="V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2600.1999999999998</v>
      </c>
      <c r="W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2569.04</v>
      </c>
      <c r="X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2650.8</v>
      </c>
      <c r="Y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2694.71</v>
      </c>
    </row>
    <row r="213" spans="1:25" x14ac:dyDescent="0.2">
      <c r="A213" s="80">
        <f t="shared" si="8"/>
        <v>42423</v>
      </c>
      <c r="B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2657.36</v>
      </c>
      <c r="C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2656.7</v>
      </c>
      <c r="D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2720.69</v>
      </c>
      <c r="E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2720.83</v>
      </c>
      <c r="F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2720.66</v>
      </c>
      <c r="G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2720.82</v>
      </c>
      <c r="H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2695.48</v>
      </c>
      <c r="I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2642.5</v>
      </c>
      <c r="J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2602.8900000000003</v>
      </c>
      <c r="K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2978.6</v>
      </c>
      <c r="L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2907.4900000000002</v>
      </c>
      <c r="M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2930.56</v>
      </c>
      <c r="N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2953.7</v>
      </c>
      <c r="O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2953.36</v>
      </c>
      <c r="P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2953.61</v>
      </c>
      <c r="Q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2953.53</v>
      </c>
      <c r="R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2896.19</v>
      </c>
      <c r="S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2742.67</v>
      </c>
      <c r="T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2570.1000000000004</v>
      </c>
      <c r="U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2569.8900000000003</v>
      </c>
      <c r="V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2579.38</v>
      </c>
      <c r="W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2651.24</v>
      </c>
      <c r="X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2717.38</v>
      </c>
      <c r="Y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2588.8500000000004</v>
      </c>
    </row>
    <row r="214" spans="1:25" x14ac:dyDescent="0.2">
      <c r="A214" s="80">
        <f t="shared" si="8"/>
        <v>42424</v>
      </c>
      <c r="B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2632.54</v>
      </c>
      <c r="C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2657.82</v>
      </c>
      <c r="D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2730.21</v>
      </c>
      <c r="E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2730.25</v>
      </c>
      <c r="F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2730.3100000000004</v>
      </c>
      <c r="G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2714.87</v>
      </c>
      <c r="H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2626.98</v>
      </c>
      <c r="I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2857.25</v>
      </c>
      <c r="J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2929.2</v>
      </c>
      <c r="K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2815.8900000000003</v>
      </c>
      <c r="L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2815.8</v>
      </c>
      <c r="M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2707.74</v>
      </c>
      <c r="N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2740.16</v>
      </c>
      <c r="O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2761.01</v>
      </c>
      <c r="P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2775.54</v>
      </c>
      <c r="Q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2775.58</v>
      </c>
      <c r="R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2740.05</v>
      </c>
      <c r="S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2769.9</v>
      </c>
      <c r="T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2590.12</v>
      </c>
      <c r="U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2589.44</v>
      </c>
      <c r="V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2618.6400000000003</v>
      </c>
      <c r="W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2617.92</v>
      </c>
      <c r="X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2704.16</v>
      </c>
      <c r="Y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2545.46</v>
      </c>
    </row>
    <row r="215" spans="1:25" x14ac:dyDescent="0.2">
      <c r="A215" s="80">
        <f t="shared" si="8"/>
        <v>42425</v>
      </c>
      <c r="B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2554.92</v>
      </c>
      <c r="C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2580.38</v>
      </c>
      <c r="D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2596.73</v>
      </c>
      <c r="E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2625.95</v>
      </c>
      <c r="F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2626.04</v>
      </c>
      <c r="G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2626.3900000000003</v>
      </c>
      <c r="H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2597.94</v>
      </c>
      <c r="I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2913.71</v>
      </c>
      <c r="J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2997.51</v>
      </c>
      <c r="K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2777.02</v>
      </c>
      <c r="L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2724.78</v>
      </c>
      <c r="M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2649.15</v>
      </c>
      <c r="N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2648.86</v>
      </c>
      <c r="O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2648.62</v>
      </c>
      <c r="P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2648.78</v>
      </c>
      <c r="Q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2659.9300000000003</v>
      </c>
      <c r="R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2623.01</v>
      </c>
      <c r="S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2620.37</v>
      </c>
      <c r="T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2601.3000000000002</v>
      </c>
      <c r="U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2601.69</v>
      </c>
      <c r="V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2555.25</v>
      </c>
      <c r="W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2555.11</v>
      </c>
      <c r="X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2768.11</v>
      </c>
      <c r="Y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2665.27</v>
      </c>
    </row>
    <row r="216" spans="1:25" x14ac:dyDescent="0.2">
      <c r="A216" s="80">
        <f t="shared" si="8"/>
        <v>42426</v>
      </c>
      <c r="B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2555.1400000000003</v>
      </c>
      <c r="C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2608.29</v>
      </c>
      <c r="D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2625.95</v>
      </c>
      <c r="E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2625.95</v>
      </c>
      <c r="F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2644.65</v>
      </c>
      <c r="G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2620.3200000000002</v>
      </c>
      <c r="H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2570.9899999999998</v>
      </c>
      <c r="I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2775.99</v>
      </c>
      <c r="J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2767.48</v>
      </c>
      <c r="K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2650.27</v>
      </c>
      <c r="L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2617.96</v>
      </c>
      <c r="M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2598.6400000000003</v>
      </c>
      <c r="N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2622.73</v>
      </c>
      <c r="O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2622.7200000000003</v>
      </c>
      <c r="P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2622.61</v>
      </c>
      <c r="Q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2622.71</v>
      </c>
      <c r="R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2648.98</v>
      </c>
      <c r="S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2687.2200000000003</v>
      </c>
      <c r="T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2602.71</v>
      </c>
      <c r="U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2603.0100000000002</v>
      </c>
      <c r="V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2557</v>
      </c>
      <c r="W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2554.4700000000003</v>
      </c>
      <c r="X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2779.86</v>
      </c>
      <c r="Y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2663.98</v>
      </c>
    </row>
    <row r="217" spans="1:25" x14ac:dyDescent="0.2">
      <c r="A217" s="80">
        <f t="shared" si="8"/>
        <v>42427</v>
      </c>
      <c r="B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2554.5700000000002</v>
      </c>
      <c r="C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2621.3900000000003</v>
      </c>
      <c r="D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2656.51</v>
      </c>
      <c r="E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2656.4300000000003</v>
      </c>
      <c r="F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2641.8900000000003</v>
      </c>
      <c r="G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2642.1400000000003</v>
      </c>
      <c r="H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2602.1800000000003</v>
      </c>
      <c r="I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2578.36</v>
      </c>
      <c r="J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2628.27</v>
      </c>
      <c r="K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2798.4700000000003</v>
      </c>
      <c r="L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2756.3</v>
      </c>
      <c r="M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2772.8100000000004</v>
      </c>
      <c r="N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2865.37</v>
      </c>
      <c r="O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2864.8100000000004</v>
      </c>
      <c r="P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2864.61</v>
      </c>
      <c r="Q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2864.17</v>
      </c>
      <c r="R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2755.87</v>
      </c>
      <c r="S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2670.3</v>
      </c>
      <c r="T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2562.8500000000004</v>
      </c>
      <c r="U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2597.75</v>
      </c>
      <c r="V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2545.29</v>
      </c>
      <c r="W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2588.1999999999998</v>
      </c>
      <c r="X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2681.35</v>
      </c>
      <c r="Y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2609.87</v>
      </c>
    </row>
    <row r="218" spans="1:25" x14ac:dyDescent="0.2">
      <c r="A218" s="80">
        <f t="shared" si="8"/>
        <v>42428</v>
      </c>
      <c r="B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2560.2800000000002</v>
      </c>
      <c r="C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2642.1800000000003</v>
      </c>
      <c r="D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2656.4700000000003</v>
      </c>
      <c r="E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2656.3900000000003</v>
      </c>
      <c r="F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2656.33</v>
      </c>
      <c r="G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2656.54</v>
      </c>
      <c r="H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2621.79</v>
      </c>
      <c r="I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2643.02</v>
      </c>
      <c r="J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2561.1800000000003</v>
      </c>
      <c r="K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2885.1800000000003</v>
      </c>
      <c r="L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2844.7200000000003</v>
      </c>
      <c r="M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2844.9</v>
      </c>
      <c r="N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2930.3900000000003</v>
      </c>
      <c r="O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2930</v>
      </c>
      <c r="P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2907</v>
      </c>
      <c r="Q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2906.83</v>
      </c>
      <c r="R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2755.3900000000003</v>
      </c>
      <c r="S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2670.58</v>
      </c>
      <c r="T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2546.75</v>
      </c>
      <c r="U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2581.35</v>
      </c>
      <c r="V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2559.3200000000002</v>
      </c>
      <c r="W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2588.2800000000002</v>
      </c>
      <c r="X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2695.2400000000002</v>
      </c>
      <c r="Y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2605.94</v>
      </c>
    </row>
    <row r="219" spans="1:25" x14ac:dyDescent="0.2">
      <c r="A219" s="80">
        <f t="shared" si="8"/>
        <v>42429</v>
      </c>
      <c r="B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2570.16</v>
      </c>
      <c r="C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2625.88</v>
      </c>
      <c r="D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2657.56</v>
      </c>
      <c r="E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2657.66</v>
      </c>
      <c r="F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2644.51</v>
      </c>
      <c r="G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2644.79</v>
      </c>
      <c r="H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2597.69</v>
      </c>
      <c r="I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2814.58</v>
      </c>
      <c r="J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2857.6000000000004</v>
      </c>
      <c r="K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2724.46</v>
      </c>
      <c r="L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2724.41</v>
      </c>
      <c r="M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2671.17</v>
      </c>
      <c r="N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2720.3</v>
      </c>
      <c r="O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2740.21</v>
      </c>
      <c r="P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2746.9500000000003</v>
      </c>
      <c r="Q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2740.02</v>
      </c>
      <c r="R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2683.02</v>
      </c>
      <c r="S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2687.44</v>
      </c>
      <c r="T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2554.44</v>
      </c>
      <c r="U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2554.7200000000003</v>
      </c>
      <c r="V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2561.71</v>
      </c>
      <c r="W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2554.59</v>
      </c>
      <c r="X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2739.76</v>
      </c>
      <c r="Y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2588.02</v>
      </c>
    </row>
    <row r="220" spans="1:25" ht="12.75" customHeight="1" x14ac:dyDescent="0.25">
      <c r="A220" s="94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3"/>
    </row>
    <row r="221" spans="1:25" x14ac:dyDescent="0.25">
      <c r="A221" s="88" t="s">
        <v>152</v>
      </c>
      <c r="B221" s="79"/>
      <c r="C221" s="79"/>
      <c r="D221" s="79"/>
    </row>
    <row r="222" spans="1:25" ht="12.75" x14ac:dyDescent="0.2">
      <c r="A222" s="165" t="s">
        <v>48</v>
      </c>
      <c r="B222" s="168" t="s">
        <v>122</v>
      </c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70"/>
    </row>
    <row r="223" spans="1:25" ht="12.75" x14ac:dyDescent="0.2">
      <c r="A223" s="166"/>
      <c r="B223" s="171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3"/>
    </row>
    <row r="224" spans="1:25" ht="12.75" customHeight="1" x14ac:dyDescent="0.2">
      <c r="A224" s="166"/>
      <c r="B224" s="174" t="s">
        <v>123</v>
      </c>
      <c r="C224" s="163" t="s">
        <v>124</v>
      </c>
      <c r="D224" s="163" t="s">
        <v>125</v>
      </c>
      <c r="E224" s="163" t="s">
        <v>126</v>
      </c>
      <c r="F224" s="163" t="s">
        <v>127</v>
      </c>
      <c r="G224" s="163" t="s">
        <v>128</v>
      </c>
      <c r="H224" s="163" t="s">
        <v>129</v>
      </c>
      <c r="I224" s="163" t="s">
        <v>130</v>
      </c>
      <c r="J224" s="163" t="s">
        <v>131</v>
      </c>
      <c r="K224" s="163" t="s">
        <v>132</v>
      </c>
      <c r="L224" s="163" t="s">
        <v>133</v>
      </c>
      <c r="M224" s="163" t="s">
        <v>134</v>
      </c>
      <c r="N224" s="176" t="s">
        <v>135</v>
      </c>
      <c r="O224" s="163" t="s">
        <v>136</v>
      </c>
      <c r="P224" s="163" t="s">
        <v>137</v>
      </c>
      <c r="Q224" s="163" t="s">
        <v>138</v>
      </c>
      <c r="R224" s="163" t="s">
        <v>139</v>
      </c>
      <c r="S224" s="163" t="s">
        <v>140</v>
      </c>
      <c r="T224" s="163" t="s">
        <v>141</v>
      </c>
      <c r="U224" s="163" t="s">
        <v>142</v>
      </c>
      <c r="V224" s="163" t="s">
        <v>143</v>
      </c>
      <c r="W224" s="163" t="s">
        <v>144</v>
      </c>
      <c r="X224" s="163" t="s">
        <v>145</v>
      </c>
      <c r="Y224" s="163" t="s">
        <v>146</v>
      </c>
    </row>
    <row r="225" spans="1:27" ht="11.25" customHeight="1" x14ac:dyDescent="0.2">
      <c r="A225" s="167"/>
      <c r="B225" s="175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77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</row>
    <row r="226" spans="1:27" ht="15.75" customHeight="1" x14ac:dyDescent="0.2">
      <c r="A226" s="80">
        <f>A191</f>
        <v>42401</v>
      </c>
      <c r="B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2738.55</v>
      </c>
      <c r="C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2660.32</v>
      </c>
      <c r="D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2638.02</v>
      </c>
      <c r="E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2637.87</v>
      </c>
      <c r="F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2638.23</v>
      </c>
      <c r="G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2653.6400000000003</v>
      </c>
      <c r="H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2741.34</v>
      </c>
      <c r="I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2563.9300000000003</v>
      </c>
      <c r="J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2567.06</v>
      </c>
      <c r="K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2700.79</v>
      </c>
      <c r="L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2786.54</v>
      </c>
      <c r="M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2763.6800000000003</v>
      </c>
      <c r="N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2726.95</v>
      </c>
      <c r="O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2700.96</v>
      </c>
      <c r="P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2692.34</v>
      </c>
      <c r="Q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2691.4</v>
      </c>
      <c r="R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2691.2200000000003</v>
      </c>
      <c r="S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2834.2400000000002</v>
      </c>
      <c r="T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2865.56</v>
      </c>
      <c r="U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2881.4300000000003</v>
      </c>
      <c r="V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2837.27</v>
      </c>
      <c r="W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2763.42</v>
      </c>
      <c r="X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2999.78</v>
      </c>
      <c r="Y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РСО-А'!$L$6</f>
        <v>2877.9500000000003</v>
      </c>
      <c r="AA226" s="81"/>
    </row>
    <row r="227" spans="1:27" x14ac:dyDescent="0.2">
      <c r="A227" s="80">
        <f>A226+1</f>
        <v>42402</v>
      </c>
      <c r="B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2738.16</v>
      </c>
      <c r="C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2656.48</v>
      </c>
      <c r="D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2613.5700000000002</v>
      </c>
      <c r="E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2599.08</v>
      </c>
      <c r="F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2599.6999999999998</v>
      </c>
      <c r="G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2636.23</v>
      </c>
      <c r="H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2683.41</v>
      </c>
      <c r="I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2605.94</v>
      </c>
      <c r="J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2579.13</v>
      </c>
      <c r="K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2588.86</v>
      </c>
      <c r="L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2654.7</v>
      </c>
      <c r="M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2627.53</v>
      </c>
      <c r="N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2628.05</v>
      </c>
      <c r="O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2612.8000000000002</v>
      </c>
      <c r="P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2612.92</v>
      </c>
      <c r="Q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2627.32</v>
      </c>
      <c r="R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2662.83</v>
      </c>
      <c r="S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2771.54</v>
      </c>
      <c r="T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2826.99</v>
      </c>
      <c r="U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2808.57</v>
      </c>
      <c r="V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2773</v>
      </c>
      <c r="W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2721.06</v>
      </c>
      <c r="X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2949.38</v>
      </c>
      <c r="Y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РСО-А'!$L$6</f>
        <v>2831.67</v>
      </c>
    </row>
    <row r="228" spans="1:27" x14ac:dyDescent="0.2">
      <c r="A228" s="80">
        <f t="shared" ref="A228:A254" si="9">A227+1</f>
        <v>42403</v>
      </c>
      <c r="B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2637.4300000000003</v>
      </c>
      <c r="C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2560.41</v>
      </c>
      <c r="D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2550.84</v>
      </c>
      <c r="E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2550.77</v>
      </c>
      <c r="F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2550.79</v>
      </c>
      <c r="G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2550.94</v>
      </c>
      <c r="H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2568.2200000000003</v>
      </c>
      <c r="I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2715</v>
      </c>
      <c r="J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2700.08</v>
      </c>
      <c r="K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2568.21</v>
      </c>
      <c r="L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2526.67</v>
      </c>
      <c r="M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2542.92</v>
      </c>
      <c r="N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2534.9700000000003</v>
      </c>
      <c r="O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2555.7800000000002</v>
      </c>
      <c r="P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2535.1999999999998</v>
      </c>
      <c r="Q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2541.7800000000002</v>
      </c>
      <c r="R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2572.36</v>
      </c>
      <c r="S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2662.3500000000004</v>
      </c>
      <c r="T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2750.4</v>
      </c>
      <c r="U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2721.65</v>
      </c>
      <c r="V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2687.01</v>
      </c>
      <c r="W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2656.67</v>
      </c>
      <c r="X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2885.71</v>
      </c>
      <c r="Y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РСО-А'!$L$6</f>
        <v>2759.52</v>
      </c>
    </row>
    <row r="229" spans="1:27" x14ac:dyDescent="0.2">
      <c r="A229" s="80">
        <f t="shared" si="9"/>
        <v>42404</v>
      </c>
      <c r="B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2577.15</v>
      </c>
      <c r="C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2535.94</v>
      </c>
      <c r="D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2565.9700000000003</v>
      </c>
      <c r="E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2566.11</v>
      </c>
      <c r="F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2565.9899999999998</v>
      </c>
      <c r="G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2566.37</v>
      </c>
      <c r="H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2559.4</v>
      </c>
      <c r="I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2735.66</v>
      </c>
      <c r="J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2716.62</v>
      </c>
      <c r="K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2579.98</v>
      </c>
      <c r="L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2568.75</v>
      </c>
      <c r="M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2535.7800000000002</v>
      </c>
      <c r="N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2556.11</v>
      </c>
      <c r="O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2569.19</v>
      </c>
      <c r="P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2556.21</v>
      </c>
      <c r="Q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2535.4700000000003</v>
      </c>
      <c r="R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2539.1999999999998</v>
      </c>
      <c r="S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2601.79</v>
      </c>
      <c r="T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2722.8900000000003</v>
      </c>
      <c r="U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2695.2200000000003</v>
      </c>
      <c r="V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2627.65</v>
      </c>
      <c r="W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2595.37</v>
      </c>
      <c r="X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2861.79</v>
      </c>
      <c r="Y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РСО-А'!$L$6</f>
        <v>2731.58</v>
      </c>
    </row>
    <row r="230" spans="1:27" x14ac:dyDescent="0.2">
      <c r="A230" s="80">
        <f t="shared" si="9"/>
        <v>42405</v>
      </c>
      <c r="B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2560.4300000000003</v>
      </c>
      <c r="C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2560.21</v>
      </c>
      <c r="D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2535.94</v>
      </c>
      <c r="E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2550.6400000000003</v>
      </c>
      <c r="F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2550.66</v>
      </c>
      <c r="G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2550.69</v>
      </c>
      <c r="H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2560.17</v>
      </c>
      <c r="I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2734.96</v>
      </c>
      <c r="J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2715.83</v>
      </c>
      <c r="K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2579.65</v>
      </c>
      <c r="L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2542.23</v>
      </c>
      <c r="M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2527.77</v>
      </c>
      <c r="N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2555.91</v>
      </c>
      <c r="O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2568.8900000000003</v>
      </c>
      <c r="P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2587.2600000000002</v>
      </c>
      <c r="Q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2596.6800000000003</v>
      </c>
      <c r="R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2578.2600000000002</v>
      </c>
      <c r="S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2551.11</v>
      </c>
      <c r="T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2691.7</v>
      </c>
      <c r="U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2670.8500000000004</v>
      </c>
      <c r="V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2644.1800000000003</v>
      </c>
      <c r="W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2617.0300000000002</v>
      </c>
      <c r="X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2871.11</v>
      </c>
      <c r="Y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РСО-А'!$L$6</f>
        <v>2738.5</v>
      </c>
    </row>
    <row r="231" spans="1:27" x14ac:dyDescent="0.2">
      <c r="A231" s="80">
        <f t="shared" si="9"/>
        <v>42406</v>
      </c>
      <c r="B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2604.4700000000003</v>
      </c>
      <c r="C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2542.1400000000003</v>
      </c>
      <c r="D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2540.29</v>
      </c>
      <c r="E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2556.8900000000003</v>
      </c>
      <c r="F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2556.98</v>
      </c>
      <c r="G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2545.71</v>
      </c>
      <c r="H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2560.8200000000002</v>
      </c>
      <c r="I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2629.26</v>
      </c>
      <c r="J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2646.04</v>
      </c>
      <c r="K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2729.38</v>
      </c>
      <c r="L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2658.34</v>
      </c>
      <c r="M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2671.66</v>
      </c>
      <c r="N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2671.06</v>
      </c>
      <c r="O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2728.63</v>
      </c>
      <c r="P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2728.52</v>
      </c>
      <c r="Q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2728.41</v>
      </c>
      <c r="R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2729.74</v>
      </c>
      <c r="S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2559.9300000000003</v>
      </c>
      <c r="T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2645.77</v>
      </c>
      <c r="U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2647.95</v>
      </c>
      <c r="V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2598.4</v>
      </c>
      <c r="W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2600.62</v>
      </c>
      <c r="X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2547.6800000000003</v>
      </c>
      <c r="Y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РСО-А'!$L$6</f>
        <v>2734.08</v>
      </c>
    </row>
    <row r="232" spans="1:27" x14ac:dyDescent="0.2">
      <c r="A232" s="80">
        <f t="shared" si="9"/>
        <v>42407</v>
      </c>
      <c r="B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2644.2200000000003</v>
      </c>
      <c r="C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2577.15</v>
      </c>
      <c r="D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2535.0100000000002</v>
      </c>
      <c r="E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2540.48</v>
      </c>
      <c r="F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2545.8900000000003</v>
      </c>
      <c r="G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2535.13</v>
      </c>
      <c r="H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2541.38</v>
      </c>
      <c r="I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2558.13</v>
      </c>
      <c r="J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2643.29</v>
      </c>
      <c r="K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2714.84</v>
      </c>
      <c r="L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2659.2200000000003</v>
      </c>
      <c r="M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2646.54</v>
      </c>
      <c r="N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2646.12</v>
      </c>
      <c r="O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2645.96</v>
      </c>
      <c r="P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2672.17</v>
      </c>
      <c r="Q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2679.01</v>
      </c>
      <c r="R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2635.34</v>
      </c>
      <c r="S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2576.08</v>
      </c>
      <c r="T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2703.5600000000004</v>
      </c>
      <c r="U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2706.9</v>
      </c>
      <c r="V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2657.21</v>
      </c>
      <c r="W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2597.12</v>
      </c>
      <c r="X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2548.1000000000004</v>
      </c>
      <c r="Y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РСО-А'!$L$6</f>
        <v>2762.42</v>
      </c>
    </row>
    <row r="233" spans="1:27" x14ac:dyDescent="0.2">
      <c r="A233" s="80">
        <f t="shared" si="9"/>
        <v>42408</v>
      </c>
      <c r="B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2617.83</v>
      </c>
      <c r="C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2553.5100000000002</v>
      </c>
      <c r="D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2535.5</v>
      </c>
      <c r="E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2545.3000000000002</v>
      </c>
      <c r="F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2545.2400000000002</v>
      </c>
      <c r="G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2545.4499999999998</v>
      </c>
      <c r="H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2526.81</v>
      </c>
      <c r="I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2721.03</v>
      </c>
      <c r="J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2716.05</v>
      </c>
      <c r="K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2579.63</v>
      </c>
      <c r="L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2527.9</v>
      </c>
      <c r="M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2579.5500000000002</v>
      </c>
      <c r="N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2580.7600000000002</v>
      </c>
      <c r="O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2542.1</v>
      </c>
      <c r="P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2527.23</v>
      </c>
      <c r="Q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2527.2800000000002</v>
      </c>
      <c r="R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2540.12</v>
      </c>
      <c r="S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2576.5100000000002</v>
      </c>
      <c r="T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2748.25</v>
      </c>
      <c r="U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2711.9300000000003</v>
      </c>
      <c r="V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2646.07</v>
      </c>
      <c r="W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2618.7800000000002</v>
      </c>
      <c r="X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2873.06</v>
      </c>
      <c r="Y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РСО-А'!$L$6</f>
        <v>2741.86</v>
      </c>
    </row>
    <row r="234" spans="1:27" x14ac:dyDescent="0.2">
      <c r="A234" s="80">
        <f t="shared" si="9"/>
        <v>42409</v>
      </c>
      <c r="B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2569.4899999999998</v>
      </c>
      <c r="C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2526.4300000000003</v>
      </c>
      <c r="D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2550.46</v>
      </c>
      <c r="E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2576.42</v>
      </c>
      <c r="F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2576.5</v>
      </c>
      <c r="G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2576.9</v>
      </c>
      <c r="H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2551.54</v>
      </c>
      <c r="I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2749.81</v>
      </c>
      <c r="J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2789.13</v>
      </c>
      <c r="K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2643.3100000000004</v>
      </c>
      <c r="L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2598.84</v>
      </c>
      <c r="M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2557.54</v>
      </c>
      <c r="N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2557.11</v>
      </c>
      <c r="O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2556.79</v>
      </c>
      <c r="P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2578.92</v>
      </c>
      <c r="Q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2578.98</v>
      </c>
      <c r="R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2579.4499999999998</v>
      </c>
      <c r="S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2530.77</v>
      </c>
      <c r="T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2705.06</v>
      </c>
      <c r="U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2641.21</v>
      </c>
      <c r="V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2607.7399999999998</v>
      </c>
      <c r="W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2578.2600000000002</v>
      </c>
      <c r="X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2839.34</v>
      </c>
      <c r="Y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РСО-А'!$L$6</f>
        <v>2684.21</v>
      </c>
    </row>
    <row r="235" spans="1:27" x14ac:dyDescent="0.2">
      <c r="A235" s="80">
        <f t="shared" si="9"/>
        <v>42410</v>
      </c>
      <c r="B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2568.23</v>
      </c>
      <c r="C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2535.96</v>
      </c>
      <c r="D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2550.4700000000003</v>
      </c>
      <c r="E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2565.9899999999998</v>
      </c>
      <c r="F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2576.58</v>
      </c>
      <c r="G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2555.98</v>
      </c>
      <c r="H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2559.04</v>
      </c>
      <c r="I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2671.8</v>
      </c>
      <c r="J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2685.61</v>
      </c>
      <c r="K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2569.41</v>
      </c>
      <c r="L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2569.4700000000003</v>
      </c>
      <c r="M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2536.2400000000002</v>
      </c>
      <c r="N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2535.91</v>
      </c>
      <c r="O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2535.7800000000002</v>
      </c>
      <c r="P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2535.75</v>
      </c>
      <c r="Q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2535.75</v>
      </c>
      <c r="R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2552.7799999999997</v>
      </c>
      <c r="S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2614.79</v>
      </c>
      <c r="T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2706.01</v>
      </c>
      <c r="U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2707.58</v>
      </c>
      <c r="V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2668.82</v>
      </c>
      <c r="W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2615.52</v>
      </c>
      <c r="X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2861.66</v>
      </c>
      <c r="Y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РСО-А'!$L$6</f>
        <v>2715.21</v>
      </c>
    </row>
    <row r="236" spans="1:27" x14ac:dyDescent="0.2">
      <c r="A236" s="80">
        <f t="shared" si="9"/>
        <v>42411</v>
      </c>
      <c r="B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2568.34</v>
      </c>
      <c r="C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2536.38</v>
      </c>
      <c r="D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2566.23</v>
      </c>
      <c r="E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2566.4300000000003</v>
      </c>
      <c r="F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2566.48</v>
      </c>
      <c r="G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2551.48</v>
      </c>
      <c r="H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2554.87</v>
      </c>
      <c r="I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2672.16</v>
      </c>
      <c r="J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2663.77</v>
      </c>
      <c r="K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2569.38</v>
      </c>
      <c r="L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2558.56</v>
      </c>
      <c r="M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2556.8900000000003</v>
      </c>
      <c r="N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2578.79</v>
      </c>
      <c r="O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2578.56</v>
      </c>
      <c r="P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2535.7800000000002</v>
      </c>
      <c r="Q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2536.0299999999997</v>
      </c>
      <c r="R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2551.65</v>
      </c>
      <c r="S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2583.25</v>
      </c>
      <c r="T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2665.9900000000002</v>
      </c>
      <c r="U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2625.4300000000003</v>
      </c>
      <c r="V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2599.17</v>
      </c>
      <c r="W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2578.4900000000002</v>
      </c>
      <c r="X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2838.98</v>
      </c>
      <c r="Y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РСО-А'!$L$6</f>
        <v>2668.4300000000003</v>
      </c>
    </row>
    <row r="237" spans="1:27" x14ac:dyDescent="0.2">
      <c r="A237" s="80">
        <f t="shared" si="9"/>
        <v>42412</v>
      </c>
      <c r="B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2576.17</v>
      </c>
      <c r="C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2526.4</v>
      </c>
      <c r="D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2550.33</v>
      </c>
      <c r="E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2550.5300000000002</v>
      </c>
      <c r="F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2550.52</v>
      </c>
      <c r="G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2536.0600000000004</v>
      </c>
      <c r="H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2561.38</v>
      </c>
      <c r="I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2659.83</v>
      </c>
      <c r="J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2641.71</v>
      </c>
      <c r="K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2557.86</v>
      </c>
      <c r="L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2542.29</v>
      </c>
      <c r="M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2535.79</v>
      </c>
      <c r="N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2543.73</v>
      </c>
      <c r="O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2569.21</v>
      </c>
      <c r="P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2556.25</v>
      </c>
      <c r="Q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2556.3000000000002</v>
      </c>
      <c r="R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2535.9700000000003</v>
      </c>
      <c r="S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2576.15</v>
      </c>
      <c r="T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2672.28</v>
      </c>
      <c r="U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2695.91</v>
      </c>
      <c r="V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2670.81</v>
      </c>
      <c r="W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2615.85</v>
      </c>
      <c r="X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2869.7000000000003</v>
      </c>
      <c r="Y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РСО-А'!$L$6</f>
        <v>2738.08</v>
      </c>
    </row>
    <row r="238" spans="1:27" x14ac:dyDescent="0.2">
      <c r="A238" s="80">
        <f t="shared" si="9"/>
        <v>42413</v>
      </c>
      <c r="B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2581.29</v>
      </c>
      <c r="C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2557.5300000000002</v>
      </c>
      <c r="D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2600.21</v>
      </c>
      <c r="E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2600.42</v>
      </c>
      <c r="F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2620.27</v>
      </c>
      <c r="G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2600.41</v>
      </c>
      <c r="H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2569.88</v>
      </c>
      <c r="I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2536.4900000000002</v>
      </c>
      <c r="J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2583.15</v>
      </c>
      <c r="K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2730.62</v>
      </c>
      <c r="L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2672.87</v>
      </c>
      <c r="M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2686.53</v>
      </c>
      <c r="N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2700.56</v>
      </c>
      <c r="O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2746.16</v>
      </c>
      <c r="P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2746.05</v>
      </c>
      <c r="Q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2730.54</v>
      </c>
      <c r="R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2694.2400000000002</v>
      </c>
      <c r="S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2551.02</v>
      </c>
      <c r="T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2601.54</v>
      </c>
      <c r="U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2609.16</v>
      </c>
      <c r="V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2595.1800000000003</v>
      </c>
      <c r="W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2526.46</v>
      </c>
      <c r="X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2598.9499999999998</v>
      </c>
      <c r="Y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2715.14</v>
      </c>
    </row>
    <row r="239" spans="1:27" x14ac:dyDescent="0.2">
      <c r="A239" s="80">
        <f t="shared" si="9"/>
        <v>42414</v>
      </c>
      <c r="B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2577.61</v>
      </c>
      <c r="C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2568.84</v>
      </c>
      <c r="D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2599.87</v>
      </c>
      <c r="E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2619.9500000000003</v>
      </c>
      <c r="F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2633.9700000000003</v>
      </c>
      <c r="G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2620.2200000000003</v>
      </c>
      <c r="H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2600.4700000000003</v>
      </c>
      <c r="I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2601.09</v>
      </c>
      <c r="J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2542.38</v>
      </c>
      <c r="K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2835.87</v>
      </c>
      <c r="L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2746.4300000000003</v>
      </c>
      <c r="M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2746.36</v>
      </c>
      <c r="N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2730.06</v>
      </c>
      <c r="O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2762.15</v>
      </c>
      <c r="P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2762.04</v>
      </c>
      <c r="Q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2729.91</v>
      </c>
      <c r="R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2692.98</v>
      </c>
      <c r="S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2550.41</v>
      </c>
      <c r="T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2602.1400000000003</v>
      </c>
      <c r="U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2603.91</v>
      </c>
      <c r="V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2595.38</v>
      </c>
      <c r="W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2526.06</v>
      </c>
      <c r="X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2598.88</v>
      </c>
      <c r="Y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2699.71</v>
      </c>
    </row>
    <row r="240" spans="1:27" x14ac:dyDescent="0.2">
      <c r="A240" s="80">
        <f t="shared" si="9"/>
        <v>42415</v>
      </c>
      <c r="B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2564.9</v>
      </c>
      <c r="C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2555.12</v>
      </c>
      <c r="D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2586.92</v>
      </c>
      <c r="E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2604.17</v>
      </c>
      <c r="F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2604.11</v>
      </c>
      <c r="G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2586.8900000000003</v>
      </c>
      <c r="H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2550.17</v>
      </c>
      <c r="I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2826.45</v>
      </c>
      <c r="J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2827.11</v>
      </c>
      <c r="K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2683.05</v>
      </c>
      <c r="L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2640.2400000000002</v>
      </c>
      <c r="M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2586.6800000000003</v>
      </c>
      <c r="N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2600.91</v>
      </c>
      <c r="O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2615.7200000000003</v>
      </c>
      <c r="P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2615.6400000000003</v>
      </c>
      <c r="Q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2615.96</v>
      </c>
      <c r="R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2596.19</v>
      </c>
      <c r="S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2543.04</v>
      </c>
      <c r="T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2611.98</v>
      </c>
      <c r="U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2621.4300000000003</v>
      </c>
      <c r="V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2577.4899999999998</v>
      </c>
      <c r="W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2555.11</v>
      </c>
      <c r="X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2811.04</v>
      </c>
      <c r="Y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2668.33</v>
      </c>
    </row>
    <row r="241" spans="1:25" x14ac:dyDescent="0.2">
      <c r="A241" s="80">
        <f t="shared" si="9"/>
        <v>42416</v>
      </c>
      <c r="B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2578.83</v>
      </c>
      <c r="C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2544.1400000000003</v>
      </c>
      <c r="D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2564.5</v>
      </c>
      <c r="E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2575.3000000000002</v>
      </c>
      <c r="F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2603.59</v>
      </c>
      <c r="G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2604.04</v>
      </c>
      <c r="H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2550.86</v>
      </c>
      <c r="I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2747.94</v>
      </c>
      <c r="J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2739.94</v>
      </c>
      <c r="K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2627.03</v>
      </c>
      <c r="L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2627.21</v>
      </c>
      <c r="M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2577.35</v>
      </c>
      <c r="N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2577.08</v>
      </c>
      <c r="O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2577.0300000000002</v>
      </c>
      <c r="P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2600.41</v>
      </c>
      <c r="Q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2615.54</v>
      </c>
      <c r="R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2595.73</v>
      </c>
      <c r="S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2569.6400000000003</v>
      </c>
      <c r="T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2585.2200000000003</v>
      </c>
      <c r="U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2586.9300000000003</v>
      </c>
      <c r="V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2558.5</v>
      </c>
      <c r="W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2542.8000000000002</v>
      </c>
      <c r="X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2800.05</v>
      </c>
      <c r="Y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2646.57</v>
      </c>
    </row>
    <row r="242" spans="1:25" x14ac:dyDescent="0.2">
      <c r="A242" s="80">
        <f t="shared" si="9"/>
        <v>42417</v>
      </c>
      <c r="B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2620.67</v>
      </c>
      <c r="C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2585.48</v>
      </c>
      <c r="D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2620.7600000000002</v>
      </c>
      <c r="E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2620.79</v>
      </c>
      <c r="F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2620.9700000000003</v>
      </c>
      <c r="G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2597.21</v>
      </c>
      <c r="H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2550.17</v>
      </c>
      <c r="I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2747.19</v>
      </c>
      <c r="J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2836.26</v>
      </c>
      <c r="K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2713.92</v>
      </c>
      <c r="L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2697.59</v>
      </c>
      <c r="M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2635.79</v>
      </c>
      <c r="N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2681.6</v>
      </c>
      <c r="O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2681.49</v>
      </c>
      <c r="P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2681.37</v>
      </c>
      <c r="Q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2681.7799999999997</v>
      </c>
      <c r="R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2681.86</v>
      </c>
      <c r="S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2663.86</v>
      </c>
      <c r="T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2555.86</v>
      </c>
      <c r="U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2557.75</v>
      </c>
      <c r="V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2538.6999999999998</v>
      </c>
      <c r="W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2555.25</v>
      </c>
      <c r="X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2734.02</v>
      </c>
      <c r="Y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2573.2600000000002</v>
      </c>
    </row>
    <row r="243" spans="1:25" x14ac:dyDescent="0.2">
      <c r="A243" s="80">
        <f t="shared" si="9"/>
        <v>42418</v>
      </c>
      <c r="B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2525.94</v>
      </c>
      <c r="C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2575.92</v>
      </c>
      <c r="D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2586.81</v>
      </c>
      <c r="E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2586.86</v>
      </c>
      <c r="F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2586.86</v>
      </c>
      <c r="G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2576.11</v>
      </c>
      <c r="H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2526.7200000000003</v>
      </c>
      <c r="I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2714.45</v>
      </c>
      <c r="J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2699.76</v>
      </c>
      <c r="K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2628.27</v>
      </c>
      <c r="L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2596.91</v>
      </c>
      <c r="M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2556</v>
      </c>
      <c r="N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2578.09</v>
      </c>
      <c r="O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2616.46</v>
      </c>
      <c r="P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2616.37</v>
      </c>
      <c r="Q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2586.79</v>
      </c>
      <c r="R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2577.7800000000002</v>
      </c>
      <c r="S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2543.98</v>
      </c>
      <c r="T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2627.31</v>
      </c>
      <c r="U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2625.25</v>
      </c>
      <c r="V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2610.61</v>
      </c>
      <c r="W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2579.7000000000003</v>
      </c>
      <c r="X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2807.88</v>
      </c>
      <c r="Y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2680.84</v>
      </c>
    </row>
    <row r="244" spans="1:25" x14ac:dyDescent="0.2">
      <c r="A244" s="80">
        <f t="shared" si="9"/>
        <v>42419</v>
      </c>
      <c r="B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2526.5100000000002</v>
      </c>
      <c r="C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2576.23</v>
      </c>
      <c r="D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2604.37</v>
      </c>
      <c r="E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2604.41</v>
      </c>
      <c r="F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2576.3200000000002</v>
      </c>
      <c r="G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2576.14</v>
      </c>
      <c r="H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2551.1</v>
      </c>
      <c r="I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2749.77</v>
      </c>
      <c r="J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2742.81</v>
      </c>
      <c r="K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2663.73</v>
      </c>
      <c r="L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2663.77</v>
      </c>
      <c r="M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2602.5100000000002</v>
      </c>
      <c r="N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2602.11</v>
      </c>
      <c r="O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2654.51</v>
      </c>
      <c r="P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2654.58</v>
      </c>
      <c r="Q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2654.52</v>
      </c>
      <c r="R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2602.46</v>
      </c>
      <c r="S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2571.84</v>
      </c>
      <c r="T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2599.34</v>
      </c>
      <c r="U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2599.8100000000004</v>
      </c>
      <c r="V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2601.59</v>
      </c>
      <c r="W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2578.1000000000004</v>
      </c>
      <c r="X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2784.1800000000003</v>
      </c>
      <c r="Y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2606.12</v>
      </c>
    </row>
    <row r="245" spans="1:25" x14ac:dyDescent="0.2">
      <c r="A245" s="80">
        <f t="shared" si="9"/>
        <v>42420</v>
      </c>
      <c r="B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2550.25</v>
      </c>
      <c r="C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2604.2399999999998</v>
      </c>
      <c r="D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2634.79</v>
      </c>
      <c r="E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2634.81</v>
      </c>
      <c r="F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2634.85</v>
      </c>
      <c r="G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2622.29</v>
      </c>
      <c r="H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2550.71</v>
      </c>
      <c r="I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2735.3900000000003</v>
      </c>
      <c r="J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2769.3500000000004</v>
      </c>
      <c r="K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2663.36</v>
      </c>
      <c r="L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2663.4900000000002</v>
      </c>
      <c r="M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2602.4</v>
      </c>
      <c r="N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2602.0300000000002</v>
      </c>
      <c r="O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2654.5</v>
      </c>
      <c r="P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2654.4</v>
      </c>
      <c r="Q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2654.63</v>
      </c>
      <c r="R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2627.82</v>
      </c>
      <c r="S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2570.7200000000003</v>
      </c>
      <c r="T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2599.67</v>
      </c>
      <c r="U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2596.65</v>
      </c>
      <c r="V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2600.98</v>
      </c>
      <c r="W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2578.9</v>
      </c>
      <c r="X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2747.3100000000004</v>
      </c>
      <c r="Y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2578.36</v>
      </c>
    </row>
    <row r="246" spans="1:25" x14ac:dyDescent="0.2">
      <c r="A246" s="80">
        <f t="shared" si="9"/>
        <v>42421</v>
      </c>
      <c r="B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2581.3500000000004</v>
      </c>
      <c r="C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2664.04</v>
      </c>
      <c r="D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2671.6800000000003</v>
      </c>
      <c r="E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2671.9900000000002</v>
      </c>
      <c r="F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2696.57</v>
      </c>
      <c r="G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2672.52</v>
      </c>
      <c r="H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2600.8200000000002</v>
      </c>
      <c r="I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2539.48</v>
      </c>
      <c r="J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2611.0100000000002</v>
      </c>
      <c r="K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2715.4500000000003</v>
      </c>
      <c r="L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2673.1</v>
      </c>
      <c r="M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2686.8100000000004</v>
      </c>
      <c r="N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2686.28</v>
      </c>
      <c r="O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2700.13</v>
      </c>
      <c r="P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2699.98</v>
      </c>
      <c r="Q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2700.46</v>
      </c>
      <c r="R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2693.6000000000004</v>
      </c>
      <c r="S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2601.27</v>
      </c>
      <c r="T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2604.37</v>
      </c>
      <c r="U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2603.34</v>
      </c>
      <c r="V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2578.21</v>
      </c>
      <c r="W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2549.4499999999998</v>
      </c>
      <c r="X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2628.11</v>
      </c>
      <c r="Y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2683.38</v>
      </c>
    </row>
    <row r="247" spans="1:25" x14ac:dyDescent="0.2">
      <c r="A247" s="80">
        <f t="shared" si="9"/>
        <v>42422</v>
      </c>
      <c r="B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2581.75</v>
      </c>
      <c r="C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2664.17</v>
      </c>
      <c r="D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2671.76</v>
      </c>
      <c r="E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2671.88</v>
      </c>
      <c r="F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2696.57</v>
      </c>
      <c r="G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2672.0600000000004</v>
      </c>
      <c r="H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2600.79</v>
      </c>
      <c r="I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2533.41</v>
      </c>
      <c r="J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2606.4</v>
      </c>
      <c r="K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2715.84</v>
      </c>
      <c r="L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2673.12</v>
      </c>
      <c r="M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2686.58</v>
      </c>
      <c r="N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2686.21</v>
      </c>
      <c r="O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2700.11</v>
      </c>
      <c r="P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2700.04</v>
      </c>
      <c r="Q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2700.16</v>
      </c>
      <c r="R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2693.42</v>
      </c>
      <c r="S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2601.73</v>
      </c>
      <c r="T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2602.1400000000003</v>
      </c>
      <c r="U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2602.35</v>
      </c>
      <c r="V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2579.1999999999998</v>
      </c>
      <c r="W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2549.09</v>
      </c>
      <c r="X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2628.09</v>
      </c>
      <c r="Y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2670.51</v>
      </c>
    </row>
    <row r="248" spans="1:25" x14ac:dyDescent="0.2">
      <c r="A248" s="80">
        <f t="shared" si="9"/>
        <v>42423</v>
      </c>
      <c r="B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2634.42</v>
      </c>
      <c r="C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2633.78</v>
      </c>
      <c r="D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2695.61</v>
      </c>
      <c r="E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2695.75</v>
      </c>
      <c r="F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2695.58</v>
      </c>
      <c r="G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2695.7400000000002</v>
      </c>
      <c r="H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2671.25</v>
      </c>
      <c r="I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2620.0700000000002</v>
      </c>
      <c r="J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2581.79</v>
      </c>
      <c r="K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2944.79</v>
      </c>
      <c r="L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2876.1000000000004</v>
      </c>
      <c r="M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2898.38</v>
      </c>
      <c r="N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2920.74</v>
      </c>
      <c r="O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2920.41</v>
      </c>
      <c r="P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2920.65</v>
      </c>
      <c r="Q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2920.58</v>
      </c>
      <c r="R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2865.17</v>
      </c>
      <c r="S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2716.8500000000004</v>
      </c>
      <c r="T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2550.12</v>
      </c>
      <c r="U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2549.91</v>
      </c>
      <c r="V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2559.08</v>
      </c>
      <c r="W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2628.51</v>
      </c>
      <c r="X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2692.41</v>
      </c>
      <c r="Y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2568.23</v>
      </c>
    </row>
    <row r="249" spans="1:25" x14ac:dyDescent="0.2">
      <c r="A249" s="80">
        <f t="shared" si="9"/>
        <v>42424</v>
      </c>
      <c r="B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2610.44</v>
      </c>
      <c r="C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2634.87</v>
      </c>
      <c r="D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2704.81</v>
      </c>
      <c r="E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2704.85</v>
      </c>
      <c r="F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2704.9</v>
      </c>
      <c r="G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2689.99</v>
      </c>
      <c r="H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2605.0700000000002</v>
      </c>
      <c r="I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2827.55</v>
      </c>
      <c r="J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2897.07</v>
      </c>
      <c r="K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2787.59</v>
      </c>
      <c r="L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2787.5</v>
      </c>
      <c r="M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2683.1</v>
      </c>
      <c r="N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2714.4300000000003</v>
      </c>
      <c r="O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2734.57</v>
      </c>
      <c r="P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2748.61</v>
      </c>
      <c r="Q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2748.64</v>
      </c>
      <c r="R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2714.32</v>
      </c>
      <c r="S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2743.16</v>
      </c>
      <c r="T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2569.46</v>
      </c>
      <c r="U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2568.8000000000002</v>
      </c>
      <c r="V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2597.0100000000002</v>
      </c>
      <c r="W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2596.3200000000002</v>
      </c>
      <c r="X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2679.6400000000003</v>
      </c>
      <c r="Y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2526.31</v>
      </c>
    </row>
    <row r="250" spans="1:25" x14ac:dyDescent="0.2">
      <c r="A250" s="80">
        <f t="shared" si="9"/>
        <v>42425</v>
      </c>
      <c r="B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2535.4499999999998</v>
      </c>
      <c r="C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2560.0500000000002</v>
      </c>
      <c r="D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2575.85</v>
      </c>
      <c r="E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2604.08</v>
      </c>
      <c r="F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2604.16</v>
      </c>
      <c r="G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2604.5</v>
      </c>
      <c r="H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2577.02</v>
      </c>
      <c r="I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2882.1</v>
      </c>
      <c r="J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2963.07</v>
      </c>
      <c r="K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2750.03</v>
      </c>
      <c r="L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2699.57</v>
      </c>
      <c r="M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2626.49</v>
      </c>
      <c r="N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2626.21</v>
      </c>
      <c r="O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2625.98</v>
      </c>
      <c r="P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2626.13</v>
      </c>
      <c r="Q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2636.91</v>
      </c>
      <c r="R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2601.23</v>
      </c>
      <c r="S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2598.6800000000003</v>
      </c>
      <c r="T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2580.2600000000002</v>
      </c>
      <c r="U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2580.6400000000003</v>
      </c>
      <c r="V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2535.77</v>
      </c>
      <c r="W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2535.6400000000003</v>
      </c>
      <c r="X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2741.4300000000003</v>
      </c>
      <c r="Y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2642.06</v>
      </c>
    </row>
    <row r="251" spans="1:25" x14ac:dyDescent="0.2">
      <c r="A251" s="80">
        <f t="shared" si="9"/>
        <v>42426</v>
      </c>
      <c r="B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2535.66</v>
      </c>
      <c r="C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2587.0100000000002</v>
      </c>
      <c r="D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2604.08</v>
      </c>
      <c r="E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2604.08</v>
      </c>
      <c r="F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2622.15</v>
      </c>
      <c r="G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2598.6400000000003</v>
      </c>
      <c r="H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2550.9700000000003</v>
      </c>
      <c r="I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2749.04</v>
      </c>
      <c r="J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2740.82</v>
      </c>
      <c r="K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2627.57</v>
      </c>
      <c r="L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2596.36</v>
      </c>
      <c r="M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2577.69</v>
      </c>
      <c r="N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2600.96</v>
      </c>
      <c r="O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2600.9499999999998</v>
      </c>
      <c r="P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2600.85</v>
      </c>
      <c r="Q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2600.94</v>
      </c>
      <c r="R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2626.33</v>
      </c>
      <c r="S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2663.2799999999997</v>
      </c>
      <c r="T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2581.62</v>
      </c>
      <c r="U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2581.91</v>
      </c>
      <c r="V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2537.46</v>
      </c>
      <c r="W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2535.0100000000002</v>
      </c>
      <c r="X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2752.78</v>
      </c>
      <c r="Y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2640.82</v>
      </c>
    </row>
    <row r="252" spans="1:25" x14ac:dyDescent="0.2">
      <c r="A252" s="80">
        <f t="shared" si="9"/>
        <v>42427</v>
      </c>
      <c r="B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2535.11</v>
      </c>
      <c r="C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2599.67</v>
      </c>
      <c r="D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2633.6000000000004</v>
      </c>
      <c r="E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2633.53</v>
      </c>
      <c r="F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2619.48</v>
      </c>
      <c r="G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2619.71</v>
      </c>
      <c r="H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2581.11</v>
      </c>
      <c r="I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2558.09</v>
      </c>
      <c r="J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2606.31</v>
      </c>
      <c r="K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2770.76</v>
      </c>
      <c r="L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2730.02</v>
      </c>
      <c r="M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2745.9700000000003</v>
      </c>
      <c r="N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2835.4</v>
      </c>
      <c r="O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2834.86</v>
      </c>
      <c r="P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2834.66</v>
      </c>
      <c r="Q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2834.2400000000002</v>
      </c>
      <c r="R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2729.6</v>
      </c>
      <c r="S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2646.9300000000003</v>
      </c>
      <c r="T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2543.12</v>
      </c>
      <c r="U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2576.83</v>
      </c>
      <c r="V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2526.15</v>
      </c>
      <c r="W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2567.6</v>
      </c>
      <c r="X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2657.6</v>
      </c>
      <c r="Y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2588.54</v>
      </c>
    </row>
    <row r="253" spans="1:25" x14ac:dyDescent="0.2">
      <c r="A253" s="80">
        <f t="shared" si="9"/>
        <v>42428</v>
      </c>
      <c r="B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2540.63</v>
      </c>
      <c r="C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2619.7600000000002</v>
      </c>
      <c r="D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2633.57</v>
      </c>
      <c r="E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2633.48</v>
      </c>
      <c r="F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2633.4300000000003</v>
      </c>
      <c r="G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2633.63</v>
      </c>
      <c r="H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2600.06</v>
      </c>
      <c r="I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2620.5700000000002</v>
      </c>
      <c r="J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2541.4900000000002</v>
      </c>
      <c r="K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2854.54</v>
      </c>
      <c r="L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2815.45</v>
      </c>
      <c r="M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2815.62</v>
      </c>
      <c r="N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2898.2200000000003</v>
      </c>
      <c r="O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2897.84</v>
      </c>
      <c r="P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2875.62</v>
      </c>
      <c r="Q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2875.46</v>
      </c>
      <c r="R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2729.13</v>
      </c>
      <c r="S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2647.2</v>
      </c>
      <c r="T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2527.5500000000002</v>
      </c>
      <c r="U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2560.9899999999998</v>
      </c>
      <c r="V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2539.7000000000003</v>
      </c>
      <c r="W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2567.6800000000003</v>
      </c>
      <c r="X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2671.02</v>
      </c>
      <c r="Y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2584.7399999999998</v>
      </c>
    </row>
    <row r="254" spans="1:25" x14ac:dyDescent="0.2">
      <c r="A254" s="80">
        <f t="shared" si="9"/>
        <v>42429</v>
      </c>
      <c r="B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2550.17</v>
      </c>
      <c r="C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2604.0100000000002</v>
      </c>
      <c r="D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2634.62</v>
      </c>
      <c r="E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2634.71</v>
      </c>
      <c r="F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2622.01</v>
      </c>
      <c r="G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2622.28</v>
      </c>
      <c r="H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2576.77</v>
      </c>
      <c r="I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2786.32</v>
      </c>
      <c r="J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2827.8900000000003</v>
      </c>
      <c r="K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2699.25</v>
      </c>
      <c r="L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2699.21</v>
      </c>
      <c r="M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2647.77</v>
      </c>
      <c r="N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2695.23</v>
      </c>
      <c r="O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2714.4700000000003</v>
      </c>
      <c r="P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2720.98</v>
      </c>
      <c r="Q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2714.28</v>
      </c>
      <c r="R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2659.21</v>
      </c>
      <c r="S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2663.48</v>
      </c>
      <c r="T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2534.9900000000002</v>
      </c>
      <c r="U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2535.2600000000002</v>
      </c>
      <c r="V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2542.0100000000002</v>
      </c>
      <c r="W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2535.13</v>
      </c>
      <c r="X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2714.04</v>
      </c>
      <c r="Y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2567.4300000000003</v>
      </c>
    </row>
    <row r="255" spans="1:25" x14ac:dyDescent="0.25">
      <c r="A255" s="95"/>
      <c r="B255" s="79"/>
      <c r="C255" s="79"/>
      <c r="D255" s="79"/>
    </row>
    <row r="256" spans="1:25" x14ac:dyDescent="0.25">
      <c r="A256" s="88" t="s">
        <v>153</v>
      </c>
      <c r="B256" s="79"/>
      <c r="C256" s="79"/>
      <c r="D256" s="79"/>
    </row>
    <row r="257" spans="1:27" ht="12.75" x14ac:dyDescent="0.2">
      <c r="A257" s="165" t="s">
        <v>48</v>
      </c>
      <c r="B257" s="168" t="s">
        <v>122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7" ht="12.75" x14ac:dyDescent="0.2">
      <c r="A258" s="166"/>
      <c r="B258" s="171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3"/>
    </row>
    <row r="259" spans="1:27" ht="12.75" customHeight="1" x14ac:dyDescent="0.2">
      <c r="A259" s="166"/>
      <c r="B259" s="174" t="s">
        <v>123</v>
      </c>
      <c r="C259" s="163" t="s">
        <v>124</v>
      </c>
      <c r="D259" s="163" t="s">
        <v>125</v>
      </c>
      <c r="E259" s="163" t="s">
        <v>126</v>
      </c>
      <c r="F259" s="163" t="s">
        <v>127</v>
      </c>
      <c r="G259" s="163" t="s">
        <v>128</v>
      </c>
      <c r="H259" s="163" t="s">
        <v>129</v>
      </c>
      <c r="I259" s="163" t="s">
        <v>130</v>
      </c>
      <c r="J259" s="163" t="s">
        <v>131</v>
      </c>
      <c r="K259" s="163" t="s">
        <v>132</v>
      </c>
      <c r="L259" s="163" t="s">
        <v>133</v>
      </c>
      <c r="M259" s="163" t="s">
        <v>134</v>
      </c>
      <c r="N259" s="176" t="s">
        <v>135</v>
      </c>
      <c r="O259" s="163" t="s">
        <v>136</v>
      </c>
      <c r="P259" s="163" t="s">
        <v>137</v>
      </c>
      <c r="Q259" s="163" t="s">
        <v>138</v>
      </c>
      <c r="R259" s="163" t="s">
        <v>139</v>
      </c>
      <c r="S259" s="163" t="s">
        <v>140</v>
      </c>
      <c r="T259" s="163" t="s">
        <v>141</v>
      </c>
      <c r="U259" s="163" t="s">
        <v>142</v>
      </c>
      <c r="V259" s="163" t="s">
        <v>143</v>
      </c>
      <c r="W259" s="163" t="s">
        <v>144</v>
      </c>
      <c r="X259" s="163" t="s">
        <v>145</v>
      </c>
      <c r="Y259" s="163" t="s">
        <v>146</v>
      </c>
    </row>
    <row r="260" spans="1:27" ht="11.25" customHeight="1" x14ac:dyDescent="0.2">
      <c r="A260" s="167"/>
      <c r="B260" s="175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77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</row>
    <row r="261" spans="1:27" ht="15.75" customHeight="1" x14ac:dyDescent="0.2">
      <c r="A261" s="80">
        <f>A226</f>
        <v>42401</v>
      </c>
      <c r="B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2715.04</v>
      </c>
      <c r="C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2639.23</v>
      </c>
      <c r="D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2617.63</v>
      </c>
      <c r="E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2617.48</v>
      </c>
      <c r="F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2617.83</v>
      </c>
      <c r="G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2632.76</v>
      </c>
      <c r="H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2717.75</v>
      </c>
      <c r="I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2545.83</v>
      </c>
      <c r="J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2548.87</v>
      </c>
      <c r="K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2678.45</v>
      </c>
      <c r="L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2761.55</v>
      </c>
      <c r="M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2739.4</v>
      </c>
      <c r="N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2703.8</v>
      </c>
      <c r="O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2678.62</v>
      </c>
      <c r="P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2670.26</v>
      </c>
      <c r="Q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2669.3500000000004</v>
      </c>
      <c r="R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2669.1800000000003</v>
      </c>
      <c r="S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2807.77</v>
      </c>
      <c r="T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2838.12</v>
      </c>
      <c r="U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2853.5</v>
      </c>
      <c r="V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2810.7</v>
      </c>
      <c r="W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2739.15</v>
      </c>
      <c r="X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2968.1800000000003</v>
      </c>
      <c r="Y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РСО-А'!$L$6</f>
        <v>2850.13</v>
      </c>
      <c r="AA261" s="81"/>
    </row>
    <row r="262" spans="1:27" x14ac:dyDescent="0.2">
      <c r="A262" s="80">
        <f>A261+1</f>
        <v>42402</v>
      </c>
      <c r="B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2714.66</v>
      </c>
      <c r="C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2635.51</v>
      </c>
      <c r="D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2593.9300000000003</v>
      </c>
      <c r="E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2579.9</v>
      </c>
      <c r="F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2580.4900000000002</v>
      </c>
      <c r="G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2615.8900000000003</v>
      </c>
      <c r="H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2661.61</v>
      </c>
      <c r="I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2586.54</v>
      </c>
      <c r="J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2560.5600000000004</v>
      </c>
      <c r="K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2569.9900000000002</v>
      </c>
      <c r="L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2633.79</v>
      </c>
      <c r="M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2607.46</v>
      </c>
      <c r="N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2607.96</v>
      </c>
      <c r="O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2593.19</v>
      </c>
      <c r="P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2593.3000000000002</v>
      </c>
      <c r="Q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2607.2600000000002</v>
      </c>
      <c r="R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2641.67</v>
      </c>
      <c r="S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2747.01</v>
      </c>
      <c r="T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2800.74</v>
      </c>
      <c r="U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2782.9</v>
      </c>
      <c r="V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2748.42</v>
      </c>
      <c r="W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2698.1</v>
      </c>
      <c r="X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2919.34</v>
      </c>
      <c r="Y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РСО-А'!$L$6</f>
        <v>2805.28</v>
      </c>
    </row>
    <row r="263" spans="1:27" x14ac:dyDescent="0.2">
      <c r="A263" s="80">
        <f t="shared" ref="A263:A289" si="10">A262+1</f>
        <v>42403</v>
      </c>
      <c r="B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2617.0500000000002</v>
      </c>
      <c r="C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2542.42</v>
      </c>
      <c r="D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2533.15</v>
      </c>
      <c r="E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2533.0700000000002</v>
      </c>
      <c r="F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2533.1000000000004</v>
      </c>
      <c r="G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2533.2400000000002</v>
      </c>
      <c r="H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2549.9900000000002</v>
      </c>
      <c r="I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2692.2200000000003</v>
      </c>
      <c r="J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2677.77</v>
      </c>
      <c r="K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2549.98</v>
      </c>
      <c r="L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2509.7200000000003</v>
      </c>
      <c r="M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2525.4700000000003</v>
      </c>
      <c r="N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2517.7600000000002</v>
      </c>
      <c r="O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2537.9300000000003</v>
      </c>
      <c r="P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2517.9899999999998</v>
      </c>
      <c r="Q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2524.36</v>
      </c>
      <c r="R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2554</v>
      </c>
      <c r="S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2641.2000000000003</v>
      </c>
      <c r="T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2726.5299999999997</v>
      </c>
      <c r="U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2698.67</v>
      </c>
      <c r="V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2665.1</v>
      </c>
      <c r="W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2635.7000000000003</v>
      </c>
      <c r="X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2857.65</v>
      </c>
      <c r="Y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РСО-А'!$L$6</f>
        <v>2735.37</v>
      </c>
    </row>
    <row r="264" spans="1:27" x14ac:dyDescent="0.2">
      <c r="A264" s="80">
        <f t="shared" si="10"/>
        <v>42404</v>
      </c>
      <c r="B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2558.6400000000003</v>
      </c>
      <c r="C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2518.71</v>
      </c>
      <c r="D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2547.81</v>
      </c>
      <c r="E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2547.9499999999998</v>
      </c>
      <c r="F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2547.83</v>
      </c>
      <c r="G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2548.1999999999998</v>
      </c>
      <c r="H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2541.44</v>
      </c>
      <c r="I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2712.24</v>
      </c>
      <c r="J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2693.79</v>
      </c>
      <c r="K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2561.38</v>
      </c>
      <c r="L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2550.5</v>
      </c>
      <c r="M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2518.5500000000002</v>
      </c>
      <c r="N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2538.25</v>
      </c>
      <c r="O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2550.9300000000003</v>
      </c>
      <c r="P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2538.3500000000004</v>
      </c>
      <c r="Q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2518.2600000000002</v>
      </c>
      <c r="R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2521.87</v>
      </c>
      <c r="S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2582.5100000000002</v>
      </c>
      <c r="T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2699.87</v>
      </c>
      <c r="U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2673.06</v>
      </c>
      <c r="V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2607.5700000000002</v>
      </c>
      <c r="W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2576.29</v>
      </c>
      <c r="X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2834.46</v>
      </c>
      <c r="Y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РСО-А'!$L$6</f>
        <v>2708.29</v>
      </c>
    </row>
    <row r="265" spans="1:27" x14ac:dyDescent="0.2">
      <c r="A265" s="80">
        <f t="shared" si="10"/>
        <v>42405</v>
      </c>
      <c r="B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2542.44</v>
      </c>
      <c r="C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2542.23</v>
      </c>
      <c r="D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2518.71</v>
      </c>
      <c r="E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2532.9500000000003</v>
      </c>
      <c r="F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2532.9700000000003</v>
      </c>
      <c r="G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2533</v>
      </c>
      <c r="H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2542.19</v>
      </c>
      <c r="I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2711.56</v>
      </c>
      <c r="J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2693.03</v>
      </c>
      <c r="K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2561.0700000000002</v>
      </c>
      <c r="L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2524.8000000000002</v>
      </c>
      <c r="M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2510.79</v>
      </c>
      <c r="N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2538.0600000000004</v>
      </c>
      <c r="O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2550.6400000000003</v>
      </c>
      <c r="P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2568.44</v>
      </c>
      <c r="Q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2577.5700000000002</v>
      </c>
      <c r="R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2559.7200000000003</v>
      </c>
      <c r="S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2533.41</v>
      </c>
      <c r="T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2669.6400000000003</v>
      </c>
      <c r="U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2649.44</v>
      </c>
      <c r="V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2623.6</v>
      </c>
      <c r="W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2597.29</v>
      </c>
      <c r="X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2843.5</v>
      </c>
      <c r="Y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РСО-А'!$L$6</f>
        <v>2715</v>
      </c>
    </row>
    <row r="266" spans="1:27" x14ac:dyDescent="0.2">
      <c r="A266" s="80">
        <f t="shared" si="10"/>
        <v>42406</v>
      </c>
      <c r="B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2585.11</v>
      </c>
      <c r="C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2524.7200000000003</v>
      </c>
      <c r="D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2522.9300000000003</v>
      </c>
      <c r="E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2539.0100000000002</v>
      </c>
      <c r="F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2539.1000000000004</v>
      </c>
      <c r="G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2528.17</v>
      </c>
      <c r="H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2542.81</v>
      </c>
      <c r="I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2609.13</v>
      </c>
      <c r="J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2625.4</v>
      </c>
      <c r="K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2706.16</v>
      </c>
      <c r="L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2637.31</v>
      </c>
      <c r="M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2650.23</v>
      </c>
      <c r="N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2649.6400000000003</v>
      </c>
      <c r="O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2705.4300000000003</v>
      </c>
      <c r="P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2705.32</v>
      </c>
      <c r="Q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2705.2200000000003</v>
      </c>
      <c r="R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2706.5</v>
      </c>
      <c r="S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2541.96</v>
      </c>
      <c r="T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2625.1400000000003</v>
      </c>
      <c r="U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2627.25</v>
      </c>
      <c r="V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2579.2399999999998</v>
      </c>
      <c r="W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2581.38</v>
      </c>
      <c r="X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2530.08</v>
      </c>
      <c r="Y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РСО-А'!$L$6</f>
        <v>2710.71</v>
      </c>
    </row>
    <row r="267" spans="1:27" x14ac:dyDescent="0.2">
      <c r="A267" s="80">
        <f t="shared" si="10"/>
        <v>42407</v>
      </c>
      <c r="B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2623.64</v>
      </c>
      <c r="C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2558.6400000000003</v>
      </c>
      <c r="D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2517.81</v>
      </c>
      <c r="E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2523.11</v>
      </c>
      <c r="F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2528.3500000000004</v>
      </c>
      <c r="G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2517.92</v>
      </c>
      <c r="H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2523.9700000000003</v>
      </c>
      <c r="I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2540.21</v>
      </c>
      <c r="J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2622.7400000000002</v>
      </c>
      <c r="K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2692.06</v>
      </c>
      <c r="L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2638.17</v>
      </c>
      <c r="M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2625.88</v>
      </c>
      <c r="N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2625.4700000000003</v>
      </c>
      <c r="O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2625.32</v>
      </c>
      <c r="P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2650.7200000000003</v>
      </c>
      <c r="Q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2657.3500000000004</v>
      </c>
      <c r="R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2615.0300000000002</v>
      </c>
      <c r="S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2557.6000000000004</v>
      </c>
      <c r="T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2681.1400000000003</v>
      </c>
      <c r="U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2684.38</v>
      </c>
      <c r="V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2636.23</v>
      </c>
      <c r="W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2577.9900000000002</v>
      </c>
      <c r="X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2530.4900000000002</v>
      </c>
      <c r="Y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РСО-А'!$L$6</f>
        <v>2738.17</v>
      </c>
    </row>
    <row r="268" spans="1:27" x14ac:dyDescent="0.2">
      <c r="A268" s="80">
        <f t="shared" si="10"/>
        <v>42408</v>
      </c>
      <c r="B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2598.0700000000002</v>
      </c>
      <c r="C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2535.73</v>
      </c>
      <c r="D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2518.2800000000002</v>
      </c>
      <c r="E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2527.7800000000002</v>
      </c>
      <c r="F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2527.7200000000003</v>
      </c>
      <c r="G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2527.92</v>
      </c>
      <c r="H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2509.86</v>
      </c>
      <c r="I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2698.06</v>
      </c>
      <c r="J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2693.24</v>
      </c>
      <c r="K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2561.0500000000002</v>
      </c>
      <c r="L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2510.92</v>
      </c>
      <c r="M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2560.96</v>
      </c>
      <c r="N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2562.1400000000003</v>
      </c>
      <c r="O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2524.6800000000003</v>
      </c>
      <c r="P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2510.27</v>
      </c>
      <c r="Q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2510.3200000000002</v>
      </c>
      <c r="R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2522.7600000000002</v>
      </c>
      <c r="S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2558.02</v>
      </c>
      <c r="T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2724.44</v>
      </c>
      <c r="U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2689.25</v>
      </c>
      <c r="V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2625.4300000000003</v>
      </c>
      <c r="W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2598.9900000000002</v>
      </c>
      <c r="X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2845.39</v>
      </c>
      <c r="Y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РСО-А'!$L$6</f>
        <v>2718.25</v>
      </c>
    </row>
    <row r="269" spans="1:27" x14ac:dyDescent="0.2">
      <c r="A269" s="80">
        <f t="shared" si="10"/>
        <v>42409</v>
      </c>
      <c r="B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2551.2200000000003</v>
      </c>
      <c r="C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2509.4900000000002</v>
      </c>
      <c r="D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2532.7800000000002</v>
      </c>
      <c r="E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2557.94</v>
      </c>
      <c r="F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2558.0100000000002</v>
      </c>
      <c r="G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2558.4</v>
      </c>
      <c r="H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2533.83</v>
      </c>
      <c r="I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2725.95</v>
      </c>
      <c r="J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2764.06</v>
      </c>
      <c r="K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2622.75</v>
      </c>
      <c r="L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2579.66</v>
      </c>
      <c r="M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2539.6400000000003</v>
      </c>
      <c r="N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2539.2200000000003</v>
      </c>
      <c r="O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2538.91</v>
      </c>
      <c r="P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2560.3500000000004</v>
      </c>
      <c r="Q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2560.42</v>
      </c>
      <c r="R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2560.87</v>
      </c>
      <c r="S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2513.6999999999998</v>
      </c>
      <c r="T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2682.59</v>
      </c>
      <c r="U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2620.7200000000003</v>
      </c>
      <c r="V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2588.2800000000002</v>
      </c>
      <c r="W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2559.7200000000003</v>
      </c>
      <c r="X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2812.71</v>
      </c>
      <c r="Y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РСО-А'!$L$6</f>
        <v>2662.39</v>
      </c>
    </row>
    <row r="270" spans="1:27" x14ac:dyDescent="0.2">
      <c r="A270" s="80">
        <f t="shared" si="10"/>
        <v>42410</v>
      </c>
      <c r="B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2550</v>
      </c>
      <c r="C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2518.73</v>
      </c>
      <c r="D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2532.79</v>
      </c>
      <c r="E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2547.83</v>
      </c>
      <c r="F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2558.09</v>
      </c>
      <c r="G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2538.12</v>
      </c>
      <c r="H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2541.1000000000004</v>
      </c>
      <c r="I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2650.36</v>
      </c>
      <c r="J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2663.75</v>
      </c>
      <c r="K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2551.1400000000003</v>
      </c>
      <c r="L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2551.1999999999998</v>
      </c>
      <c r="M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2519</v>
      </c>
      <c r="N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2518.6800000000003</v>
      </c>
      <c r="O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2518.5500000000002</v>
      </c>
      <c r="P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2518.52</v>
      </c>
      <c r="Q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2518.52</v>
      </c>
      <c r="R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2535.02</v>
      </c>
      <c r="S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2595.11</v>
      </c>
      <c r="T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2683.51</v>
      </c>
      <c r="U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2685.04</v>
      </c>
      <c r="V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2647.4700000000003</v>
      </c>
      <c r="W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2595.8200000000002</v>
      </c>
      <c r="X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2834.34</v>
      </c>
      <c r="Y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РСО-А'!$L$6</f>
        <v>2692.4300000000003</v>
      </c>
    </row>
    <row r="271" spans="1:27" x14ac:dyDescent="0.2">
      <c r="A271" s="80">
        <f t="shared" si="10"/>
        <v>42411</v>
      </c>
      <c r="B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2550.1000000000004</v>
      </c>
      <c r="C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2519.1400000000003</v>
      </c>
      <c r="D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2548.06</v>
      </c>
      <c r="E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2548.25</v>
      </c>
      <c r="F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2548.3000000000002</v>
      </c>
      <c r="G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2533.77</v>
      </c>
      <c r="H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2537.0500000000002</v>
      </c>
      <c r="I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2650.71</v>
      </c>
      <c r="J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2642.58</v>
      </c>
      <c r="K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2551.11</v>
      </c>
      <c r="L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2540.63</v>
      </c>
      <c r="M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2539.0100000000002</v>
      </c>
      <c r="N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2560.23</v>
      </c>
      <c r="O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2560.0100000000002</v>
      </c>
      <c r="P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2518.5500000000002</v>
      </c>
      <c r="Q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2518.79</v>
      </c>
      <c r="R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2533.9300000000003</v>
      </c>
      <c r="S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2564.5500000000002</v>
      </c>
      <c r="T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2644.73</v>
      </c>
      <c r="U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2605.4300000000003</v>
      </c>
      <c r="V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2579.98</v>
      </c>
      <c r="W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2559.94</v>
      </c>
      <c r="X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2812.37</v>
      </c>
      <c r="Y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РСО-А'!$L$6</f>
        <v>2647.1000000000004</v>
      </c>
    </row>
    <row r="272" spans="1:27" x14ac:dyDescent="0.2">
      <c r="A272" s="80">
        <f t="shared" si="10"/>
        <v>42412</v>
      </c>
      <c r="B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2557.69</v>
      </c>
      <c r="C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2509.46</v>
      </c>
      <c r="D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2532.66</v>
      </c>
      <c r="E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2532.84</v>
      </c>
      <c r="F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2532.83</v>
      </c>
      <c r="G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2518.8200000000002</v>
      </c>
      <c r="H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2543.36</v>
      </c>
      <c r="I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2638.76</v>
      </c>
      <c r="J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2621.2000000000003</v>
      </c>
      <c r="K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2539.94</v>
      </c>
      <c r="L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2524.86</v>
      </c>
      <c r="M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2518.56</v>
      </c>
      <c r="N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2526.2600000000002</v>
      </c>
      <c r="O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2550.9499999999998</v>
      </c>
      <c r="P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2538.38</v>
      </c>
      <c r="Q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2538.44</v>
      </c>
      <c r="R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2518.7400000000002</v>
      </c>
      <c r="S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2557.67</v>
      </c>
      <c r="T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2650.82</v>
      </c>
      <c r="U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2673.73</v>
      </c>
      <c r="V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2649.4</v>
      </c>
      <c r="W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2596.14</v>
      </c>
      <c r="X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2842.13</v>
      </c>
      <c r="Y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РСО-А'!$L$6</f>
        <v>2714.59</v>
      </c>
    </row>
    <row r="273" spans="1:25" x14ac:dyDescent="0.2">
      <c r="A273" s="80">
        <f t="shared" si="10"/>
        <v>42413</v>
      </c>
      <c r="B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2562.65</v>
      </c>
      <c r="C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2539.63</v>
      </c>
      <c r="D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2580.9900000000002</v>
      </c>
      <c r="E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2581.19</v>
      </c>
      <c r="F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2600.42</v>
      </c>
      <c r="G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2581.1800000000003</v>
      </c>
      <c r="H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2551.6</v>
      </c>
      <c r="I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2519.2400000000002</v>
      </c>
      <c r="J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2564.46</v>
      </c>
      <c r="K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2707.36</v>
      </c>
      <c r="L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2651.4</v>
      </c>
      <c r="M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2664.6400000000003</v>
      </c>
      <c r="N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2678.23</v>
      </c>
      <c r="O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2722.42</v>
      </c>
      <c r="P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2722.31</v>
      </c>
      <c r="Q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2707.28</v>
      </c>
      <c r="R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2672.1000000000004</v>
      </c>
      <c r="S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2533.3200000000002</v>
      </c>
      <c r="T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2582.27</v>
      </c>
      <c r="U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2589.66</v>
      </c>
      <c r="V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2576.12</v>
      </c>
      <c r="W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2509.52</v>
      </c>
      <c r="X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2579.77</v>
      </c>
      <c r="Y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РСО-А'!$L$6</f>
        <v>2692.36</v>
      </c>
    </row>
    <row r="274" spans="1:25" x14ac:dyDescent="0.2">
      <c r="A274" s="80">
        <f t="shared" si="10"/>
        <v>42414</v>
      </c>
      <c r="B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2559.09</v>
      </c>
      <c r="C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2550.58</v>
      </c>
      <c r="D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2580.66</v>
      </c>
      <c r="E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2600.12</v>
      </c>
      <c r="F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2613.7000000000003</v>
      </c>
      <c r="G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2600.38</v>
      </c>
      <c r="H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2581.2400000000002</v>
      </c>
      <c r="I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2581.84</v>
      </c>
      <c r="J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2524.9500000000003</v>
      </c>
      <c r="K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2809.35</v>
      </c>
      <c r="L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2722.6800000000003</v>
      </c>
      <c r="M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2722.61</v>
      </c>
      <c r="N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2706.82</v>
      </c>
      <c r="O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2737.91</v>
      </c>
      <c r="P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2737.8100000000004</v>
      </c>
      <c r="Q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2706.67</v>
      </c>
      <c r="R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2670.89</v>
      </c>
      <c r="S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2532.73</v>
      </c>
      <c r="T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2582.86</v>
      </c>
      <c r="U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2584.58</v>
      </c>
      <c r="V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2576.3000000000002</v>
      </c>
      <c r="W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2509.1400000000003</v>
      </c>
      <c r="X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2579.7000000000003</v>
      </c>
      <c r="Y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РСО-А'!$L$6</f>
        <v>2677.4</v>
      </c>
    </row>
    <row r="275" spans="1:25" x14ac:dyDescent="0.2">
      <c r="A275" s="80">
        <f t="shared" si="10"/>
        <v>42415</v>
      </c>
      <c r="B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2546.77</v>
      </c>
      <c r="C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2537.3000000000002</v>
      </c>
      <c r="D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2568.1</v>
      </c>
      <c r="E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2584.83</v>
      </c>
      <c r="F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2584.77</v>
      </c>
      <c r="G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2568.08</v>
      </c>
      <c r="H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2532.5</v>
      </c>
      <c r="I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2800.2200000000003</v>
      </c>
      <c r="J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2800.86</v>
      </c>
      <c r="K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2661.26</v>
      </c>
      <c r="L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2619.77</v>
      </c>
      <c r="M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2567.87</v>
      </c>
      <c r="N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2581.67</v>
      </c>
      <c r="O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2596.0100000000002</v>
      </c>
      <c r="P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2595.94</v>
      </c>
      <c r="Q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2596.25</v>
      </c>
      <c r="R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2577.09</v>
      </c>
      <c r="S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2525.59</v>
      </c>
      <c r="T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2592.3900000000003</v>
      </c>
      <c r="U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2601.5500000000002</v>
      </c>
      <c r="V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2558.9700000000003</v>
      </c>
      <c r="W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2537.2800000000002</v>
      </c>
      <c r="X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2785.29</v>
      </c>
      <c r="Y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2647</v>
      </c>
    </row>
    <row r="276" spans="1:25" x14ac:dyDescent="0.2">
      <c r="A276" s="80">
        <f t="shared" si="10"/>
        <v>42416</v>
      </c>
      <c r="B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2560.27</v>
      </c>
      <c r="C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2526.66</v>
      </c>
      <c r="D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2546.38</v>
      </c>
      <c r="E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2556.85</v>
      </c>
      <c r="F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2584.2600000000002</v>
      </c>
      <c r="G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2584.6999999999998</v>
      </c>
      <c r="H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2533.17</v>
      </c>
      <c r="I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2724.1400000000003</v>
      </c>
      <c r="J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2716.3900000000003</v>
      </c>
      <c r="K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2606.98</v>
      </c>
      <c r="L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2607.16</v>
      </c>
      <c r="M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2558.84</v>
      </c>
      <c r="N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2558.5700000000002</v>
      </c>
      <c r="O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2558.52</v>
      </c>
      <c r="P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2581.1800000000003</v>
      </c>
      <c r="Q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2595.85</v>
      </c>
      <c r="R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2576.65</v>
      </c>
      <c r="S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2551.36</v>
      </c>
      <c r="T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2566.46</v>
      </c>
      <c r="U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2568.11</v>
      </c>
      <c r="V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2540.5700000000002</v>
      </c>
      <c r="W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2525.36</v>
      </c>
      <c r="X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2774.6400000000003</v>
      </c>
      <c r="Y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2625.91</v>
      </c>
    </row>
    <row r="277" spans="1:25" x14ac:dyDescent="0.2">
      <c r="A277" s="80">
        <f t="shared" si="10"/>
        <v>42417</v>
      </c>
      <c r="B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2600.81</v>
      </c>
      <c r="C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2566.71</v>
      </c>
      <c r="D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2600.9</v>
      </c>
      <c r="E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2600.9300000000003</v>
      </c>
      <c r="F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2601.1</v>
      </c>
      <c r="G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2578.08</v>
      </c>
      <c r="H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2532.5</v>
      </c>
      <c r="I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2723.42</v>
      </c>
      <c r="J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2809.73</v>
      </c>
      <c r="K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2691.17</v>
      </c>
      <c r="L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2675.35</v>
      </c>
      <c r="M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2615.4700000000003</v>
      </c>
      <c r="N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2659.86</v>
      </c>
      <c r="O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2659.75</v>
      </c>
      <c r="P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2659.63</v>
      </c>
      <c r="Q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2660.03</v>
      </c>
      <c r="R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2660.11</v>
      </c>
      <c r="S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2642.67</v>
      </c>
      <c r="T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2538.0100000000002</v>
      </c>
      <c r="U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2539.84</v>
      </c>
      <c r="V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2521.38</v>
      </c>
      <c r="W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2537.42</v>
      </c>
      <c r="X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2710.65</v>
      </c>
      <c r="Y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2554.87</v>
      </c>
    </row>
    <row r="278" spans="1:25" x14ac:dyDescent="0.2">
      <c r="A278" s="80">
        <f t="shared" si="10"/>
        <v>42418</v>
      </c>
      <c r="B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2509.02</v>
      </c>
      <c r="C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2557.4499999999998</v>
      </c>
      <c r="D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2568</v>
      </c>
      <c r="E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2568.0500000000002</v>
      </c>
      <c r="F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2568.0500000000002</v>
      </c>
      <c r="G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2557.63</v>
      </c>
      <c r="H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2509.77</v>
      </c>
      <c r="I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2691.69</v>
      </c>
      <c r="J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2677.4500000000003</v>
      </c>
      <c r="K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2608.1800000000003</v>
      </c>
      <c r="L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2577.79</v>
      </c>
      <c r="M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2538.1400000000003</v>
      </c>
      <c r="N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2559.5500000000002</v>
      </c>
      <c r="O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2596.7400000000002</v>
      </c>
      <c r="P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2596.65</v>
      </c>
      <c r="Q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2567.98</v>
      </c>
      <c r="R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2559.2600000000002</v>
      </c>
      <c r="S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2526.5</v>
      </c>
      <c r="T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2607.25</v>
      </c>
      <c r="U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2605.25</v>
      </c>
      <c r="V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2591.0700000000002</v>
      </c>
      <c r="W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2561.11</v>
      </c>
      <c r="X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2782.23</v>
      </c>
      <c r="Y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2659.12</v>
      </c>
    </row>
    <row r="279" spans="1:25" x14ac:dyDescent="0.2">
      <c r="A279" s="80">
        <f t="shared" si="10"/>
        <v>42419</v>
      </c>
      <c r="B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2509.56</v>
      </c>
      <c r="C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2557.75</v>
      </c>
      <c r="D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2585.02</v>
      </c>
      <c r="E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2585.06</v>
      </c>
      <c r="F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2557.84</v>
      </c>
      <c r="G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2557.66</v>
      </c>
      <c r="H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2533.4</v>
      </c>
      <c r="I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2725.92</v>
      </c>
      <c r="J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2719.1800000000003</v>
      </c>
      <c r="K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2642.54</v>
      </c>
      <c r="L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2642.58</v>
      </c>
      <c r="M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2583.2200000000003</v>
      </c>
      <c r="N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2582.83</v>
      </c>
      <c r="O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2633.61</v>
      </c>
      <c r="P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2633.67</v>
      </c>
      <c r="Q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2633.62</v>
      </c>
      <c r="R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2583.16</v>
      </c>
      <c r="S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2553.5</v>
      </c>
      <c r="T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2580.15</v>
      </c>
      <c r="U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2580.6000000000004</v>
      </c>
      <c r="V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2582.33</v>
      </c>
      <c r="W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2559.56</v>
      </c>
      <c r="X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2759.26</v>
      </c>
      <c r="Y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2586.71</v>
      </c>
    </row>
    <row r="280" spans="1:25" x14ac:dyDescent="0.2">
      <c r="A280" s="80">
        <f t="shared" si="10"/>
        <v>42420</v>
      </c>
      <c r="B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2532.5700000000002</v>
      </c>
      <c r="C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2584.89</v>
      </c>
      <c r="D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2614.5</v>
      </c>
      <c r="E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2614.52</v>
      </c>
      <c r="F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2614.56</v>
      </c>
      <c r="G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2602.38</v>
      </c>
      <c r="H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2533.02</v>
      </c>
      <c r="I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2711.98</v>
      </c>
      <c r="J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2744.8900000000003</v>
      </c>
      <c r="K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2642.1800000000003</v>
      </c>
      <c r="L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2642.31</v>
      </c>
      <c r="M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2583.11</v>
      </c>
      <c r="N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2582.75</v>
      </c>
      <c r="O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2633.6000000000004</v>
      </c>
      <c r="P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2633.5</v>
      </c>
      <c r="Q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2633.7200000000003</v>
      </c>
      <c r="R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2607.7400000000002</v>
      </c>
      <c r="S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2552.41</v>
      </c>
      <c r="T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2580.46</v>
      </c>
      <c r="U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2577.54</v>
      </c>
      <c r="V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2581.73</v>
      </c>
      <c r="W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2560.33</v>
      </c>
      <c r="X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2723.53</v>
      </c>
      <c r="Y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2559.81</v>
      </c>
    </row>
    <row r="281" spans="1:25" x14ac:dyDescent="0.2">
      <c r="A281" s="80">
        <f t="shared" si="10"/>
        <v>42421</v>
      </c>
      <c r="B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2562.71</v>
      </c>
      <c r="C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2642.84</v>
      </c>
      <c r="D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2650.25</v>
      </c>
      <c r="E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2650.54</v>
      </c>
      <c r="F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2674.37</v>
      </c>
      <c r="G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2651.05</v>
      </c>
      <c r="H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2581.58</v>
      </c>
      <c r="I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2522.1400000000003</v>
      </c>
      <c r="J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2591.46</v>
      </c>
      <c r="K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2692.66</v>
      </c>
      <c r="L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2651.62</v>
      </c>
      <c r="M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2664.91</v>
      </c>
      <c r="N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2664.4</v>
      </c>
      <c r="O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2677.81</v>
      </c>
      <c r="P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2677.66</v>
      </c>
      <c r="Q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2678.1400000000003</v>
      </c>
      <c r="R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2671.4900000000002</v>
      </c>
      <c r="S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2582.0100000000002</v>
      </c>
      <c r="T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2585.02</v>
      </c>
      <c r="U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2584.02</v>
      </c>
      <c r="V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2559.66</v>
      </c>
      <c r="W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2531.8000000000002</v>
      </c>
      <c r="X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2608.02</v>
      </c>
      <c r="Y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2661.58</v>
      </c>
    </row>
    <row r="282" spans="1:25" x14ac:dyDescent="0.2">
      <c r="A282" s="80">
        <f t="shared" si="10"/>
        <v>42422</v>
      </c>
      <c r="B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2563.1000000000004</v>
      </c>
      <c r="C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2642.9700000000003</v>
      </c>
      <c r="D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2650.32</v>
      </c>
      <c r="E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2650.44</v>
      </c>
      <c r="F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2674.37</v>
      </c>
      <c r="G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2650.61</v>
      </c>
      <c r="H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2581.5500000000002</v>
      </c>
      <c r="I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2516.2600000000002</v>
      </c>
      <c r="J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2586.9899999999998</v>
      </c>
      <c r="K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2693.04</v>
      </c>
      <c r="L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2651.64</v>
      </c>
      <c r="M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2664.6800000000003</v>
      </c>
      <c r="N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2664.32</v>
      </c>
      <c r="O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2677.79</v>
      </c>
      <c r="P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2677.73</v>
      </c>
      <c r="Q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2677.84</v>
      </c>
      <c r="R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2671.3100000000004</v>
      </c>
      <c r="S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2582.46</v>
      </c>
      <c r="T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2582.86</v>
      </c>
      <c r="U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2583.06</v>
      </c>
      <c r="V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2560.63</v>
      </c>
      <c r="W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2531.4499999999998</v>
      </c>
      <c r="X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2608</v>
      </c>
      <c r="Y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2649.11</v>
      </c>
    </row>
    <row r="283" spans="1:25" x14ac:dyDescent="0.2">
      <c r="A283" s="80">
        <f t="shared" si="10"/>
        <v>42423</v>
      </c>
      <c r="B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2614.1400000000003</v>
      </c>
      <c r="C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2613.52</v>
      </c>
      <c r="D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2673.4300000000003</v>
      </c>
      <c r="E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2673.57</v>
      </c>
      <c r="F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2673.4</v>
      </c>
      <c r="G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2673.56</v>
      </c>
      <c r="H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2649.83</v>
      </c>
      <c r="I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2600.23</v>
      </c>
      <c r="J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2563.1400000000003</v>
      </c>
      <c r="K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2914.9</v>
      </c>
      <c r="L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2848.33</v>
      </c>
      <c r="M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2869.92</v>
      </c>
      <c r="N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2891.59</v>
      </c>
      <c r="O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2891.28</v>
      </c>
      <c r="P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2891.51</v>
      </c>
      <c r="Q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2891.4300000000003</v>
      </c>
      <c r="R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2837.7400000000002</v>
      </c>
      <c r="S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2694.01</v>
      </c>
      <c r="T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2532.4500000000003</v>
      </c>
      <c r="U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2532.25</v>
      </c>
      <c r="V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2541.13</v>
      </c>
      <c r="W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2608.41</v>
      </c>
      <c r="X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2670.33</v>
      </c>
      <c r="Y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2550</v>
      </c>
    </row>
    <row r="284" spans="1:25" x14ac:dyDescent="0.2">
      <c r="A284" s="80">
        <f t="shared" si="10"/>
        <v>42424</v>
      </c>
      <c r="B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2590.9</v>
      </c>
      <c r="C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2614.5700000000002</v>
      </c>
      <c r="D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2682.3500000000004</v>
      </c>
      <c r="E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2682.3900000000003</v>
      </c>
      <c r="F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2682.44</v>
      </c>
      <c r="G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2667.99</v>
      </c>
      <c r="H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2585.7000000000003</v>
      </c>
      <c r="I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2801.29</v>
      </c>
      <c r="J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2868.66</v>
      </c>
      <c r="K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2762.5600000000004</v>
      </c>
      <c r="L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2762.48</v>
      </c>
      <c r="M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2661.31</v>
      </c>
      <c r="N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2691.67</v>
      </c>
      <c r="O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2711.19</v>
      </c>
      <c r="P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2724.79</v>
      </c>
      <c r="Q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2724.82</v>
      </c>
      <c r="R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2691.56</v>
      </c>
      <c r="S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2719.51</v>
      </c>
      <c r="T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2551.19</v>
      </c>
      <c r="U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2550.5500000000002</v>
      </c>
      <c r="V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2577.8900000000003</v>
      </c>
      <c r="W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2577.2200000000003</v>
      </c>
      <c r="X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2657.96</v>
      </c>
      <c r="Y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2509.38</v>
      </c>
    </row>
    <row r="285" spans="1:25" x14ac:dyDescent="0.2">
      <c r="A285" s="80">
        <f t="shared" si="10"/>
        <v>42425</v>
      </c>
      <c r="B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2518.2399999999998</v>
      </c>
      <c r="C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2542.0700000000002</v>
      </c>
      <c r="D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2557.38</v>
      </c>
      <c r="E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2584.73</v>
      </c>
      <c r="F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2584.8200000000002</v>
      </c>
      <c r="G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2585.14</v>
      </c>
      <c r="H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2558.5100000000002</v>
      </c>
      <c r="I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2854.15</v>
      </c>
      <c r="J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2932.61</v>
      </c>
      <c r="K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2726.17</v>
      </c>
      <c r="L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2677.27</v>
      </c>
      <c r="M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2606.4499999999998</v>
      </c>
      <c r="N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2606.1800000000003</v>
      </c>
      <c r="O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2605.96</v>
      </c>
      <c r="P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2606.11</v>
      </c>
      <c r="Q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2616.5500000000002</v>
      </c>
      <c r="R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2581.98</v>
      </c>
      <c r="S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2579.5100000000002</v>
      </c>
      <c r="T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2561.65</v>
      </c>
      <c r="U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2562.02</v>
      </c>
      <c r="V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2518.54</v>
      </c>
      <c r="W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2518.41</v>
      </c>
      <c r="X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2717.84</v>
      </c>
      <c r="Y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2621.54</v>
      </c>
    </row>
    <row r="286" spans="1:25" x14ac:dyDescent="0.2">
      <c r="A286" s="80">
        <f t="shared" si="10"/>
        <v>42426</v>
      </c>
      <c r="B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2518.4300000000003</v>
      </c>
      <c r="C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2568.1999999999998</v>
      </c>
      <c r="D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2584.73</v>
      </c>
      <c r="E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2584.73</v>
      </c>
      <c r="F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2602.2400000000002</v>
      </c>
      <c r="G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2579.4700000000003</v>
      </c>
      <c r="H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2533.27</v>
      </c>
      <c r="I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2725.21</v>
      </c>
      <c r="J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2717.24</v>
      </c>
      <c r="K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2607.5</v>
      </c>
      <c r="L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2577.2600000000002</v>
      </c>
      <c r="M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2559.16</v>
      </c>
      <c r="N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2581.7200000000003</v>
      </c>
      <c r="O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2581.71</v>
      </c>
      <c r="P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2581.6</v>
      </c>
      <c r="Q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2581.6999999999998</v>
      </c>
      <c r="R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2606.3000000000002</v>
      </c>
      <c r="S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2642.1</v>
      </c>
      <c r="T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2562.9700000000003</v>
      </c>
      <c r="U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2563.2600000000002</v>
      </c>
      <c r="V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2520.1800000000003</v>
      </c>
      <c r="W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2517.81</v>
      </c>
      <c r="X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2728.83</v>
      </c>
      <c r="Y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2620.34</v>
      </c>
    </row>
    <row r="287" spans="1:25" x14ac:dyDescent="0.2">
      <c r="A287" s="80">
        <f t="shared" si="10"/>
        <v>42427</v>
      </c>
      <c r="B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2517.9</v>
      </c>
      <c r="C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2580.46</v>
      </c>
      <c r="D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2613.34</v>
      </c>
      <c r="E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2613.27</v>
      </c>
      <c r="F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2599.66</v>
      </c>
      <c r="G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2599.8900000000003</v>
      </c>
      <c r="H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2562.48</v>
      </c>
      <c r="I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2540.17</v>
      </c>
      <c r="J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2586.9</v>
      </c>
      <c r="K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2746.26</v>
      </c>
      <c r="L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2706.78</v>
      </c>
      <c r="M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2722.23</v>
      </c>
      <c r="N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2808.8900000000003</v>
      </c>
      <c r="O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2808.37</v>
      </c>
      <c r="P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2808.1800000000003</v>
      </c>
      <c r="Q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2807.77</v>
      </c>
      <c r="R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2706.37</v>
      </c>
      <c r="S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2626.26</v>
      </c>
      <c r="T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2525.66</v>
      </c>
      <c r="U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2558.33</v>
      </c>
      <c r="V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2509.2200000000003</v>
      </c>
      <c r="W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2549.3900000000003</v>
      </c>
      <c r="X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2636.6</v>
      </c>
      <c r="Y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2569.6800000000003</v>
      </c>
    </row>
    <row r="288" spans="1:25" x14ac:dyDescent="0.2">
      <c r="A288" s="80">
        <f t="shared" si="10"/>
        <v>42428</v>
      </c>
      <c r="B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2523.25</v>
      </c>
      <c r="C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2599.9300000000003</v>
      </c>
      <c r="D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2613.3100000000004</v>
      </c>
      <c r="E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2613.23</v>
      </c>
      <c r="F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2613.1800000000003</v>
      </c>
      <c r="G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2613.38</v>
      </c>
      <c r="H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2580.84</v>
      </c>
      <c r="I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2600.71</v>
      </c>
      <c r="J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2524.09</v>
      </c>
      <c r="K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2827.44</v>
      </c>
      <c r="L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2789.56</v>
      </c>
      <c r="M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2789.73</v>
      </c>
      <c r="N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2869.77</v>
      </c>
      <c r="O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2869.4</v>
      </c>
      <c r="P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2847.87</v>
      </c>
      <c r="Q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2847.71</v>
      </c>
      <c r="R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2705.92</v>
      </c>
      <c r="S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2626.52</v>
      </c>
      <c r="T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2510.58</v>
      </c>
      <c r="U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2542.98</v>
      </c>
      <c r="V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2522.3500000000004</v>
      </c>
      <c r="W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2549.46</v>
      </c>
      <c r="X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2649.61</v>
      </c>
      <c r="Y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2566</v>
      </c>
    </row>
    <row r="289" spans="1:27" x14ac:dyDescent="0.2">
      <c r="A289" s="80">
        <f t="shared" si="10"/>
        <v>42429</v>
      </c>
      <c r="B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2532.5</v>
      </c>
      <c r="C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2584.67</v>
      </c>
      <c r="D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2614.33</v>
      </c>
      <c r="E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2614.42</v>
      </c>
      <c r="F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2602.11</v>
      </c>
      <c r="G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2602.37</v>
      </c>
      <c r="H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2558.27</v>
      </c>
      <c r="I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2761.34</v>
      </c>
      <c r="J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2801.61</v>
      </c>
      <c r="K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2676.96</v>
      </c>
      <c r="L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2676.92</v>
      </c>
      <c r="M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2627.07</v>
      </c>
      <c r="N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2673.07</v>
      </c>
      <c r="O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2691.71</v>
      </c>
      <c r="P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2698.02</v>
      </c>
      <c r="Q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2691.53</v>
      </c>
      <c r="R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2638.16</v>
      </c>
      <c r="S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2642.3</v>
      </c>
      <c r="T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2517.79</v>
      </c>
      <c r="U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2518.0500000000002</v>
      </c>
      <c r="V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2524.59</v>
      </c>
      <c r="W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2517.92</v>
      </c>
      <c r="X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2691.29</v>
      </c>
      <c r="Y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2549.2200000000003</v>
      </c>
    </row>
    <row r="291" spans="1:27" s="91" customFormat="1" ht="19.5" customHeight="1" x14ac:dyDescent="0.25">
      <c r="A291" s="89" t="s">
        <v>148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7" x14ac:dyDescent="0.25">
      <c r="A292" s="88" t="s">
        <v>150</v>
      </c>
      <c r="B292" s="79"/>
      <c r="C292" s="79"/>
      <c r="D292" s="79"/>
    </row>
    <row r="293" spans="1:27" ht="12.75" x14ac:dyDescent="0.2">
      <c r="A293" s="165" t="s">
        <v>48</v>
      </c>
      <c r="B293" s="168" t="s">
        <v>122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70"/>
    </row>
    <row r="294" spans="1:27" ht="12.75" x14ac:dyDescent="0.2">
      <c r="A294" s="166"/>
      <c r="B294" s="171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7" ht="12.75" customHeight="1" x14ac:dyDescent="0.2">
      <c r="A295" s="166"/>
      <c r="B295" s="174" t="s">
        <v>123</v>
      </c>
      <c r="C295" s="163" t="s">
        <v>124</v>
      </c>
      <c r="D295" s="163" t="s">
        <v>125</v>
      </c>
      <c r="E295" s="163" t="s">
        <v>126</v>
      </c>
      <c r="F295" s="163" t="s">
        <v>127</v>
      </c>
      <c r="G295" s="163" t="s">
        <v>128</v>
      </c>
      <c r="H295" s="163" t="s">
        <v>129</v>
      </c>
      <c r="I295" s="163" t="s">
        <v>130</v>
      </c>
      <c r="J295" s="163" t="s">
        <v>131</v>
      </c>
      <c r="K295" s="163" t="s">
        <v>132</v>
      </c>
      <c r="L295" s="163" t="s">
        <v>133</v>
      </c>
      <c r="M295" s="163" t="s">
        <v>134</v>
      </c>
      <c r="N295" s="176" t="s">
        <v>135</v>
      </c>
      <c r="O295" s="163" t="s">
        <v>136</v>
      </c>
      <c r="P295" s="163" t="s">
        <v>137</v>
      </c>
      <c r="Q295" s="163" t="s">
        <v>138</v>
      </c>
      <c r="R295" s="163" t="s">
        <v>139</v>
      </c>
      <c r="S295" s="163" t="s">
        <v>140</v>
      </c>
      <c r="T295" s="163" t="s">
        <v>141</v>
      </c>
      <c r="U295" s="163" t="s">
        <v>142</v>
      </c>
      <c r="V295" s="163" t="s">
        <v>143</v>
      </c>
      <c r="W295" s="163" t="s">
        <v>144</v>
      </c>
      <c r="X295" s="163" t="s">
        <v>145</v>
      </c>
      <c r="Y295" s="163" t="s">
        <v>146</v>
      </c>
    </row>
    <row r="296" spans="1:27" ht="11.25" customHeight="1" x14ac:dyDescent="0.2">
      <c r="A296" s="167"/>
      <c r="B296" s="175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77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</row>
    <row r="297" spans="1:27" ht="15.75" customHeight="1" x14ac:dyDescent="0.2">
      <c r="A297" s="80">
        <f>A261</f>
        <v>42401</v>
      </c>
      <c r="B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3051.1400000000003</v>
      </c>
      <c r="C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2969.42</v>
      </c>
      <c r="D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2946.13</v>
      </c>
      <c r="E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2945.9700000000003</v>
      </c>
      <c r="F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2946.34</v>
      </c>
      <c r="G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2962.44</v>
      </c>
      <c r="H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3054.07</v>
      </c>
      <c r="I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2868.7200000000003</v>
      </c>
      <c r="J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2872</v>
      </c>
      <c r="K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3011.7000000000003</v>
      </c>
      <c r="L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3101.28</v>
      </c>
      <c r="M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3077.4</v>
      </c>
      <c r="N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3039.03</v>
      </c>
      <c r="O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3011.88</v>
      </c>
      <c r="P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3002.8700000000003</v>
      </c>
      <c r="Q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3001.8900000000003</v>
      </c>
      <c r="R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3001.71</v>
      </c>
      <c r="S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3151.12</v>
      </c>
      <c r="T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3183.84</v>
      </c>
      <c r="U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3200.42</v>
      </c>
      <c r="V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3154.28</v>
      </c>
      <c r="W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3077.13</v>
      </c>
      <c r="X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3324.0600000000004</v>
      </c>
      <c r="Y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РСО-А'!$M$6</f>
        <v>3196.79</v>
      </c>
      <c r="AA297" s="81"/>
    </row>
    <row r="298" spans="1:27" x14ac:dyDescent="0.2">
      <c r="A298" s="80">
        <f>A297+1</f>
        <v>42402</v>
      </c>
      <c r="B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3050.7400000000002</v>
      </c>
      <c r="C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2965.41</v>
      </c>
      <c r="D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2920.58</v>
      </c>
      <c r="E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2905.4500000000003</v>
      </c>
      <c r="F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2906.09</v>
      </c>
      <c r="G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2944.25</v>
      </c>
      <c r="H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2993.54</v>
      </c>
      <c r="I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2912.61</v>
      </c>
      <c r="J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2884.61</v>
      </c>
      <c r="K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2894.7700000000004</v>
      </c>
      <c r="L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2963.55</v>
      </c>
      <c r="M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2935.1600000000003</v>
      </c>
      <c r="N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2935.7000000000003</v>
      </c>
      <c r="O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2919.7700000000004</v>
      </c>
      <c r="P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2919.9</v>
      </c>
      <c r="Q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2934.9500000000003</v>
      </c>
      <c r="R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2972.05</v>
      </c>
      <c r="S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3085.61</v>
      </c>
      <c r="T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3143.54</v>
      </c>
      <c r="U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3124.3</v>
      </c>
      <c r="V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3087.1400000000003</v>
      </c>
      <c r="W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3032.88</v>
      </c>
      <c r="X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3271.4</v>
      </c>
      <c r="Y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РСО-А'!$M$6</f>
        <v>3148.4300000000003</v>
      </c>
    </row>
    <row r="299" spans="1:27" x14ac:dyDescent="0.2">
      <c r="A299" s="80">
        <f t="shared" ref="A299:A325" si="11">A298+1</f>
        <v>42403</v>
      </c>
      <c r="B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2945.5</v>
      </c>
      <c r="C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2865.04</v>
      </c>
      <c r="D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2855.05</v>
      </c>
      <c r="E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2854.9700000000003</v>
      </c>
      <c r="F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2854.9900000000002</v>
      </c>
      <c r="G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2855.15</v>
      </c>
      <c r="H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2873.2000000000003</v>
      </c>
      <c r="I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3026.54</v>
      </c>
      <c r="J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3010.96</v>
      </c>
      <c r="K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2873.19</v>
      </c>
      <c r="L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2829.79</v>
      </c>
      <c r="M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2846.7700000000004</v>
      </c>
      <c r="N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2838.46</v>
      </c>
      <c r="O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2860.21</v>
      </c>
      <c r="P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2838.71</v>
      </c>
      <c r="Q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2845.58</v>
      </c>
      <c r="R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2877.53</v>
      </c>
      <c r="S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2971.54</v>
      </c>
      <c r="T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3063.53</v>
      </c>
      <c r="U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3033.5</v>
      </c>
      <c r="V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2997.3</v>
      </c>
      <c r="W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2965.61</v>
      </c>
      <c r="X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3204.8900000000003</v>
      </c>
      <c r="Y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РСО-А'!$M$6</f>
        <v>3073.0600000000004</v>
      </c>
    </row>
    <row r="300" spans="1:27" x14ac:dyDescent="0.2">
      <c r="A300" s="80">
        <f t="shared" si="11"/>
        <v>42404</v>
      </c>
      <c r="B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2882.53</v>
      </c>
      <c r="C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2839.4800000000005</v>
      </c>
      <c r="D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2870.86</v>
      </c>
      <c r="E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2871</v>
      </c>
      <c r="F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2870.88</v>
      </c>
      <c r="G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2871.2700000000004</v>
      </c>
      <c r="H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2863.9900000000002</v>
      </c>
      <c r="I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3048.13</v>
      </c>
      <c r="J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3028.2400000000002</v>
      </c>
      <c r="K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2885.4900000000002</v>
      </c>
      <c r="L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2873.76</v>
      </c>
      <c r="M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2839.3100000000004</v>
      </c>
      <c r="N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2860.55</v>
      </c>
      <c r="O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2874.2200000000003</v>
      </c>
      <c r="P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2860.6600000000003</v>
      </c>
      <c r="Q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2838.9900000000002</v>
      </c>
      <c r="R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2842.8900000000003</v>
      </c>
      <c r="S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2908.27</v>
      </c>
      <c r="T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3034.79</v>
      </c>
      <c r="U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3005.88</v>
      </c>
      <c r="V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2935.29</v>
      </c>
      <c r="W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2901.5600000000004</v>
      </c>
      <c r="X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3179.9</v>
      </c>
      <c r="Y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РСО-А'!$M$6</f>
        <v>3043.86</v>
      </c>
    </row>
    <row r="301" spans="1:27" x14ac:dyDescent="0.2">
      <c r="A301" s="80">
        <f t="shared" si="11"/>
        <v>42405</v>
      </c>
      <c r="B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2865.0600000000004</v>
      </c>
      <c r="C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2864.84</v>
      </c>
      <c r="D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2839.4800000000005</v>
      </c>
      <c r="E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2854.83</v>
      </c>
      <c r="F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2854.86</v>
      </c>
      <c r="G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2854.8900000000003</v>
      </c>
      <c r="H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2864.79</v>
      </c>
      <c r="I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3047.4</v>
      </c>
      <c r="J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3027.4100000000003</v>
      </c>
      <c r="K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2885.15</v>
      </c>
      <c r="L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2846.05</v>
      </c>
      <c r="M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2830.9500000000003</v>
      </c>
      <c r="N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2860.34</v>
      </c>
      <c r="O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2873.9</v>
      </c>
      <c r="P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2893.1000000000004</v>
      </c>
      <c r="Q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2902.9400000000005</v>
      </c>
      <c r="R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2883.69</v>
      </c>
      <c r="S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2855.33</v>
      </c>
      <c r="T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3002.2000000000003</v>
      </c>
      <c r="U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2980.42</v>
      </c>
      <c r="V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2952.5600000000004</v>
      </c>
      <c r="W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2924.2000000000003</v>
      </c>
      <c r="X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3189.6400000000003</v>
      </c>
      <c r="Y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РСО-А'!$M$6</f>
        <v>3051.1000000000004</v>
      </c>
    </row>
    <row r="302" spans="1:27" x14ac:dyDescent="0.2">
      <c r="A302" s="80">
        <f t="shared" si="11"/>
        <v>42406</v>
      </c>
      <c r="B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2911.07</v>
      </c>
      <c r="C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2845.96</v>
      </c>
      <c r="D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2844.03</v>
      </c>
      <c r="E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2861.37</v>
      </c>
      <c r="F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2861.46</v>
      </c>
      <c r="G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2849.69</v>
      </c>
      <c r="H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2865.4700000000003</v>
      </c>
      <c r="I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2936.9700000000003</v>
      </c>
      <c r="J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2954.5</v>
      </c>
      <c r="K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3041.57</v>
      </c>
      <c r="L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2967.3500000000004</v>
      </c>
      <c r="M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2981.2700000000004</v>
      </c>
      <c r="N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2980.6400000000003</v>
      </c>
      <c r="O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3040.78</v>
      </c>
      <c r="P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3040.67</v>
      </c>
      <c r="Q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3040.55</v>
      </c>
      <c r="R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3041.94</v>
      </c>
      <c r="S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2864.54</v>
      </c>
      <c r="T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2954.2200000000003</v>
      </c>
      <c r="U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2956.5</v>
      </c>
      <c r="V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2904.7400000000002</v>
      </c>
      <c r="W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2907.05</v>
      </c>
      <c r="X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2851.7400000000002</v>
      </c>
      <c r="Y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РСО-А'!$M$6</f>
        <v>3046.4800000000005</v>
      </c>
    </row>
    <row r="303" spans="1:27" x14ac:dyDescent="0.2">
      <c r="A303" s="80">
        <f t="shared" si="11"/>
        <v>42407</v>
      </c>
      <c r="B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2952.61</v>
      </c>
      <c r="C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2882.53</v>
      </c>
      <c r="D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2838.51</v>
      </c>
      <c r="E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2844.2200000000003</v>
      </c>
      <c r="F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2849.88</v>
      </c>
      <c r="G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2838.63</v>
      </c>
      <c r="H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2845.1600000000003</v>
      </c>
      <c r="I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2862.6600000000003</v>
      </c>
      <c r="J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2951.63</v>
      </c>
      <c r="K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3026.37</v>
      </c>
      <c r="L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2968.28</v>
      </c>
      <c r="M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2955.0200000000004</v>
      </c>
      <c r="N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2954.58</v>
      </c>
      <c r="O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2954.42</v>
      </c>
      <c r="P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2981.8</v>
      </c>
      <c r="Q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2988.9500000000003</v>
      </c>
      <c r="R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2943.33</v>
      </c>
      <c r="S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2881.4100000000003</v>
      </c>
      <c r="T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3014.6000000000004</v>
      </c>
      <c r="U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3018.09</v>
      </c>
      <c r="V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2966.1800000000003</v>
      </c>
      <c r="W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2903.3900000000003</v>
      </c>
      <c r="X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2852.1800000000003</v>
      </c>
      <c r="Y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РСО-А'!$M$6</f>
        <v>3076.08</v>
      </c>
    </row>
    <row r="304" spans="1:27" x14ac:dyDescent="0.2">
      <c r="A304" s="80">
        <f t="shared" si="11"/>
        <v>42408</v>
      </c>
      <c r="B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2925.04</v>
      </c>
      <c r="C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2857.84</v>
      </c>
      <c r="D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2839.0200000000004</v>
      </c>
      <c r="E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2849.26</v>
      </c>
      <c r="F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2849.2000000000003</v>
      </c>
      <c r="G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2849.42</v>
      </c>
      <c r="H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2829.94</v>
      </c>
      <c r="I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3032.84</v>
      </c>
      <c r="J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3027.6400000000003</v>
      </c>
      <c r="K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2885.13</v>
      </c>
      <c r="L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2831.08</v>
      </c>
      <c r="M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2885.04</v>
      </c>
      <c r="N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2886.3</v>
      </c>
      <c r="O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2845.92</v>
      </c>
      <c r="P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2830.38</v>
      </c>
      <c r="Q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2830.44</v>
      </c>
      <c r="R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2843.8500000000004</v>
      </c>
      <c r="S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2881.86</v>
      </c>
      <c r="T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3061.28</v>
      </c>
      <c r="U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3023.34</v>
      </c>
      <c r="V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2954.54</v>
      </c>
      <c r="W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2926.03</v>
      </c>
      <c r="X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3191.67</v>
      </c>
      <c r="Y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РСО-А'!$M$6</f>
        <v>3054.61</v>
      </c>
    </row>
    <row r="305" spans="1:25" x14ac:dyDescent="0.2">
      <c r="A305" s="80">
        <f t="shared" si="11"/>
        <v>42409</v>
      </c>
      <c r="B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2874.54</v>
      </c>
      <c r="C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2829.55</v>
      </c>
      <c r="D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2854.65</v>
      </c>
      <c r="E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2881.7700000000004</v>
      </c>
      <c r="F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2881.8500000000004</v>
      </c>
      <c r="G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2882.2700000000004</v>
      </c>
      <c r="H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2855.78</v>
      </c>
      <c r="I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3062.9100000000003</v>
      </c>
      <c r="J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3103.9900000000002</v>
      </c>
      <c r="K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2951.65</v>
      </c>
      <c r="L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2905.19</v>
      </c>
      <c r="M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2862.05</v>
      </c>
      <c r="N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2861.6000000000004</v>
      </c>
      <c r="O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2861.26</v>
      </c>
      <c r="P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2884.38</v>
      </c>
      <c r="Q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2884.45</v>
      </c>
      <c r="R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2884.9300000000003</v>
      </c>
      <c r="S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2834.08</v>
      </c>
      <c r="T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3016.1600000000003</v>
      </c>
      <c r="U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2949.46</v>
      </c>
      <c r="V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2914.4900000000002</v>
      </c>
      <c r="W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2883.69</v>
      </c>
      <c r="X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3156.4500000000003</v>
      </c>
      <c r="Y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РСО-А'!$M$6</f>
        <v>2994.38</v>
      </c>
    </row>
    <row r="306" spans="1:25" x14ac:dyDescent="0.2">
      <c r="A306" s="80">
        <f t="shared" si="11"/>
        <v>42410</v>
      </c>
      <c r="B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2873.21</v>
      </c>
      <c r="C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2839.5</v>
      </c>
      <c r="D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2854.67</v>
      </c>
      <c r="E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2870.88</v>
      </c>
      <c r="F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2881.94</v>
      </c>
      <c r="G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2860.41</v>
      </c>
      <c r="H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2863.62</v>
      </c>
      <c r="I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2981.42</v>
      </c>
      <c r="J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2995.8500000000004</v>
      </c>
      <c r="K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2874.4500000000003</v>
      </c>
      <c r="L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2874.51</v>
      </c>
      <c r="M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2839.8</v>
      </c>
      <c r="N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2839.4500000000003</v>
      </c>
      <c r="O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2839.3100000000004</v>
      </c>
      <c r="P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2839.28</v>
      </c>
      <c r="Q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2839.28</v>
      </c>
      <c r="R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2857.07</v>
      </c>
      <c r="S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2921.8500000000004</v>
      </c>
      <c r="T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3017.15</v>
      </c>
      <c r="U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3018.8</v>
      </c>
      <c r="V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2978.3</v>
      </c>
      <c r="W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2922.62</v>
      </c>
      <c r="X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3179.76</v>
      </c>
      <c r="Y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РСО-А'!$M$6</f>
        <v>3026.7700000000004</v>
      </c>
    </row>
    <row r="307" spans="1:25" x14ac:dyDescent="0.2">
      <c r="A307" s="80">
        <f t="shared" si="11"/>
        <v>42411</v>
      </c>
      <c r="B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2873.33</v>
      </c>
      <c r="C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2839.94</v>
      </c>
      <c r="D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2871.13</v>
      </c>
      <c r="E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2871.33</v>
      </c>
      <c r="F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2871.3900000000003</v>
      </c>
      <c r="G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2855.7200000000003</v>
      </c>
      <c r="H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2859.26</v>
      </c>
      <c r="I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2981.79</v>
      </c>
      <c r="J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2973.03</v>
      </c>
      <c r="K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2874.41</v>
      </c>
      <c r="L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2863.11</v>
      </c>
      <c r="M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2861.37</v>
      </c>
      <c r="N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2884.25</v>
      </c>
      <c r="O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2884.01</v>
      </c>
      <c r="P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2839.3100000000004</v>
      </c>
      <c r="Q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2839.57</v>
      </c>
      <c r="R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2855.9</v>
      </c>
      <c r="S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2888.9100000000003</v>
      </c>
      <c r="T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2975.34</v>
      </c>
      <c r="U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2932.9700000000003</v>
      </c>
      <c r="V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2905.54</v>
      </c>
      <c r="W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2883.9300000000003</v>
      </c>
      <c r="X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3156.07</v>
      </c>
      <c r="Y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РСО-А'!$M$6</f>
        <v>2977.9</v>
      </c>
    </row>
    <row r="308" spans="1:25" x14ac:dyDescent="0.2">
      <c r="A308" s="80">
        <f t="shared" si="11"/>
        <v>42412</v>
      </c>
      <c r="B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2881.51</v>
      </c>
      <c r="C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2829.51</v>
      </c>
      <c r="D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2854.52</v>
      </c>
      <c r="E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2854.7200000000003</v>
      </c>
      <c r="F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2854.71</v>
      </c>
      <c r="G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2839.6000000000004</v>
      </c>
      <c r="H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2866.0600000000004</v>
      </c>
      <c r="I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2968.9100000000003</v>
      </c>
      <c r="J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2949.9800000000005</v>
      </c>
      <c r="K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2862.38</v>
      </c>
      <c r="L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2846.12</v>
      </c>
      <c r="M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2839.32</v>
      </c>
      <c r="N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2847.6200000000003</v>
      </c>
      <c r="O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2874.2400000000002</v>
      </c>
      <c r="P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2860.69</v>
      </c>
      <c r="Q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2860.75</v>
      </c>
      <c r="R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2839.51</v>
      </c>
      <c r="S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2881.4900000000002</v>
      </c>
      <c r="T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2981.9100000000003</v>
      </c>
      <c r="U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3006.61</v>
      </c>
      <c r="V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2980.38</v>
      </c>
      <c r="W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2922.96</v>
      </c>
      <c r="X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3188.1600000000003</v>
      </c>
      <c r="Y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РСО-А'!$M$6</f>
        <v>3050.66</v>
      </c>
    </row>
    <row r="309" spans="1:25" x14ac:dyDescent="0.2">
      <c r="A309" s="80">
        <f t="shared" si="11"/>
        <v>42413</v>
      </c>
      <c r="B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2886.8500000000004</v>
      </c>
      <c r="C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2862.04</v>
      </c>
      <c r="D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2906.6200000000003</v>
      </c>
      <c r="E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2906.8500000000004</v>
      </c>
      <c r="F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2927.58</v>
      </c>
      <c r="G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2906.84</v>
      </c>
      <c r="H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2874.94</v>
      </c>
      <c r="I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2840.0600000000004</v>
      </c>
      <c r="J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2888.8100000000004</v>
      </c>
      <c r="K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3042.87</v>
      </c>
      <c r="L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2982.54</v>
      </c>
      <c r="M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2996.8100000000004</v>
      </c>
      <c r="N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3011.46</v>
      </c>
      <c r="O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3059.1000000000004</v>
      </c>
      <c r="P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3058.98</v>
      </c>
      <c r="Q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3042.78</v>
      </c>
      <c r="R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3004.86</v>
      </c>
      <c r="S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2855.23</v>
      </c>
      <c r="T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2908.01</v>
      </c>
      <c r="U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2915.9700000000003</v>
      </c>
      <c r="V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2901.37</v>
      </c>
      <c r="W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2829.58</v>
      </c>
      <c r="X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2905.3100000000004</v>
      </c>
      <c r="Y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РСО-А'!$M$6</f>
        <v>3026.69</v>
      </c>
    </row>
    <row r="310" spans="1:25" x14ac:dyDescent="0.2">
      <c r="A310" s="80">
        <f t="shared" si="11"/>
        <v>42414</v>
      </c>
      <c r="B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2883.01</v>
      </c>
      <c r="C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2873.8500000000004</v>
      </c>
      <c r="D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2906.2700000000004</v>
      </c>
      <c r="E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2927.25</v>
      </c>
      <c r="F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2941.8900000000003</v>
      </c>
      <c r="G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2927.53</v>
      </c>
      <c r="H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2906.8900000000003</v>
      </c>
      <c r="I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2907.55</v>
      </c>
      <c r="J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2846.21</v>
      </c>
      <c r="K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3152.82</v>
      </c>
      <c r="L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3059.3900000000003</v>
      </c>
      <c r="M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3059.3100000000004</v>
      </c>
      <c r="N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3042.28</v>
      </c>
      <c r="O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3075.8</v>
      </c>
      <c r="P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3075.69</v>
      </c>
      <c r="Q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3042.1200000000003</v>
      </c>
      <c r="R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3003.55</v>
      </c>
      <c r="S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2854.6000000000004</v>
      </c>
      <c r="T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2908.6400000000003</v>
      </c>
      <c r="U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2910.4900000000002</v>
      </c>
      <c r="V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2901.58</v>
      </c>
      <c r="W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2829.16</v>
      </c>
      <c r="X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2905.2300000000005</v>
      </c>
      <c r="Y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РСО-А'!$M$6</f>
        <v>3010.57</v>
      </c>
    </row>
    <row r="311" spans="1:25" x14ac:dyDescent="0.2">
      <c r="A311" s="80">
        <f t="shared" si="11"/>
        <v>42415</v>
      </c>
      <c r="B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2869.7400000000002</v>
      </c>
      <c r="C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2859.5200000000004</v>
      </c>
      <c r="D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2892.7400000000002</v>
      </c>
      <c r="E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2910.7700000000004</v>
      </c>
      <c r="F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2910.7</v>
      </c>
      <c r="G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2892.71</v>
      </c>
      <c r="H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2854.3500000000004</v>
      </c>
      <c r="I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3142.98</v>
      </c>
      <c r="J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3143.67</v>
      </c>
      <c r="K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2993.17</v>
      </c>
      <c r="L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2948.44</v>
      </c>
      <c r="M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2892.4900000000002</v>
      </c>
      <c r="N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2907.36</v>
      </c>
      <c r="O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2922.82</v>
      </c>
      <c r="P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2922.7400000000002</v>
      </c>
      <c r="Q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2923.08</v>
      </c>
      <c r="R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2902.42</v>
      </c>
      <c r="S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2846.9</v>
      </c>
      <c r="T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2918.92</v>
      </c>
      <c r="U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2928.8</v>
      </c>
      <c r="V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2882.8900000000003</v>
      </c>
      <c r="W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2859.51</v>
      </c>
      <c r="X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3126.88</v>
      </c>
      <c r="Y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РСО-А'!$M$6</f>
        <v>2977.79</v>
      </c>
    </row>
    <row r="312" spans="1:25" x14ac:dyDescent="0.2">
      <c r="A312" s="80">
        <f t="shared" si="11"/>
        <v>42416</v>
      </c>
      <c r="B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2884.29</v>
      </c>
      <c r="C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2848.05</v>
      </c>
      <c r="D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2869.32</v>
      </c>
      <c r="E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2880.6000000000004</v>
      </c>
      <c r="F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2910.1600000000003</v>
      </c>
      <c r="G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2910.63</v>
      </c>
      <c r="H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2855.07</v>
      </c>
      <c r="I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3060.96</v>
      </c>
      <c r="J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3052.6000000000004</v>
      </c>
      <c r="K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2934.6400000000003</v>
      </c>
      <c r="L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2934.84</v>
      </c>
      <c r="M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2882.7400000000002</v>
      </c>
      <c r="N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2882.46</v>
      </c>
      <c r="O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2882.4</v>
      </c>
      <c r="P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2906.84</v>
      </c>
      <c r="Q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2922.6400000000003</v>
      </c>
      <c r="R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2901.95</v>
      </c>
      <c r="S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2874.6800000000003</v>
      </c>
      <c r="T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2890.96</v>
      </c>
      <c r="U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2892.75</v>
      </c>
      <c r="V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2863.05</v>
      </c>
      <c r="W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2846.65</v>
      </c>
      <c r="X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3115.4</v>
      </c>
      <c r="Y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РСО-А'!$M$6</f>
        <v>2955.0600000000004</v>
      </c>
    </row>
    <row r="313" spans="1:25" x14ac:dyDescent="0.2">
      <c r="A313" s="80">
        <f t="shared" si="11"/>
        <v>42417</v>
      </c>
      <c r="B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2927.9900000000002</v>
      </c>
      <c r="C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2891.2300000000005</v>
      </c>
      <c r="D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2928.1000000000004</v>
      </c>
      <c r="E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2928.13</v>
      </c>
      <c r="F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2928.3100000000004</v>
      </c>
      <c r="G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2903.4900000000002</v>
      </c>
      <c r="H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2854.3500000000004</v>
      </c>
      <c r="I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3060.1800000000003</v>
      </c>
      <c r="J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3153.23</v>
      </c>
      <c r="K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3025.41</v>
      </c>
      <c r="L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3008.36</v>
      </c>
      <c r="M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2943.8</v>
      </c>
      <c r="N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2991.66</v>
      </c>
      <c r="O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2991.53</v>
      </c>
      <c r="P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2991.41</v>
      </c>
      <c r="Q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2991.84</v>
      </c>
      <c r="R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2991.9300000000003</v>
      </c>
      <c r="S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2973.1200000000003</v>
      </c>
      <c r="T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2860.29</v>
      </c>
      <c r="U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2862.26</v>
      </c>
      <c r="V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2842.36</v>
      </c>
      <c r="W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2859.6600000000003</v>
      </c>
      <c r="X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3046.41</v>
      </c>
      <c r="Y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2878.46</v>
      </c>
    </row>
    <row r="314" spans="1:25" x14ac:dyDescent="0.2">
      <c r="A314" s="80">
        <f t="shared" si="11"/>
        <v>42418</v>
      </c>
      <c r="B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2829.04</v>
      </c>
      <c r="C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2881.25</v>
      </c>
      <c r="D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2892.62</v>
      </c>
      <c r="E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2892.6800000000003</v>
      </c>
      <c r="F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2892.6800000000003</v>
      </c>
      <c r="G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2881.4500000000003</v>
      </c>
      <c r="H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2829.8500000000004</v>
      </c>
      <c r="I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3025.9700000000003</v>
      </c>
      <c r="J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3010.6200000000003</v>
      </c>
      <c r="K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2935.94</v>
      </c>
      <c r="L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2903.1800000000003</v>
      </c>
      <c r="M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2860.4300000000003</v>
      </c>
      <c r="N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2883.51</v>
      </c>
      <c r="O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2923.6000000000004</v>
      </c>
      <c r="P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2923.51</v>
      </c>
      <c r="Q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2892.6000000000004</v>
      </c>
      <c r="R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2883.2000000000003</v>
      </c>
      <c r="S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2847.88</v>
      </c>
      <c r="T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2934.94</v>
      </c>
      <c r="U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2932.78</v>
      </c>
      <c r="V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2917.4900000000002</v>
      </c>
      <c r="W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2885.19</v>
      </c>
      <c r="X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3123.58</v>
      </c>
      <c r="Y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2990.86</v>
      </c>
    </row>
    <row r="315" spans="1:25" x14ac:dyDescent="0.2">
      <c r="A315" s="80">
        <f t="shared" si="11"/>
        <v>42419</v>
      </c>
      <c r="B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2829.62</v>
      </c>
      <c r="C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2881.57</v>
      </c>
      <c r="D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2910.9700000000003</v>
      </c>
      <c r="E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2911.01</v>
      </c>
      <c r="F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2881.67</v>
      </c>
      <c r="G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2881.48</v>
      </c>
      <c r="H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2855.32</v>
      </c>
      <c r="I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3062.8700000000003</v>
      </c>
      <c r="J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3055.6000000000004</v>
      </c>
      <c r="K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2972.9800000000005</v>
      </c>
      <c r="L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2973.03</v>
      </c>
      <c r="M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2909.03</v>
      </c>
      <c r="N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2908.61</v>
      </c>
      <c r="O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2963.3500000000004</v>
      </c>
      <c r="P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2963.42</v>
      </c>
      <c r="Q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2963.3700000000003</v>
      </c>
      <c r="R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2908.9700000000003</v>
      </c>
      <c r="S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2876.9900000000002</v>
      </c>
      <c r="T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2905.7200000000003</v>
      </c>
      <c r="U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2906.2000000000003</v>
      </c>
      <c r="V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2908.07</v>
      </c>
      <c r="W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2883.5200000000004</v>
      </c>
      <c r="X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3098.82</v>
      </c>
      <c r="Y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2912.8</v>
      </c>
    </row>
    <row r="316" spans="1:25" x14ac:dyDescent="0.2">
      <c r="A316" s="80">
        <f t="shared" si="11"/>
        <v>42420</v>
      </c>
      <c r="B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2854.4300000000003</v>
      </c>
      <c r="C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2910.83</v>
      </c>
      <c r="D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2942.75</v>
      </c>
      <c r="E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2942.7700000000004</v>
      </c>
      <c r="F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2942.82</v>
      </c>
      <c r="G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2929.69</v>
      </c>
      <c r="H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2854.91</v>
      </c>
      <c r="I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3047.8500000000004</v>
      </c>
      <c r="J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3083.32</v>
      </c>
      <c r="K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2972.6000000000004</v>
      </c>
      <c r="L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2972.7400000000002</v>
      </c>
      <c r="M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2908.9100000000003</v>
      </c>
      <c r="N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2908.53</v>
      </c>
      <c r="O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2963.34</v>
      </c>
      <c r="P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2963.2400000000002</v>
      </c>
      <c r="Q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2963.48</v>
      </c>
      <c r="R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2935.4700000000003</v>
      </c>
      <c r="S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2875.8100000000004</v>
      </c>
      <c r="T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2906.0600000000004</v>
      </c>
      <c r="U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2902.91</v>
      </c>
      <c r="V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2907.42</v>
      </c>
      <c r="W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2884.36</v>
      </c>
      <c r="X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3060.3</v>
      </c>
      <c r="Y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2883.79</v>
      </c>
    </row>
    <row r="317" spans="1:25" x14ac:dyDescent="0.2">
      <c r="A317" s="80">
        <f t="shared" si="11"/>
        <v>42421</v>
      </c>
      <c r="B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2886.92</v>
      </c>
      <c r="C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2973.3100000000004</v>
      </c>
      <c r="D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2981.29</v>
      </c>
      <c r="E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2981.61</v>
      </c>
      <c r="F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3007.29</v>
      </c>
      <c r="G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2982.1600000000003</v>
      </c>
      <c r="H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2907.2700000000004</v>
      </c>
      <c r="I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2843.1800000000003</v>
      </c>
      <c r="J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2917.9100000000003</v>
      </c>
      <c r="K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3027.0200000000004</v>
      </c>
      <c r="L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2982.77</v>
      </c>
      <c r="M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2997.1000000000004</v>
      </c>
      <c r="N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2996.55</v>
      </c>
      <c r="O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3011.01</v>
      </c>
      <c r="P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3010.8500000000004</v>
      </c>
      <c r="Q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3011.36</v>
      </c>
      <c r="R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3004.19</v>
      </c>
      <c r="S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2907.73</v>
      </c>
      <c r="T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2910.9700000000003</v>
      </c>
      <c r="U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2909.9</v>
      </c>
      <c r="V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2883.6400000000003</v>
      </c>
      <c r="W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2853.59</v>
      </c>
      <c r="X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2935.7700000000004</v>
      </c>
      <c r="Y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2993.51</v>
      </c>
    </row>
    <row r="318" spans="1:25" x14ac:dyDescent="0.2">
      <c r="A318" s="80">
        <f t="shared" si="11"/>
        <v>42422</v>
      </c>
      <c r="B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2887.34</v>
      </c>
      <c r="C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2973.4500000000003</v>
      </c>
      <c r="D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2981.37</v>
      </c>
      <c r="E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2981.5</v>
      </c>
      <c r="F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3007.29</v>
      </c>
      <c r="G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2981.6900000000005</v>
      </c>
      <c r="H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2907.23</v>
      </c>
      <c r="I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2836.84</v>
      </c>
      <c r="J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2913.09</v>
      </c>
      <c r="K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3027.42</v>
      </c>
      <c r="L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2982.8</v>
      </c>
      <c r="M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2996.8500000000004</v>
      </c>
      <c r="N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2996.4700000000003</v>
      </c>
      <c r="O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3010.9900000000002</v>
      </c>
      <c r="P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3010.92</v>
      </c>
      <c r="Q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3011.04</v>
      </c>
      <c r="R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3004</v>
      </c>
      <c r="S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2908.21</v>
      </c>
      <c r="T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2908.6400000000003</v>
      </c>
      <c r="U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2908.86</v>
      </c>
      <c r="V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2884.67</v>
      </c>
      <c r="W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2853.2200000000003</v>
      </c>
      <c r="X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2935.75</v>
      </c>
      <c r="Y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2980.0600000000004</v>
      </c>
    </row>
    <row r="319" spans="1:25" x14ac:dyDescent="0.2">
      <c r="A319" s="80">
        <f t="shared" si="11"/>
        <v>42423</v>
      </c>
      <c r="B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2942.37</v>
      </c>
      <c r="C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2941.7000000000003</v>
      </c>
      <c r="D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3006.29</v>
      </c>
      <c r="E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3006.44</v>
      </c>
      <c r="F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3006.26</v>
      </c>
      <c r="G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3006.42</v>
      </c>
      <c r="H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2980.84</v>
      </c>
      <c r="I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2927.3700000000003</v>
      </c>
      <c r="J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2887.38</v>
      </c>
      <c r="K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3266.61</v>
      </c>
      <c r="L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3194.84</v>
      </c>
      <c r="M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3218.12</v>
      </c>
      <c r="N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3241.48</v>
      </c>
      <c r="O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3241.1400000000003</v>
      </c>
      <c r="P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3241.3900000000003</v>
      </c>
      <c r="Q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3241.3100000000004</v>
      </c>
      <c r="R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3183.4300000000003</v>
      </c>
      <c r="S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3028.4700000000003</v>
      </c>
      <c r="T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2854.29</v>
      </c>
      <c r="U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2854.08</v>
      </c>
      <c r="V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2863.65</v>
      </c>
      <c r="W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2936.19</v>
      </c>
      <c r="X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3002.9500000000003</v>
      </c>
      <c r="Y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2873.21</v>
      </c>
    </row>
    <row r="320" spans="1:25" x14ac:dyDescent="0.2">
      <c r="A320" s="80">
        <f t="shared" si="11"/>
        <v>42424</v>
      </c>
      <c r="B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2917.3100000000004</v>
      </c>
      <c r="C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2942.83</v>
      </c>
      <c r="D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3015.9</v>
      </c>
      <c r="E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3015.94</v>
      </c>
      <c r="F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3016</v>
      </c>
      <c r="G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3000.42</v>
      </c>
      <c r="H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2911.7000000000003</v>
      </c>
      <c r="I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3144.13</v>
      </c>
      <c r="J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3216.76</v>
      </c>
      <c r="K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3102.38</v>
      </c>
      <c r="L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3102.29</v>
      </c>
      <c r="M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2993.2200000000003</v>
      </c>
      <c r="N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3025.9500000000003</v>
      </c>
      <c r="O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3046.9900000000002</v>
      </c>
      <c r="P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3061.66</v>
      </c>
      <c r="Q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3061.69</v>
      </c>
      <c r="R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3025.83</v>
      </c>
      <c r="S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3055.9700000000003</v>
      </c>
      <c r="T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2874.5</v>
      </c>
      <c r="U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2873.8100000000004</v>
      </c>
      <c r="V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2903.28</v>
      </c>
      <c r="W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2902.5600000000004</v>
      </c>
      <c r="X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2989.6000000000004</v>
      </c>
      <c r="Y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2829.42</v>
      </c>
    </row>
    <row r="321" spans="1:27" x14ac:dyDescent="0.2">
      <c r="A321" s="80">
        <f t="shared" si="11"/>
        <v>42425</v>
      </c>
      <c r="B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2838.9700000000003</v>
      </c>
      <c r="C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2864.67</v>
      </c>
      <c r="D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2881.17</v>
      </c>
      <c r="E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2910.66</v>
      </c>
      <c r="F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2910.75</v>
      </c>
      <c r="G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2911.1000000000004</v>
      </c>
      <c r="H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2882.3900000000003</v>
      </c>
      <c r="I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3201.12</v>
      </c>
      <c r="J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3285.7000000000003</v>
      </c>
      <c r="K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3063.15</v>
      </c>
      <c r="L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3010.42</v>
      </c>
      <c r="M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2934.08</v>
      </c>
      <c r="N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2933.79</v>
      </c>
      <c r="O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2933.55</v>
      </c>
      <c r="P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2933.71</v>
      </c>
      <c r="Q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2944.96</v>
      </c>
      <c r="R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2907.69</v>
      </c>
      <c r="S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2905.03</v>
      </c>
      <c r="T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2885.78</v>
      </c>
      <c r="U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2886.1800000000003</v>
      </c>
      <c r="V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2839.3</v>
      </c>
      <c r="W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2839.1600000000003</v>
      </c>
      <c r="X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3054.1600000000003</v>
      </c>
      <c r="Y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2950.3500000000004</v>
      </c>
    </row>
    <row r="322" spans="1:27" x14ac:dyDescent="0.2">
      <c r="A322" s="80">
        <f t="shared" si="11"/>
        <v>42426</v>
      </c>
      <c r="B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2839.19</v>
      </c>
      <c r="C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2892.84</v>
      </c>
      <c r="D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2910.66</v>
      </c>
      <c r="E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2910.66</v>
      </c>
      <c r="F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2929.54</v>
      </c>
      <c r="G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2904.98</v>
      </c>
      <c r="H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2855.1800000000003</v>
      </c>
      <c r="I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3062.11</v>
      </c>
      <c r="J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3053.52</v>
      </c>
      <c r="K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2935.21</v>
      </c>
      <c r="L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2902.6000000000004</v>
      </c>
      <c r="M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2883.09</v>
      </c>
      <c r="N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2907.41</v>
      </c>
      <c r="O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2907.4</v>
      </c>
      <c r="P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2907.29</v>
      </c>
      <c r="Q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2907.3900000000003</v>
      </c>
      <c r="R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2933.9100000000003</v>
      </c>
      <c r="S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2972.51</v>
      </c>
      <c r="T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2887.2000000000003</v>
      </c>
      <c r="U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2887.51</v>
      </c>
      <c r="V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2841.07</v>
      </c>
      <c r="W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2838.51</v>
      </c>
      <c r="X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3066.01</v>
      </c>
      <c r="Y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2949.05</v>
      </c>
    </row>
    <row r="323" spans="1:27" x14ac:dyDescent="0.2">
      <c r="A323" s="80">
        <f t="shared" si="11"/>
        <v>42427</v>
      </c>
      <c r="B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2838.61</v>
      </c>
      <c r="C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2906.0600000000004</v>
      </c>
      <c r="D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2941.51</v>
      </c>
      <c r="E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2941.4300000000003</v>
      </c>
      <c r="F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2926.75</v>
      </c>
      <c r="G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2927</v>
      </c>
      <c r="H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2886.67</v>
      </c>
      <c r="I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2862.62</v>
      </c>
      <c r="J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2913</v>
      </c>
      <c r="K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3084.8</v>
      </c>
      <c r="L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3042.2400000000002</v>
      </c>
      <c r="M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3058.9</v>
      </c>
      <c r="N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3152.33</v>
      </c>
      <c r="O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3151.76</v>
      </c>
      <c r="P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3151.5600000000004</v>
      </c>
      <c r="Q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3151.12</v>
      </c>
      <c r="R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3041.8</v>
      </c>
      <c r="S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2955.4300000000003</v>
      </c>
      <c r="T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2846.98</v>
      </c>
      <c r="U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2882.2000000000003</v>
      </c>
      <c r="V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2829.25</v>
      </c>
      <c r="W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2872.5600000000004</v>
      </c>
      <c r="X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2966.58</v>
      </c>
      <c r="Y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2894.4300000000003</v>
      </c>
    </row>
    <row r="324" spans="1:27" x14ac:dyDescent="0.2">
      <c r="A324" s="80">
        <f t="shared" si="11"/>
        <v>42428</v>
      </c>
      <c r="B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2844.38</v>
      </c>
      <c r="C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2927.05</v>
      </c>
      <c r="D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2941.4700000000003</v>
      </c>
      <c r="E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2941.38</v>
      </c>
      <c r="F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2941.33</v>
      </c>
      <c r="G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2941.54</v>
      </c>
      <c r="H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2906.46</v>
      </c>
      <c r="I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2927.8900000000003</v>
      </c>
      <c r="J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2845.28</v>
      </c>
      <c r="K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3172.32</v>
      </c>
      <c r="L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3131.48</v>
      </c>
      <c r="M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3131.66</v>
      </c>
      <c r="N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3217.9500000000003</v>
      </c>
      <c r="O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3217.5600000000004</v>
      </c>
      <c r="P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3194.3500000000004</v>
      </c>
      <c r="Q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3194.1800000000003</v>
      </c>
      <c r="R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3041.3100000000004</v>
      </c>
      <c r="S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2955.71</v>
      </c>
      <c r="T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2830.7200000000003</v>
      </c>
      <c r="U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2865.65</v>
      </c>
      <c r="V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2843.4100000000003</v>
      </c>
      <c r="W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2872.6400000000003</v>
      </c>
      <c r="X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2980.6000000000004</v>
      </c>
      <c r="Y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2890.4700000000003</v>
      </c>
    </row>
    <row r="325" spans="1:27" x14ac:dyDescent="0.2">
      <c r="A325" s="80">
        <f t="shared" si="11"/>
        <v>42429</v>
      </c>
      <c r="B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2854.3500000000004</v>
      </c>
      <c r="C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2910.6000000000004</v>
      </c>
      <c r="D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2942.57</v>
      </c>
      <c r="E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2942.67</v>
      </c>
      <c r="F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2929.3900000000003</v>
      </c>
      <c r="G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2929.6800000000003</v>
      </c>
      <c r="H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2882.13</v>
      </c>
      <c r="I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3101.0600000000004</v>
      </c>
      <c r="J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3144.48</v>
      </c>
      <c r="K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3010.09</v>
      </c>
      <c r="L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3010.05</v>
      </c>
      <c r="M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2956.3100000000004</v>
      </c>
      <c r="N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3005.8900000000003</v>
      </c>
      <c r="O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3025.9900000000002</v>
      </c>
      <c r="P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3032.8</v>
      </c>
      <c r="Q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3025.8</v>
      </c>
      <c r="R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2968.26</v>
      </c>
      <c r="S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2972.7200000000003</v>
      </c>
      <c r="T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2838.4900000000002</v>
      </c>
      <c r="U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2838.7700000000004</v>
      </c>
      <c r="V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2845.83</v>
      </c>
      <c r="W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2838.63</v>
      </c>
      <c r="X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3025.54</v>
      </c>
      <c r="Y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2872.38</v>
      </c>
    </row>
    <row r="326" spans="1:27" x14ac:dyDescent="0.2">
      <c r="A326" s="92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93"/>
    </row>
    <row r="327" spans="1:27" x14ac:dyDescent="0.25">
      <c r="A327" s="88" t="s">
        <v>151</v>
      </c>
      <c r="B327" s="79"/>
      <c r="C327" s="79"/>
      <c r="D327" s="79"/>
    </row>
    <row r="328" spans="1:27" ht="12.75" x14ac:dyDescent="0.2">
      <c r="A328" s="165" t="s">
        <v>48</v>
      </c>
      <c r="B328" s="168" t="s">
        <v>122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7" ht="12.75" x14ac:dyDescent="0.2">
      <c r="A329" s="166"/>
      <c r="B329" s="171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3"/>
    </row>
    <row r="330" spans="1:27" ht="12.75" customHeight="1" x14ac:dyDescent="0.2">
      <c r="A330" s="166"/>
      <c r="B330" s="174" t="s">
        <v>123</v>
      </c>
      <c r="C330" s="163" t="s">
        <v>124</v>
      </c>
      <c r="D330" s="163" t="s">
        <v>125</v>
      </c>
      <c r="E330" s="163" t="s">
        <v>126</v>
      </c>
      <c r="F330" s="163" t="s">
        <v>127</v>
      </c>
      <c r="G330" s="163" t="s">
        <v>128</v>
      </c>
      <c r="H330" s="163" t="s">
        <v>129</v>
      </c>
      <c r="I330" s="163" t="s">
        <v>130</v>
      </c>
      <c r="J330" s="163" t="s">
        <v>131</v>
      </c>
      <c r="K330" s="163" t="s">
        <v>132</v>
      </c>
      <c r="L330" s="163" t="s">
        <v>133</v>
      </c>
      <c r="M330" s="163" t="s">
        <v>134</v>
      </c>
      <c r="N330" s="176" t="s">
        <v>135</v>
      </c>
      <c r="O330" s="163" t="s">
        <v>136</v>
      </c>
      <c r="P330" s="163" t="s">
        <v>137</v>
      </c>
      <c r="Q330" s="163" t="s">
        <v>138</v>
      </c>
      <c r="R330" s="163" t="s">
        <v>139</v>
      </c>
      <c r="S330" s="163" t="s">
        <v>140</v>
      </c>
      <c r="T330" s="163" t="s">
        <v>141</v>
      </c>
      <c r="U330" s="163" t="s">
        <v>142</v>
      </c>
      <c r="V330" s="163" t="s">
        <v>143</v>
      </c>
      <c r="W330" s="163" t="s">
        <v>144</v>
      </c>
      <c r="X330" s="163" t="s">
        <v>145</v>
      </c>
      <c r="Y330" s="163" t="s">
        <v>146</v>
      </c>
    </row>
    <row r="331" spans="1:27" ht="11.25" customHeight="1" x14ac:dyDescent="0.2">
      <c r="A331" s="167"/>
      <c r="B331" s="175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7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80">
        <f>A297</f>
        <v>42401</v>
      </c>
      <c r="B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3043.79</v>
      </c>
      <c r="C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2962.82</v>
      </c>
      <c r="D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2939.7400000000002</v>
      </c>
      <c r="E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2939.59</v>
      </c>
      <c r="F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2939.96</v>
      </c>
      <c r="G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2955.9100000000003</v>
      </c>
      <c r="H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3046.69</v>
      </c>
      <c r="I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2863.0600000000004</v>
      </c>
      <c r="J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2866.3</v>
      </c>
      <c r="K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3004.71</v>
      </c>
      <c r="L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3093.46</v>
      </c>
      <c r="M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3069.8100000000004</v>
      </c>
      <c r="N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3031.79</v>
      </c>
      <c r="O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3004.8900000000003</v>
      </c>
      <c r="P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2995.96</v>
      </c>
      <c r="Q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2994.9900000000002</v>
      </c>
      <c r="R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2994.8100000000004</v>
      </c>
      <c r="S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3142.83</v>
      </c>
      <c r="T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3175.25</v>
      </c>
      <c r="U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3191.6800000000003</v>
      </c>
      <c r="V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3145.9700000000003</v>
      </c>
      <c r="W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3069.54</v>
      </c>
      <c r="X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3314.17</v>
      </c>
      <c r="Y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РСО-А'!$M$6</f>
        <v>3188.08</v>
      </c>
      <c r="AA332" s="81"/>
    </row>
    <row r="333" spans="1:27" x14ac:dyDescent="0.2">
      <c r="A333" s="80">
        <f>A332+1</f>
        <v>42402</v>
      </c>
      <c r="B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3043.3900000000003</v>
      </c>
      <c r="C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2958.8500000000004</v>
      </c>
      <c r="D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2914.4300000000003</v>
      </c>
      <c r="E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2899.44</v>
      </c>
      <c r="F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2900.08</v>
      </c>
      <c r="G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2937.8900000000003</v>
      </c>
      <c r="H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2986.7200000000003</v>
      </c>
      <c r="I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2906.53</v>
      </c>
      <c r="J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2878.79</v>
      </c>
      <c r="K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2888.86</v>
      </c>
      <c r="L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2957</v>
      </c>
      <c r="M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2928.88</v>
      </c>
      <c r="N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2929.42</v>
      </c>
      <c r="O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2913.6400000000003</v>
      </c>
      <c r="P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2913.76</v>
      </c>
      <c r="Q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2928.67</v>
      </c>
      <c r="R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2965.42</v>
      </c>
      <c r="S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3077.94</v>
      </c>
      <c r="T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3135.33</v>
      </c>
      <c r="U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3116.2700000000004</v>
      </c>
      <c r="V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3079.4500000000003</v>
      </c>
      <c r="W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3025.69</v>
      </c>
      <c r="X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3262</v>
      </c>
      <c r="Y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РСО-А'!$M$6</f>
        <v>3140.17</v>
      </c>
    </row>
    <row r="334" spans="1:27" x14ac:dyDescent="0.2">
      <c r="A334" s="80">
        <f t="shared" ref="A334:A360" si="12">A333+1</f>
        <v>42403</v>
      </c>
      <c r="B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2939.13</v>
      </c>
      <c r="C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2859.4100000000003</v>
      </c>
      <c r="D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2849.51</v>
      </c>
      <c r="E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2849.4300000000003</v>
      </c>
      <c r="F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2849.46</v>
      </c>
      <c r="G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2849.61</v>
      </c>
      <c r="H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2867.5</v>
      </c>
      <c r="I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3019.42</v>
      </c>
      <c r="J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3003.98</v>
      </c>
      <c r="K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2867.4900000000002</v>
      </c>
      <c r="L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2824.4900000000002</v>
      </c>
      <c r="M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2841.3100000000004</v>
      </c>
      <c r="N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2833.08</v>
      </c>
      <c r="O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2854.6200000000003</v>
      </c>
      <c r="P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2833.33</v>
      </c>
      <c r="Q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2840.13</v>
      </c>
      <c r="R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2871.78</v>
      </c>
      <c r="S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2964.92</v>
      </c>
      <c r="T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3056.0600000000004</v>
      </c>
      <c r="U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3026.3100000000004</v>
      </c>
      <c r="V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2990.4500000000003</v>
      </c>
      <c r="W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2959.05</v>
      </c>
      <c r="X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3196.11</v>
      </c>
      <c r="Y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РСО-А'!$M$6</f>
        <v>3065.5</v>
      </c>
    </row>
    <row r="335" spans="1:27" x14ac:dyDescent="0.2">
      <c r="A335" s="80">
        <f t="shared" si="12"/>
        <v>42404</v>
      </c>
      <c r="B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2876.7400000000002</v>
      </c>
      <c r="C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2834.09</v>
      </c>
      <c r="D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2865.17</v>
      </c>
      <c r="E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2865.32</v>
      </c>
      <c r="F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2865.19</v>
      </c>
      <c r="G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2865.59</v>
      </c>
      <c r="H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2858.3700000000003</v>
      </c>
      <c r="I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3040.8</v>
      </c>
      <c r="J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3021.09</v>
      </c>
      <c r="K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2879.67</v>
      </c>
      <c r="L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2868.05</v>
      </c>
      <c r="M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2833.92</v>
      </c>
      <c r="N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2854.96</v>
      </c>
      <c r="O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2868.5</v>
      </c>
      <c r="P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2855.07</v>
      </c>
      <c r="Q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2833.61</v>
      </c>
      <c r="R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2837.4700000000003</v>
      </c>
      <c r="S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2902.2400000000002</v>
      </c>
      <c r="T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3027.58</v>
      </c>
      <c r="U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2998.9500000000003</v>
      </c>
      <c r="V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2929.01</v>
      </c>
      <c r="W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2895.6000000000004</v>
      </c>
      <c r="X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3171.34</v>
      </c>
      <c r="Y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РСО-А'!$M$6</f>
        <v>3036.57</v>
      </c>
    </row>
    <row r="336" spans="1:27" x14ac:dyDescent="0.2">
      <c r="A336" s="80">
        <f t="shared" si="12"/>
        <v>42405</v>
      </c>
      <c r="B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2859.4300000000003</v>
      </c>
      <c r="C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2859.21</v>
      </c>
      <c r="D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2834.09</v>
      </c>
      <c r="E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2849.3</v>
      </c>
      <c r="F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2849.32</v>
      </c>
      <c r="G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2849.36</v>
      </c>
      <c r="H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2859.16</v>
      </c>
      <c r="I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3040.07</v>
      </c>
      <c r="J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3020.28</v>
      </c>
      <c r="K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2879.33</v>
      </c>
      <c r="L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2840.6000000000004</v>
      </c>
      <c r="M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2825.63</v>
      </c>
      <c r="N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2854.76</v>
      </c>
      <c r="O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2868.19</v>
      </c>
      <c r="P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2887.21</v>
      </c>
      <c r="Q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2896.96</v>
      </c>
      <c r="R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2877.8900000000003</v>
      </c>
      <c r="S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2849.79</v>
      </c>
      <c r="T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2995.3</v>
      </c>
      <c r="U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2973.7200000000003</v>
      </c>
      <c r="V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2946.12</v>
      </c>
      <c r="W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2918.0200000000004</v>
      </c>
      <c r="X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3181</v>
      </c>
      <c r="Y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РСО-А'!$M$6</f>
        <v>3043.7400000000002</v>
      </c>
    </row>
    <row r="337" spans="1:25" x14ac:dyDescent="0.2">
      <c r="A337" s="80">
        <f t="shared" si="12"/>
        <v>42406</v>
      </c>
      <c r="B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2905.01</v>
      </c>
      <c r="C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2840.51</v>
      </c>
      <c r="D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2838.6000000000004</v>
      </c>
      <c r="E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2855.78</v>
      </c>
      <c r="F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2855.8700000000003</v>
      </c>
      <c r="G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2844.2000000000003</v>
      </c>
      <c r="H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2859.84</v>
      </c>
      <c r="I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2930.67</v>
      </c>
      <c r="J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2948.04</v>
      </c>
      <c r="K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3034.3</v>
      </c>
      <c r="L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2960.7700000000004</v>
      </c>
      <c r="M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2974.5600000000004</v>
      </c>
      <c r="N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2973.94</v>
      </c>
      <c r="O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3033.52</v>
      </c>
      <c r="P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3033.41</v>
      </c>
      <c r="Q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3033.3</v>
      </c>
      <c r="R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3034.67</v>
      </c>
      <c r="S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2858.92</v>
      </c>
      <c r="T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2947.76</v>
      </c>
      <c r="U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2950.0200000000004</v>
      </c>
      <c r="V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2898.7400000000002</v>
      </c>
      <c r="W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2901.03</v>
      </c>
      <c r="X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2846.2300000000005</v>
      </c>
      <c r="Y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РСО-А'!$M$6</f>
        <v>3039.17</v>
      </c>
    </row>
    <row r="338" spans="1:25" x14ac:dyDescent="0.2">
      <c r="A338" s="80">
        <f t="shared" si="12"/>
        <v>42407</v>
      </c>
      <c r="B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2946.16</v>
      </c>
      <c r="C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2876.7400000000002</v>
      </c>
      <c r="D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2833.13</v>
      </c>
      <c r="E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2838.79</v>
      </c>
      <c r="F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2844.3900000000003</v>
      </c>
      <c r="G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2833.25</v>
      </c>
      <c r="H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2839.71</v>
      </c>
      <c r="I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2857.05</v>
      </c>
      <c r="J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2945.2000000000003</v>
      </c>
      <c r="K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3019.25</v>
      </c>
      <c r="L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2961.69</v>
      </c>
      <c r="M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2948.5600000000004</v>
      </c>
      <c r="N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2948.12</v>
      </c>
      <c r="O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2947.96</v>
      </c>
      <c r="P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2975.09</v>
      </c>
      <c r="Q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2982.17</v>
      </c>
      <c r="R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2936.9700000000003</v>
      </c>
      <c r="S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2875.63</v>
      </c>
      <c r="T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3007.58</v>
      </c>
      <c r="U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3011.04</v>
      </c>
      <c r="V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2959.61</v>
      </c>
      <c r="W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2897.4100000000003</v>
      </c>
      <c r="X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2846.67</v>
      </c>
      <c r="Y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РСО-А'!$M$6</f>
        <v>3068.5</v>
      </c>
    </row>
    <row r="339" spans="1:25" x14ac:dyDescent="0.2">
      <c r="A339" s="80">
        <f t="shared" si="12"/>
        <v>42408</v>
      </c>
      <c r="B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2918.8500000000004</v>
      </c>
      <c r="C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2852.2700000000004</v>
      </c>
      <c r="D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2833.63</v>
      </c>
      <c r="E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2843.7700000000004</v>
      </c>
      <c r="F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2843.7200000000003</v>
      </c>
      <c r="G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2843.9300000000003</v>
      </c>
      <c r="H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2824.6400000000003</v>
      </c>
      <c r="I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3025.6600000000003</v>
      </c>
      <c r="J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3020.5</v>
      </c>
      <c r="K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2879.3100000000004</v>
      </c>
      <c r="L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2825.7700000000004</v>
      </c>
      <c r="M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2879.2200000000003</v>
      </c>
      <c r="N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2880.4700000000003</v>
      </c>
      <c r="O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2840.46</v>
      </c>
      <c r="P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2825.07</v>
      </c>
      <c r="Q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2825.13</v>
      </c>
      <c r="R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2838.42</v>
      </c>
      <c r="S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2876.08</v>
      </c>
      <c r="T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3053.83</v>
      </c>
      <c r="U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3016.2400000000002</v>
      </c>
      <c r="V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2948.08</v>
      </c>
      <c r="W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2919.83</v>
      </c>
      <c r="X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3183.01</v>
      </c>
      <c r="Y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РСО-А'!$M$6</f>
        <v>3047.2200000000003</v>
      </c>
    </row>
    <row r="340" spans="1:25" x14ac:dyDescent="0.2">
      <c r="A340" s="80">
        <f t="shared" si="12"/>
        <v>42409</v>
      </c>
      <c r="B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2868.82</v>
      </c>
      <c r="C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2824.2400000000002</v>
      </c>
      <c r="D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2849.12</v>
      </c>
      <c r="E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2875.9900000000002</v>
      </c>
      <c r="F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2876.07</v>
      </c>
      <c r="G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2876.48</v>
      </c>
      <c r="H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2850.2400000000002</v>
      </c>
      <c r="I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3055.44</v>
      </c>
      <c r="J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3096.15</v>
      </c>
      <c r="K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2945.21</v>
      </c>
      <c r="L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2899.19</v>
      </c>
      <c r="M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2856.4500000000003</v>
      </c>
      <c r="N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2856</v>
      </c>
      <c r="O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2855.6600000000003</v>
      </c>
      <c r="P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2878.57</v>
      </c>
      <c r="Q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2878.6400000000003</v>
      </c>
      <c r="R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2879.12</v>
      </c>
      <c r="S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2828.7400000000002</v>
      </c>
      <c r="T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3009.13</v>
      </c>
      <c r="U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2943.04</v>
      </c>
      <c r="V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2908.4</v>
      </c>
      <c r="W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2877.8900000000003</v>
      </c>
      <c r="X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3148.11</v>
      </c>
      <c r="Y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РСО-А'!$M$6</f>
        <v>2987.55</v>
      </c>
    </row>
    <row r="341" spans="1:25" x14ac:dyDescent="0.2">
      <c r="A341" s="80">
        <f t="shared" si="12"/>
        <v>42410</v>
      </c>
      <c r="B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2867.51</v>
      </c>
      <c r="C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2834.11</v>
      </c>
      <c r="D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2849.13</v>
      </c>
      <c r="E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2865.19</v>
      </c>
      <c r="F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2876.1600000000003</v>
      </c>
      <c r="G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2854.82</v>
      </c>
      <c r="H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2858</v>
      </c>
      <c r="I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2974.71</v>
      </c>
      <c r="J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2989</v>
      </c>
      <c r="K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2868.7300000000005</v>
      </c>
      <c r="L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2868.8</v>
      </c>
      <c r="M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2834.4</v>
      </c>
      <c r="N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2834.05</v>
      </c>
      <c r="O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2833.92</v>
      </c>
      <c r="P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2833.8900000000003</v>
      </c>
      <c r="Q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2833.8900000000003</v>
      </c>
      <c r="R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2851.51</v>
      </c>
      <c r="S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2915.7000000000003</v>
      </c>
      <c r="T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3010.11</v>
      </c>
      <c r="U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3011.7400000000002</v>
      </c>
      <c r="V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2971.6200000000003</v>
      </c>
      <c r="W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2916.46</v>
      </c>
      <c r="X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3171.21</v>
      </c>
      <c r="Y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РСО-А'!$M$6</f>
        <v>3019.6400000000003</v>
      </c>
    </row>
    <row r="342" spans="1:25" x14ac:dyDescent="0.2">
      <c r="A342" s="80">
        <f t="shared" si="12"/>
        <v>42411</v>
      </c>
      <c r="B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2867.6200000000003</v>
      </c>
      <c r="C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2834.55</v>
      </c>
      <c r="D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2865.44</v>
      </c>
      <c r="E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2865.6400000000003</v>
      </c>
      <c r="F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2865.7000000000003</v>
      </c>
      <c r="G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2850.17</v>
      </c>
      <c r="H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2853.6800000000003</v>
      </c>
      <c r="I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2975.08</v>
      </c>
      <c r="J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2966.4</v>
      </c>
      <c r="K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2868.69</v>
      </c>
      <c r="L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2857.5</v>
      </c>
      <c r="M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2855.78</v>
      </c>
      <c r="N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2878.44</v>
      </c>
      <c r="O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2878.2000000000003</v>
      </c>
      <c r="P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2833.92</v>
      </c>
      <c r="Q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2834.1800000000003</v>
      </c>
      <c r="R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2850.3500000000004</v>
      </c>
      <c r="S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2883.0600000000004</v>
      </c>
      <c r="T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2968.69</v>
      </c>
      <c r="U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2926.71</v>
      </c>
      <c r="V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2899.53</v>
      </c>
      <c r="W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2878.1200000000003</v>
      </c>
      <c r="X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3147.7400000000002</v>
      </c>
      <c r="Y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РСО-А'!$M$6</f>
        <v>2971.2200000000003</v>
      </c>
    </row>
    <row r="343" spans="1:25" x14ac:dyDescent="0.2">
      <c r="A343" s="80">
        <f t="shared" si="12"/>
        <v>42412</v>
      </c>
      <c r="B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2875.7300000000005</v>
      </c>
      <c r="C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2824.21</v>
      </c>
      <c r="D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2848.9900000000002</v>
      </c>
      <c r="E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2849.19</v>
      </c>
      <c r="F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2849.1800000000003</v>
      </c>
      <c r="G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2834.21</v>
      </c>
      <c r="H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2860.42</v>
      </c>
      <c r="I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2962.32</v>
      </c>
      <c r="J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2943.5600000000004</v>
      </c>
      <c r="K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2856.7700000000004</v>
      </c>
      <c r="L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2840.6600000000003</v>
      </c>
      <c r="M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2833.9300000000003</v>
      </c>
      <c r="N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2842.15</v>
      </c>
      <c r="O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2868.53</v>
      </c>
      <c r="P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2855.1000000000004</v>
      </c>
      <c r="Q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2855.1600000000003</v>
      </c>
      <c r="R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2834.12</v>
      </c>
      <c r="S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2875.71</v>
      </c>
      <c r="T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2975.2000000000003</v>
      </c>
      <c r="U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2999.6600000000003</v>
      </c>
      <c r="V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2973.6800000000003</v>
      </c>
      <c r="W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2916.79</v>
      </c>
      <c r="X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3179.53</v>
      </c>
      <c r="Y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РСО-А'!$M$6</f>
        <v>3043.3100000000004</v>
      </c>
    </row>
    <row r="344" spans="1:25" x14ac:dyDescent="0.2">
      <c r="A344" s="80">
        <f t="shared" si="12"/>
        <v>42413</v>
      </c>
      <c r="B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2881.0200000000004</v>
      </c>
      <c r="C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2856.44</v>
      </c>
      <c r="D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2900.61</v>
      </c>
      <c r="E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2900.83</v>
      </c>
      <c r="F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2921.37</v>
      </c>
      <c r="G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2900.82</v>
      </c>
      <c r="H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2869.2200000000003</v>
      </c>
      <c r="I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2834.6600000000003</v>
      </c>
      <c r="J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2882.96</v>
      </c>
      <c r="K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3035.59</v>
      </c>
      <c r="L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2975.82</v>
      </c>
      <c r="M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2989.9500000000003</v>
      </c>
      <c r="N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3004.4700000000003</v>
      </c>
      <c r="O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3051.67</v>
      </c>
      <c r="P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3051.55</v>
      </c>
      <c r="Q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3035.5</v>
      </c>
      <c r="R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2997.9300000000003</v>
      </c>
      <c r="S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2849.69</v>
      </c>
      <c r="T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2901.98</v>
      </c>
      <c r="U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2909.87</v>
      </c>
      <c r="V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2895.4</v>
      </c>
      <c r="W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2824.28</v>
      </c>
      <c r="X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2899.3100000000004</v>
      </c>
      <c r="Y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РСО-А'!$M$6</f>
        <v>3019.5600000000004</v>
      </c>
    </row>
    <row r="345" spans="1:25" x14ac:dyDescent="0.2">
      <c r="A345" s="80">
        <f t="shared" si="12"/>
        <v>42414</v>
      </c>
      <c r="B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2877.2200000000003</v>
      </c>
      <c r="C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2868.1400000000003</v>
      </c>
      <c r="D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2900.26</v>
      </c>
      <c r="E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2921.04</v>
      </c>
      <c r="F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2935.55</v>
      </c>
      <c r="G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2921.32</v>
      </c>
      <c r="H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2900.8700000000003</v>
      </c>
      <c r="I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2901.5200000000004</v>
      </c>
      <c r="J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2840.75</v>
      </c>
      <c r="K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3144.5200000000004</v>
      </c>
      <c r="L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3051.9500000000003</v>
      </c>
      <c r="M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3051.88</v>
      </c>
      <c r="N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3035.01</v>
      </c>
      <c r="O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3068.2200000000003</v>
      </c>
      <c r="P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3068.11</v>
      </c>
      <c r="Q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3034.8500000000004</v>
      </c>
      <c r="R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2996.63</v>
      </c>
      <c r="S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2849.0600000000004</v>
      </c>
      <c r="T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2902.61</v>
      </c>
      <c r="U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2904.44</v>
      </c>
      <c r="V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2895.61</v>
      </c>
      <c r="W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2823.86</v>
      </c>
      <c r="X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2899.2300000000005</v>
      </c>
      <c r="Y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РСО-А'!$M$6</f>
        <v>3003.59</v>
      </c>
    </row>
    <row r="346" spans="1:25" x14ac:dyDescent="0.2">
      <c r="A346" s="80">
        <f t="shared" si="12"/>
        <v>42415</v>
      </c>
      <c r="B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2864.0600000000004</v>
      </c>
      <c r="C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2853.94</v>
      </c>
      <c r="D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2886.8500000000004</v>
      </c>
      <c r="E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2904.71</v>
      </c>
      <c r="F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2904.6400000000003</v>
      </c>
      <c r="G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2886.83</v>
      </c>
      <c r="H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2848.82</v>
      </c>
      <c r="I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3134.77</v>
      </c>
      <c r="J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3135.4500000000003</v>
      </c>
      <c r="K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2986.3500000000004</v>
      </c>
      <c r="L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2942.04</v>
      </c>
      <c r="M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2886.6000000000004</v>
      </c>
      <c r="N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2901.33</v>
      </c>
      <c r="O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2916.66</v>
      </c>
      <c r="P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2916.58</v>
      </c>
      <c r="Q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2916.91</v>
      </c>
      <c r="R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2896.4500000000003</v>
      </c>
      <c r="S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2841.44</v>
      </c>
      <c r="T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2912.79</v>
      </c>
      <c r="U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2922.57</v>
      </c>
      <c r="V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2877.09</v>
      </c>
      <c r="W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2853.9300000000003</v>
      </c>
      <c r="X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3118.82</v>
      </c>
      <c r="Y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РСО-А'!$M$6</f>
        <v>2971.12</v>
      </c>
    </row>
    <row r="347" spans="1:25" x14ac:dyDescent="0.2">
      <c r="A347" s="80">
        <f t="shared" si="12"/>
        <v>42416</v>
      </c>
      <c r="B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2878.48</v>
      </c>
      <c r="C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2842.58</v>
      </c>
      <c r="D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2863.65</v>
      </c>
      <c r="E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2874.82</v>
      </c>
      <c r="F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2904.11</v>
      </c>
      <c r="G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2904.58</v>
      </c>
      <c r="H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2849.53</v>
      </c>
      <c r="I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3053.51</v>
      </c>
      <c r="J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3045.23</v>
      </c>
      <c r="K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2928.37</v>
      </c>
      <c r="L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2928.5600000000004</v>
      </c>
      <c r="M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2876.9500000000003</v>
      </c>
      <c r="N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2876.67</v>
      </c>
      <c r="O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2876.61</v>
      </c>
      <c r="P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2900.82</v>
      </c>
      <c r="Q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2916.48</v>
      </c>
      <c r="R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2895.98</v>
      </c>
      <c r="S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2868.96</v>
      </c>
      <c r="T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2885.09</v>
      </c>
      <c r="U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2886.86</v>
      </c>
      <c r="V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2857.44</v>
      </c>
      <c r="W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2841.19</v>
      </c>
      <c r="X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3107.44</v>
      </c>
      <c r="Y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РСО-А'!$M$6</f>
        <v>2948.59</v>
      </c>
    </row>
    <row r="348" spans="1:25" x14ac:dyDescent="0.2">
      <c r="A348" s="80">
        <f t="shared" si="12"/>
        <v>42417</v>
      </c>
      <c r="B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2921.78</v>
      </c>
      <c r="C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2885.36</v>
      </c>
      <c r="D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2921.88</v>
      </c>
      <c r="E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2921.9100000000003</v>
      </c>
      <c r="F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2922.09</v>
      </c>
      <c r="G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2897.51</v>
      </c>
      <c r="H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2848.82</v>
      </c>
      <c r="I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3052.7400000000002</v>
      </c>
      <c r="J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3144.9300000000003</v>
      </c>
      <c r="K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3018.3</v>
      </c>
      <c r="L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3001.4</v>
      </c>
      <c r="M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2937.44</v>
      </c>
      <c r="N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2984.8500000000004</v>
      </c>
      <c r="O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2984.73</v>
      </c>
      <c r="P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2984.61</v>
      </c>
      <c r="Q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2985.03</v>
      </c>
      <c r="R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2985.12</v>
      </c>
      <c r="S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2966.4900000000002</v>
      </c>
      <c r="T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2854.7000000000003</v>
      </c>
      <c r="U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2856.66</v>
      </c>
      <c r="V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2836.94</v>
      </c>
      <c r="W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2854.08</v>
      </c>
      <c r="X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3039.1000000000004</v>
      </c>
      <c r="Y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РСО-А'!$M$6</f>
        <v>2872.71</v>
      </c>
    </row>
    <row r="349" spans="1:25" x14ac:dyDescent="0.2">
      <c r="A349" s="80">
        <f t="shared" si="12"/>
        <v>42418</v>
      </c>
      <c r="B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2823.7400000000002</v>
      </c>
      <c r="C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2875.4700000000003</v>
      </c>
      <c r="D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2886.7400000000002</v>
      </c>
      <c r="E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2886.79</v>
      </c>
      <c r="F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2886.79</v>
      </c>
      <c r="G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2875.66</v>
      </c>
      <c r="H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2824.55</v>
      </c>
      <c r="I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3018.8500000000004</v>
      </c>
      <c r="J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3003.6400000000003</v>
      </c>
      <c r="K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2929.65</v>
      </c>
      <c r="L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2897.19</v>
      </c>
      <c r="M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2854.8500000000004</v>
      </c>
      <c r="N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2877.71</v>
      </c>
      <c r="O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2917.4300000000003</v>
      </c>
      <c r="P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2917.34</v>
      </c>
      <c r="Q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2886.71</v>
      </c>
      <c r="R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2877.4</v>
      </c>
      <c r="S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2842.41</v>
      </c>
      <c r="T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2928.66</v>
      </c>
      <c r="U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2926.5200000000004</v>
      </c>
      <c r="V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2911.38</v>
      </c>
      <c r="W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2879.38</v>
      </c>
      <c r="X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3115.55</v>
      </c>
      <c r="Y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РСО-А'!$M$6</f>
        <v>2984.0600000000004</v>
      </c>
    </row>
    <row r="350" spans="1:25" x14ac:dyDescent="0.2">
      <c r="A350" s="80">
        <f t="shared" si="12"/>
        <v>42419</v>
      </c>
      <c r="B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2824.32</v>
      </c>
      <c r="C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2875.79</v>
      </c>
      <c r="D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2904.91</v>
      </c>
      <c r="E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2904.96</v>
      </c>
      <c r="F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2875.8900000000003</v>
      </c>
      <c r="G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2875.7000000000003</v>
      </c>
      <c r="H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2849.78</v>
      </c>
      <c r="I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3055.4100000000003</v>
      </c>
      <c r="J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3048.21</v>
      </c>
      <c r="K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2966.3500000000004</v>
      </c>
      <c r="L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2966.4</v>
      </c>
      <c r="M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2902.9900000000002</v>
      </c>
      <c r="N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2902.57</v>
      </c>
      <c r="O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2956.8100000000004</v>
      </c>
      <c r="P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2956.88</v>
      </c>
      <c r="Q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2956.82</v>
      </c>
      <c r="R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2902.9300000000003</v>
      </c>
      <c r="S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2871.2400000000002</v>
      </c>
      <c r="T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2899.71</v>
      </c>
      <c r="U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2900.19</v>
      </c>
      <c r="V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2902.04</v>
      </c>
      <c r="W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2877.7200000000003</v>
      </c>
      <c r="X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3091.0200000000004</v>
      </c>
      <c r="Y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2906.7200000000003</v>
      </c>
    </row>
    <row r="351" spans="1:25" x14ac:dyDescent="0.2">
      <c r="A351" s="80">
        <f t="shared" si="12"/>
        <v>42420</v>
      </c>
      <c r="B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2848.9</v>
      </c>
      <c r="C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2904.78</v>
      </c>
      <c r="D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2936.4</v>
      </c>
      <c r="E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2936.42</v>
      </c>
      <c r="F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2936.4700000000003</v>
      </c>
      <c r="G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2923.46</v>
      </c>
      <c r="H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2849.38</v>
      </c>
      <c r="I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3040.52</v>
      </c>
      <c r="J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3075.67</v>
      </c>
      <c r="K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2965.9700000000003</v>
      </c>
      <c r="L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2966.11</v>
      </c>
      <c r="M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2902.88</v>
      </c>
      <c r="N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2902.5</v>
      </c>
      <c r="O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2956.8</v>
      </c>
      <c r="P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2956.7000000000003</v>
      </c>
      <c r="Q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2956.9300000000003</v>
      </c>
      <c r="R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2929.1800000000003</v>
      </c>
      <c r="S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2870.08</v>
      </c>
      <c r="T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2900.05</v>
      </c>
      <c r="U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2896.9300000000003</v>
      </c>
      <c r="V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2901.4</v>
      </c>
      <c r="W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2878.55</v>
      </c>
      <c r="X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3052.86</v>
      </c>
      <c r="Y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2877.9900000000002</v>
      </c>
    </row>
    <row r="352" spans="1:25" x14ac:dyDescent="0.2">
      <c r="A352" s="80">
        <f t="shared" si="12"/>
        <v>42421</v>
      </c>
      <c r="B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2881.09</v>
      </c>
      <c r="C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2966.6800000000003</v>
      </c>
      <c r="D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2974.59</v>
      </c>
      <c r="E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2974.9</v>
      </c>
      <c r="F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3000.34</v>
      </c>
      <c r="G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2975.4500000000003</v>
      </c>
      <c r="H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2901.2400000000002</v>
      </c>
      <c r="I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2837.76</v>
      </c>
      <c r="J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2911.79</v>
      </c>
      <c r="K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3019.8900000000003</v>
      </c>
      <c r="L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2976.05</v>
      </c>
      <c r="M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2990.2400000000002</v>
      </c>
      <c r="N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2989.7000000000003</v>
      </c>
      <c r="O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3004.02</v>
      </c>
      <c r="P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3003.87</v>
      </c>
      <c r="Q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3004.3700000000003</v>
      </c>
      <c r="R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2997.2700000000004</v>
      </c>
      <c r="S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2901.7000000000003</v>
      </c>
      <c r="T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2904.91</v>
      </c>
      <c r="U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2903.8500000000004</v>
      </c>
      <c r="V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2877.83</v>
      </c>
      <c r="W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2848.07</v>
      </c>
      <c r="X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2929.4900000000002</v>
      </c>
      <c r="Y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2986.69</v>
      </c>
    </row>
    <row r="353" spans="1:27" x14ac:dyDescent="0.2">
      <c r="A353" s="80">
        <f t="shared" si="12"/>
        <v>42422</v>
      </c>
      <c r="B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2881.5</v>
      </c>
      <c r="C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2966.8100000000004</v>
      </c>
      <c r="D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2974.66</v>
      </c>
      <c r="E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2974.79</v>
      </c>
      <c r="F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3000.34</v>
      </c>
      <c r="G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2974.9800000000005</v>
      </c>
      <c r="H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2901.21</v>
      </c>
      <c r="I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2831.4700000000003</v>
      </c>
      <c r="J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2907.02</v>
      </c>
      <c r="K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3020.29</v>
      </c>
      <c r="L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2976.07</v>
      </c>
      <c r="M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2990</v>
      </c>
      <c r="N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2989.62</v>
      </c>
      <c r="O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3004</v>
      </c>
      <c r="P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3003.94</v>
      </c>
      <c r="Q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3004.0600000000004</v>
      </c>
      <c r="R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2997.08</v>
      </c>
      <c r="S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2902.1800000000003</v>
      </c>
      <c r="T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2902.61</v>
      </c>
      <c r="U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2902.82</v>
      </c>
      <c r="V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2878.86</v>
      </c>
      <c r="W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2847.7000000000003</v>
      </c>
      <c r="X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2929.46</v>
      </c>
      <c r="Y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2973.37</v>
      </c>
    </row>
    <row r="354" spans="1:27" x14ac:dyDescent="0.2">
      <c r="A354" s="80">
        <f t="shared" si="12"/>
        <v>42423</v>
      </c>
      <c r="B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2936.0200000000004</v>
      </c>
      <c r="C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2935.36</v>
      </c>
      <c r="D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2999.3500000000004</v>
      </c>
      <c r="E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2999.4900000000002</v>
      </c>
      <c r="F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2999.32</v>
      </c>
      <c r="G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2999.4800000000005</v>
      </c>
      <c r="H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2974.1400000000003</v>
      </c>
      <c r="I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2921.1600000000003</v>
      </c>
      <c r="J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2881.55</v>
      </c>
      <c r="K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3257.26</v>
      </c>
      <c r="L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3186.15</v>
      </c>
      <c r="M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3209.2200000000003</v>
      </c>
      <c r="N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3232.36</v>
      </c>
      <c r="O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3232.0200000000004</v>
      </c>
      <c r="P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3232.2700000000004</v>
      </c>
      <c r="Q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3232.19</v>
      </c>
      <c r="R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3174.8500000000004</v>
      </c>
      <c r="S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3021.33</v>
      </c>
      <c r="T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2848.76</v>
      </c>
      <c r="U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2848.55</v>
      </c>
      <c r="V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2858.04</v>
      </c>
      <c r="W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2929.9</v>
      </c>
      <c r="X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2996.04</v>
      </c>
      <c r="Y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2867.51</v>
      </c>
    </row>
    <row r="355" spans="1:27" x14ac:dyDescent="0.2">
      <c r="A355" s="80">
        <f t="shared" si="12"/>
        <v>42424</v>
      </c>
      <c r="B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2911.2000000000003</v>
      </c>
      <c r="C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2936.48</v>
      </c>
      <c r="D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3008.87</v>
      </c>
      <c r="E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3008.91</v>
      </c>
      <c r="F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3008.9700000000003</v>
      </c>
      <c r="G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2993.53</v>
      </c>
      <c r="H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2905.6400000000003</v>
      </c>
      <c r="I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3135.9100000000003</v>
      </c>
      <c r="J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3207.86</v>
      </c>
      <c r="K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3094.55</v>
      </c>
      <c r="L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3094.46</v>
      </c>
      <c r="M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2986.4</v>
      </c>
      <c r="N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3018.82</v>
      </c>
      <c r="O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3039.67</v>
      </c>
      <c r="P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3054.2000000000003</v>
      </c>
      <c r="Q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3054.2400000000002</v>
      </c>
      <c r="R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3018.71</v>
      </c>
      <c r="S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3048.5600000000004</v>
      </c>
      <c r="T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2868.78</v>
      </c>
      <c r="U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2868.1000000000004</v>
      </c>
      <c r="V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2897.3</v>
      </c>
      <c r="W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2896.58</v>
      </c>
      <c r="X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2982.82</v>
      </c>
      <c r="Y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2824.12</v>
      </c>
    </row>
    <row r="356" spans="1:27" x14ac:dyDescent="0.2">
      <c r="A356" s="80">
        <f t="shared" si="12"/>
        <v>42425</v>
      </c>
      <c r="B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2833.58</v>
      </c>
      <c r="C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2859.04</v>
      </c>
      <c r="D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2875.3900000000003</v>
      </c>
      <c r="E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2904.61</v>
      </c>
      <c r="F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2904.7000000000003</v>
      </c>
      <c r="G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2905.05</v>
      </c>
      <c r="H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2876.6000000000004</v>
      </c>
      <c r="I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3192.37</v>
      </c>
      <c r="J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3276.17</v>
      </c>
      <c r="K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3055.6800000000003</v>
      </c>
      <c r="L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3003.44</v>
      </c>
      <c r="M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2927.8100000000004</v>
      </c>
      <c r="N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2927.5200000000004</v>
      </c>
      <c r="O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2927.28</v>
      </c>
      <c r="P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2927.4400000000005</v>
      </c>
      <c r="Q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2938.59</v>
      </c>
      <c r="R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2901.67</v>
      </c>
      <c r="S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2899.03</v>
      </c>
      <c r="T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2879.96</v>
      </c>
      <c r="U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2880.3500000000004</v>
      </c>
      <c r="V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2833.9100000000003</v>
      </c>
      <c r="W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2833.7700000000004</v>
      </c>
      <c r="X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3046.7700000000004</v>
      </c>
      <c r="Y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2943.9300000000003</v>
      </c>
    </row>
    <row r="357" spans="1:27" x14ac:dyDescent="0.2">
      <c r="A357" s="80">
        <f t="shared" si="12"/>
        <v>42426</v>
      </c>
      <c r="B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2833.8</v>
      </c>
      <c r="C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2886.9500000000003</v>
      </c>
      <c r="D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2904.61</v>
      </c>
      <c r="E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2904.61</v>
      </c>
      <c r="F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2923.3100000000004</v>
      </c>
      <c r="G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2898.98</v>
      </c>
      <c r="H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2849.65</v>
      </c>
      <c r="I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3054.65</v>
      </c>
      <c r="J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3046.1400000000003</v>
      </c>
      <c r="K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2928.9300000000003</v>
      </c>
      <c r="L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2896.62</v>
      </c>
      <c r="M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2877.3</v>
      </c>
      <c r="N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2901.3900000000003</v>
      </c>
      <c r="O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2901.38</v>
      </c>
      <c r="P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2901.27</v>
      </c>
      <c r="Q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2901.37</v>
      </c>
      <c r="R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2927.6400000000003</v>
      </c>
      <c r="S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2965.88</v>
      </c>
      <c r="T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2881.37</v>
      </c>
      <c r="U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2881.67</v>
      </c>
      <c r="V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2835.6600000000003</v>
      </c>
      <c r="W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2833.13</v>
      </c>
      <c r="X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3058.5200000000004</v>
      </c>
      <c r="Y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2942.6400000000003</v>
      </c>
    </row>
    <row r="358" spans="1:27" x14ac:dyDescent="0.2">
      <c r="A358" s="80">
        <f t="shared" si="12"/>
        <v>42427</v>
      </c>
      <c r="B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2833.2300000000005</v>
      </c>
      <c r="C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2900.05</v>
      </c>
      <c r="D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2935.17</v>
      </c>
      <c r="E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2935.09</v>
      </c>
      <c r="F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2920.55</v>
      </c>
      <c r="G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2920.8</v>
      </c>
      <c r="H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2880.84</v>
      </c>
      <c r="I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2857.0200000000004</v>
      </c>
      <c r="J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2906.9300000000003</v>
      </c>
      <c r="K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3077.13</v>
      </c>
      <c r="L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3034.96</v>
      </c>
      <c r="M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3051.4700000000003</v>
      </c>
      <c r="N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3144.03</v>
      </c>
      <c r="O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3143.4700000000003</v>
      </c>
      <c r="P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3143.27</v>
      </c>
      <c r="Q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3142.83</v>
      </c>
      <c r="R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3034.53</v>
      </c>
      <c r="S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2948.96</v>
      </c>
      <c r="T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2841.51</v>
      </c>
      <c r="U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2876.4100000000003</v>
      </c>
      <c r="V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2823.9500000000003</v>
      </c>
      <c r="W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2866.86</v>
      </c>
      <c r="X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2960.01</v>
      </c>
      <c r="Y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2888.53</v>
      </c>
    </row>
    <row r="359" spans="1:27" x14ac:dyDescent="0.2">
      <c r="A359" s="80">
        <f t="shared" si="12"/>
        <v>42428</v>
      </c>
      <c r="B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2838.94</v>
      </c>
      <c r="C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2920.84</v>
      </c>
      <c r="D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2935.13</v>
      </c>
      <c r="E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2935.05</v>
      </c>
      <c r="F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2934.9900000000002</v>
      </c>
      <c r="G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2935.2000000000003</v>
      </c>
      <c r="H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2900.45</v>
      </c>
      <c r="I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2921.6800000000003</v>
      </c>
      <c r="J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2839.84</v>
      </c>
      <c r="K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3163.84</v>
      </c>
      <c r="L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3123.38</v>
      </c>
      <c r="M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3123.5600000000004</v>
      </c>
      <c r="N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3209.05</v>
      </c>
      <c r="O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3208.6600000000003</v>
      </c>
      <c r="P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3185.66</v>
      </c>
      <c r="Q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3185.4900000000002</v>
      </c>
      <c r="R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3034.05</v>
      </c>
      <c r="S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2949.2400000000002</v>
      </c>
      <c r="T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2825.4100000000003</v>
      </c>
      <c r="U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2860.01</v>
      </c>
      <c r="V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2837.9800000000005</v>
      </c>
      <c r="W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2866.94</v>
      </c>
      <c r="X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2973.9</v>
      </c>
      <c r="Y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2884.6000000000004</v>
      </c>
    </row>
    <row r="360" spans="1:27" x14ac:dyDescent="0.2">
      <c r="A360" s="80">
        <f t="shared" si="12"/>
        <v>42429</v>
      </c>
      <c r="B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2848.82</v>
      </c>
      <c r="C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2904.54</v>
      </c>
      <c r="D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2936.2200000000003</v>
      </c>
      <c r="E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2936.32</v>
      </c>
      <c r="F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2923.17</v>
      </c>
      <c r="G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2923.4500000000003</v>
      </c>
      <c r="H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2876.3500000000004</v>
      </c>
      <c r="I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3093.2400000000002</v>
      </c>
      <c r="J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3136.26</v>
      </c>
      <c r="K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3003.1200000000003</v>
      </c>
      <c r="L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3003.07</v>
      </c>
      <c r="M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2949.83</v>
      </c>
      <c r="N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2998.96</v>
      </c>
      <c r="O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3018.87</v>
      </c>
      <c r="P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3025.61</v>
      </c>
      <c r="Q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3018.6800000000003</v>
      </c>
      <c r="R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2961.6800000000003</v>
      </c>
      <c r="S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2966.1000000000004</v>
      </c>
      <c r="T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2833.1000000000004</v>
      </c>
      <c r="U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2833.38</v>
      </c>
      <c r="V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2840.3700000000003</v>
      </c>
      <c r="W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2833.25</v>
      </c>
      <c r="X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3018.42</v>
      </c>
      <c r="Y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2866.6800000000003</v>
      </c>
    </row>
    <row r="361" spans="1:27" ht="12.75" customHeight="1" x14ac:dyDescent="0.25">
      <c r="A361" s="94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6"/>
    </row>
    <row r="362" spans="1:27" x14ac:dyDescent="0.25">
      <c r="A362" s="88" t="s">
        <v>152</v>
      </c>
      <c r="B362" s="79"/>
      <c r="C362" s="79"/>
      <c r="D362" s="79"/>
    </row>
    <row r="363" spans="1:27" ht="12.75" x14ac:dyDescent="0.2">
      <c r="A363" s="165" t="s">
        <v>48</v>
      </c>
      <c r="B363" s="168" t="s">
        <v>122</v>
      </c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70"/>
    </row>
    <row r="364" spans="1:27" ht="12.75" x14ac:dyDescent="0.2">
      <c r="A364" s="166"/>
      <c r="B364" s="171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3"/>
    </row>
    <row r="365" spans="1:27" ht="12.75" customHeight="1" x14ac:dyDescent="0.2">
      <c r="A365" s="166"/>
      <c r="B365" s="174" t="s">
        <v>123</v>
      </c>
      <c r="C365" s="163" t="s">
        <v>124</v>
      </c>
      <c r="D365" s="163" t="s">
        <v>125</v>
      </c>
      <c r="E365" s="163" t="s">
        <v>126</v>
      </c>
      <c r="F365" s="163" t="s">
        <v>127</v>
      </c>
      <c r="G365" s="163" t="s">
        <v>128</v>
      </c>
      <c r="H365" s="163" t="s">
        <v>129</v>
      </c>
      <c r="I365" s="163" t="s">
        <v>130</v>
      </c>
      <c r="J365" s="163" t="s">
        <v>131</v>
      </c>
      <c r="K365" s="163" t="s">
        <v>132</v>
      </c>
      <c r="L365" s="163" t="s">
        <v>133</v>
      </c>
      <c r="M365" s="163" t="s">
        <v>134</v>
      </c>
      <c r="N365" s="176" t="s">
        <v>135</v>
      </c>
      <c r="O365" s="163" t="s">
        <v>136</v>
      </c>
      <c r="P365" s="163" t="s">
        <v>137</v>
      </c>
      <c r="Q365" s="163" t="s">
        <v>138</v>
      </c>
      <c r="R365" s="163" t="s">
        <v>139</v>
      </c>
      <c r="S365" s="163" t="s">
        <v>140</v>
      </c>
      <c r="T365" s="163" t="s">
        <v>141</v>
      </c>
      <c r="U365" s="163" t="s">
        <v>142</v>
      </c>
      <c r="V365" s="163" t="s">
        <v>143</v>
      </c>
      <c r="W365" s="163" t="s">
        <v>144</v>
      </c>
      <c r="X365" s="163" t="s">
        <v>145</v>
      </c>
      <c r="Y365" s="163" t="s">
        <v>146</v>
      </c>
    </row>
    <row r="366" spans="1:27" ht="11.25" customHeight="1" x14ac:dyDescent="0.2">
      <c r="A366" s="167"/>
      <c r="B366" s="175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77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</row>
    <row r="367" spans="1:27" ht="15.75" customHeight="1" x14ac:dyDescent="0.2">
      <c r="A367" s="80">
        <f>A332</f>
        <v>42401</v>
      </c>
      <c r="B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3017.21</v>
      </c>
      <c r="C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2938.9800000000005</v>
      </c>
      <c r="D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2916.6800000000003</v>
      </c>
      <c r="E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2916.53</v>
      </c>
      <c r="F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2916.8900000000003</v>
      </c>
      <c r="G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2932.3</v>
      </c>
      <c r="H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3020</v>
      </c>
      <c r="I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2842.59</v>
      </c>
      <c r="J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2845.7200000000003</v>
      </c>
      <c r="K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2979.4500000000003</v>
      </c>
      <c r="L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3065.2000000000003</v>
      </c>
      <c r="M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3042.34</v>
      </c>
      <c r="N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3005.61</v>
      </c>
      <c r="O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2979.62</v>
      </c>
      <c r="P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2971</v>
      </c>
      <c r="Q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2970.0600000000004</v>
      </c>
      <c r="R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2969.88</v>
      </c>
      <c r="S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3112.9</v>
      </c>
      <c r="T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3144.2200000000003</v>
      </c>
      <c r="U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3160.09</v>
      </c>
      <c r="V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3115.9300000000003</v>
      </c>
      <c r="W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3042.08</v>
      </c>
      <c r="X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3278.4400000000005</v>
      </c>
      <c r="Y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РСО-А'!$M$6</f>
        <v>3156.61</v>
      </c>
      <c r="AA367" s="81"/>
    </row>
    <row r="368" spans="1:27" x14ac:dyDescent="0.2">
      <c r="A368" s="80">
        <f>A367+1</f>
        <v>42402</v>
      </c>
      <c r="B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3016.82</v>
      </c>
      <c r="C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2935.1400000000003</v>
      </c>
      <c r="D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2892.23</v>
      </c>
      <c r="E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2877.7400000000002</v>
      </c>
      <c r="F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2878.36</v>
      </c>
      <c r="G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2914.8900000000003</v>
      </c>
      <c r="H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2962.07</v>
      </c>
      <c r="I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2884.6000000000004</v>
      </c>
      <c r="J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2857.79</v>
      </c>
      <c r="K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2867.5200000000004</v>
      </c>
      <c r="L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2933.36</v>
      </c>
      <c r="M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2906.19</v>
      </c>
      <c r="N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2906.71</v>
      </c>
      <c r="O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2891.46</v>
      </c>
      <c r="P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2891.58</v>
      </c>
      <c r="Q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2905.98</v>
      </c>
      <c r="R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2941.4900000000002</v>
      </c>
      <c r="S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3050.2000000000003</v>
      </c>
      <c r="T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3105.65</v>
      </c>
      <c r="U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3087.23</v>
      </c>
      <c r="V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3051.6600000000003</v>
      </c>
      <c r="W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2999.7200000000003</v>
      </c>
      <c r="X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3228.04</v>
      </c>
      <c r="Y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РСО-А'!$M$6</f>
        <v>3110.33</v>
      </c>
    </row>
    <row r="369" spans="1:25" x14ac:dyDescent="0.2">
      <c r="A369" s="80">
        <f t="shared" ref="A369:A395" si="13">A368+1</f>
        <v>42403</v>
      </c>
      <c r="B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2916.09</v>
      </c>
      <c r="C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2839.07</v>
      </c>
      <c r="D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2829.5</v>
      </c>
      <c r="E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2829.4300000000003</v>
      </c>
      <c r="F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2829.4500000000003</v>
      </c>
      <c r="G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2829.6000000000004</v>
      </c>
      <c r="H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2846.88</v>
      </c>
      <c r="I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2993.66</v>
      </c>
      <c r="J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2978.7400000000002</v>
      </c>
      <c r="K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2846.8700000000003</v>
      </c>
      <c r="L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2805.33</v>
      </c>
      <c r="M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2821.5800000000004</v>
      </c>
      <c r="N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2813.63</v>
      </c>
      <c r="O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2834.44</v>
      </c>
      <c r="P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2813.86</v>
      </c>
      <c r="Q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2820.44</v>
      </c>
      <c r="R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2851.02</v>
      </c>
      <c r="S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2941.01</v>
      </c>
      <c r="T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3029.0600000000004</v>
      </c>
      <c r="U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3000.3100000000004</v>
      </c>
      <c r="V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2965.67</v>
      </c>
      <c r="W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2935.33</v>
      </c>
      <c r="X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3164.37</v>
      </c>
      <c r="Y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РСО-А'!$M$6</f>
        <v>3038.1800000000003</v>
      </c>
    </row>
    <row r="370" spans="1:25" x14ac:dyDescent="0.2">
      <c r="A370" s="80">
        <f t="shared" si="13"/>
        <v>42404</v>
      </c>
      <c r="B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2855.8100000000004</v>
      </c>
      <c r="C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2814.6000000000004</v>
      </c>
      <c r="D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2844.63</v>
      </c>
      <c r="E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2844.77</v>
      </c>
      <c r="F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2844.65</v>
      </c>
      <c r="G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2845.03</v>
      </c>
      <c r="H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2838.0600000000004</v>
      </c>
      <c r="I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3014.32</v>
      </c>
      <c r="J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2995.28</v>
      </c>
      <c r="K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2858.6400000000003</v>
      </c>
      <c r="L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2847.4100000000003</v>
      </c>
      <c r="M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2814.44</v>
      </c>
      <c r="N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2834.7700000000004</v>
      </c>
      <c r="O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2847.8500000000004</v>
      </c>
      <c r="P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2834.87</v>
      </c>
      <c r="Q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2814.13</v>
      </c>
      <c r="R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2817.86</v>
      </c>
      <c r="S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2880.4500000000003</v>
      </c>
      <c r="T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3001.55</v>
      </c>
      <c r="U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2973.88</v>
      </c>
      <c r="V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2906.3100000000004</v>
      </c>
      <c r="W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2874.03</v>
      </c>
      <c r="X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3140.4500000000003</v>
      </c>
      <c r="Y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РСО-А'!$M$6</f>
        <v>3010.2400000000002</v>
      </c>
    </row>
    <row r="371" spans="1:25" x14ac:dyDescent="0.2">
      <c r="A371" s="80">
        <f t="shared" si="13"/>
        <v>42405</v>
      </c>
      <c r="B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2839.09</v>
      </c>
      <c r="C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2838.8700000000003</v>
      </c>
      <c r="D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2814.6000000000004</v>
      </c>
      <c r="E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2829.3</v>
      </c>
      <c r="F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2829.32</v>
      </c>
      <c r="G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2829.3500000000004</v>
      </c>
      <c r="H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2838.83</v>
      </c>
      <c r="I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3013.62</v>
      </c>
      <c r="J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2994.4900000000002</v>
      </c>
      <c r="K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2858.3100000000004</v>
      </c>
      <c r="L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2820.8900000000003</v>
      </c>
      <c r="M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2806.4300000000003</v>
      </c>
      <c r="N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2834.57</v>
      </c>
      <c r="O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2847.55</v>
      </c>
      <c r="P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2865.92</v>
      </c>
      <c r="Q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2875.34</v>
      </c>
      <c r="R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2856.92</v>
      </c>
      <c r="S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2829.77</v>
      </c>
      <c r="T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2970.36</v>
      </c>
      <c r="U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2949.51</v>
      </c>
      <c r="V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2922.84</v>
      </c>
      <c r="W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2895.69</v>
      </c>
      <c r="X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3149.7700000000004</v>
      </c>
      <c r="Y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РСО-А'!$M$6</f>
        <v>3017.16</v>
      </c>
    </row>
    <row r="372" spans="1:25" x14ac:dyDescent="0.2">
      <c r="A372" s="80">
        <f t="shared" si="13"/>
        <v>42406</v>
      </c>
      <c r="B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2883.13</v>
      </c>
      <c r="C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2820.8</v>
      </c>
      <c r="D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2818.9500000000003</v>
      </c>
      <c r="E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2835.55</v>
      </c>
      <c r="F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2835.6400000000003</v>
      </c>
      <c r="G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2824.37</v>
      </c>
      <c r="H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2839.48</v>
      </c>
      <c r="I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2907.92</v>
      </c>
      <c r="J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2924.7000000000003</v>
      </c>
      <c r="K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3008.04</v>
      </c>
      <c r="L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2937</v>
      </c>
      <c r="M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2950.32</v>
      </c>
      <c r="N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2949.7200000000003</v>
      </c>
      <c r="O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3007.29</v>
      </c>
      <c r="P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3007.1800000000003</v>
      </c>
      <c r="Q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3007.07</v>
      </c>
      <c r="R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3008.4</v>
      </c>
      <c r="S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2838.59</v>
      </c>
      <c r="T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2924.4300000000003</v>
      </c>
      <c r="U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2926.61</v>
      </c>
      <c r="V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2877.0600000000004</v>
      </c>
      <c r="W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2879.28</v>
      </c>
      <c r="X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2826.34</v>
      </c>
      <c r="Y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РСО-А'!$M$6</f>
        <v>3012.7400000000002</v>
      </c>
    </row>
    <row r="373" spans="1:25" x14ac:dyDescent="0.2">
      <c r="A373" s="80">
        <f t="shared" si="13"/>
        <v>42407</v>
      </c>
      <c r="B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2922.88</v>
      </c>
      <c r="C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2855.8100000000004</v>
      </c>
      <c r="D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2813.67</v>
      </c>
      <c r="E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2819.1400000000003</v>
      </c>
      <c r="F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2824.55</v>
      </c>
      <c r="G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2813.79</v>
      </c>
      <c r="H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2820.04</v>
      </c>
      <c r="I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2836.79</v>
      </c>
      <c r="J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2921.9500000000003</v>
      </c>
      <c r="K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2993.5</v>
      </c>
      <c r="L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2937.88</v>
      </c>
      <c r="M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2925.2000000000003</v>
      </c>
      <c r="N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2924.78</v>
      </c>
      <c r="O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2924.62</v>
      </c>
      <c r="P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2950.83</v>
      </c>
      <c r="Q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2957.67</v>
      </c>
      <c r="R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2914</v>
      </c>
      <c r="S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2854.7400000000002</v>
      </c>
      <c r="T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2982.2200000000003</v>
      </c>
      <c r="U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2985.5600000000004</v>
      </c>
      <c r="V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2935.8700000000003</v>
      </c>
      <c r="W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2875.78</v>
      </c>
      <c r="X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2826.76</v>
      </c>
      <c r="Y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РСО-А'!$M$6</f>
        <v>3041.08</v>
      </c>
    </row>
    <row r="374" spans="1:25" x14ac:dyDescent="0.2">
      <c r="A374" s="80">
        <f t="shared" si="13"/>
        <v>42408</v>
      </c>
      <c r="B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2896.4900000000002</v>
      </c>
      <c r="C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2832.17</v>
      </c>
      <c r="D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2814.1600000000003</v>
      </c>
      <c r="E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2823.96</v>
      </c>
      <c r="F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2823.9</v>
      </c>
      <c r="G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2824.11</v>
      </c>
      <c r="H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2805.4700000000003</v>
      </c>
      <c r="I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2999.69</v>
      </c>
      <c r="J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2994.71</v>
      </c>
      <c r="K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2858.29</v>
      </c>
      <c r="L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2806.5600000000004</v>
      </c>
      <c r="M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2858.21</v>
      </c>
      <c r="N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2859.42</v>
      </c>
      <c r="O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2820.76</v>
      </c>
      <c r="P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2805.8900000000003</v>
      </c>
      <c r="Q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2805.94</v>
      </c>
      <c r="R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2818.78</v>
      </c>
      <c r="S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2855.17</v>
      </c>
      <c r="T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3026.9100000000003</v>
      </c>
      <c r="U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2990.59</v>
      </c>
      <c r="V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2924.73</v>
      </c>
      <c r="W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2897.44</v>
      </c>
      <c r="X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3151.7200000000003</v>
      </c>
      <c r="Y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РСО-А'!$M$6</f>
        <v>3020.52</v>
      </c>
    </row>
    <row r="375" spans="1:25" x14ac:dyDescent="0.2">
      <c r="A375" s="80">
        <f t="shared" si="13"/>
        <v>42409</v>
      </c>
      <c r="B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2848.15</v>
      </c>
      <c r="C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2805.09</v>
      </c>
      <c r="D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2829.12</v>
      </c>
      <c r="E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2855.0800000000004</v>
      </c>
      <c r="F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2855.1600000000003</v>
      </c>
      <c r="G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2855.5600000000004</v>
      </c>
      <c r="H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2830.2000000000003</v>
      </c>
      <c r="I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3028.4700000000003</v>
      </c>
      <c r="J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3067.79</v>
      </c>
      <c r="K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2921.9700000000003</v>
      </c>
      <c r="L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2877.5</v>
      </c>
      <c r="M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2836.2000000000003</v>
      </c>
      <c r="N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2835.7700000000004</v>
      </c>
      <c r="O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2835.4500000000003</v>
      </c>
      <c r="P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2857.58</v>
      </c>
      <c r="Q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2857.6400000000003</v>
      </c>
      <c r="R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2858.11</v>
      </c>
      <c r="S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2809.4300000000003</v>
      </c>
      <c r="T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2983.7200000000003</v>
      </c>
      <c r="U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2919.87</v>
      </c>
      <c r="V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2886.4</v>
      </c>
      <c r="W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2856.92</v>
      </c>
      <c r="X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3118</v>
      </c>
      <c r="Y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РСО-А'!$M$6</f>
        <v>2962.87</v>
      </c>
    </row>
    <row r="376" spans="1:25" x14ac:dyDescent="0.2">
      <c r="A376" s="80">
        <f t="shared" si="13"/>
        <v>42410</v>
      </c>
      <c r="B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2846.8900000000003</v>
      </c>
      <c r="C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2814.62</v>
      </c>
      <c r="D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2829.13</v>
      </c>
      <c r="E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2844.65</v>
      </c>
      <c r="F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2855.2400000000002</v>
      </c>
      <c r="G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2834.6400000000003</v>
      </c>
      <c r="H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2837.7000000000003</v>
      </c>
      <c r="I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2950.46</v>
      </c>
      <c r="J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2964.2700000000004</v>
      </c>
      <c r="K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2848.07</v>
      </c>
      <c r="L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2848.13</v>
      </c>
      <c r="M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2814.9</v>
      </c>
      <c r="N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2814.57</v>
      </c>
      <c r="O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2814.44</v>
      </c>
      <c r="P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2814.41</v>
      </c>
      <c r="Q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2814.41</v>
      </c>
      <c r="R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2831.44</v>
      </c>
      <c r="S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2893.4500000000003</v>
      </c>
      <c r="T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2984.67</v>
      </c>
      <c r="U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2986.2400000000002</v>
      </c>
      <c r="V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2947.4800000000005</v>
      </c>
      <c r="W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2894.1800000000003</v>
      </c>
      <c r="X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3140.32</v>
      </c>
      <c r="Y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РСО-А'!$M$6</f>
        <v>2993.87</v>
      </c>
    </row>
    <row r="377" spans="1:25" x14ac:dyDescent="0.2">
      <c r="A377" s="80">
        <f t="shared" si="13"/>
        <v>42411</v>
      </c>
      <c r="B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2847</v>
      </c>
      <c r="C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2815.04</v>
      </c>
      <c r="D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2844.8900000000003</v>
      </c>
      <c r="E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2845.09</v>
      </c>
      <c r="F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2845.1400000000003</v>
      </c>
      <c r="G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2830.1400000000003</v>
      </c>
      <c r="H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2833.53</v>
      </c>
      <c r="I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2950.82</v>
      </c>
      <c r="J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2942.4300000000003</v>
      </c>
      <c r="K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2848.04</v>
      </c>
      <c r="L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2837.2200000000003</v>
      </c>
      <c r="M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2835.55</v>
      </c>
      <c r="N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2857.4500000000003</v>
      </c>
      <c r="O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2857.2200000000003</v>
      </c>
      <c r="P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2814.44</v>
      </c>
      <c r="Q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2814.69</v>
      </c>
      <c r="R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2830.3100000000004</v>
      </c>
      <c r="S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2861.9100000000003</v>
      </c>
      <c r="T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2944.65</v>
      </c>
      <c r="U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2904.09</v>
      </c>
      <c r="V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2877.83</v>
      </c>
      <c r="W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2857.15</v>
      </c>
      <c r="X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3117.6400000000003</v>
      </c>
      <c r="Y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РСО-А'!$M$6</f>
        <v>2947.09</v>
      </c>
    </row>
    <row r="378" spans="1:25" x14ac:dyDescent="0.2">
      <c r="A378" s="80">
        <f t="shared" si="13"/>
        <v>42412</v>
      </c>
      <c r="B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2854.83</v>
      </c>
      <c r="C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2805.0600000000004</v>
      </c>
      <c r="D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2828.9900000000002</v>
      </c>
      <c r="E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2829.19</v>
      </c>
      <c r="F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2829.1800000000003</v>
      </c>
      <c r="G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2814.7200000000003</v>
      </c>
      <c r="H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2840.04</v>
      </c>
      <c r="I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2938.4900000000002</v>
      </c>
      <c r="J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2920.3700000000003</v>
      </c>
      <c r="K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2836.5200000000004</v>
      </c>
      <c r="L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2820.9500000000003</v>
      </c>
      <c r="M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2814.4500000000003</v>
      </c>
      <c r="N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2822.3900000000003</v>
      </c>
      <c r="O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2847.87</v>
      </c>
      <c r="P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2834.9100000000003</v>
      </c>
      <c r="Q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2834.96</v>
      </c>
      <c r="R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2814.63</v>
      </c>
      <c r="S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2854.8100000000004</v>
      </c>
      <c r="T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2950.94</v>
      </c>
      <c r="U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2974.57</v>
      </c>
      <c r="V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2949.4700000000003</v>
      </c>
      <c r="W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2894.51</v>
      </c>
      <c r="X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3148.36</v>
      </c>
      <c r="Y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РСО-А'!$M$6</f>
        <v>3016.7400000000002</v>
      </c>
    </row>
    <row r="379" spans="1:25" x14ac:dyDescent="0.2">
      <c r="A379" s="80">
        <f t="shared" si="13"/>
        <v>42413</v>
      </c>
      <c r="B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2859.9500000000003</v>
      </c>
      <c r="C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2836.19</v>
      </c>
      <c r="D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2878.8700000000003</v>
      </c>
      <c r="E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2879.08</v>
      </c>
      <c r="F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2898.9300000000003</v>
      </c>
      <c r="G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2879.07</v>
      </c>
      <c r="H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2848.54</v>
      </c>
      <c r="I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2815.15</v>
      </c>
      <c r="J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2861.8100000000004</v>
      </c>
      <c r="K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3009.28</v>
      </c>
      <c r="L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2951.53</v>
      </c>
      <c r="M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2965.19</v>
      </c>
      <c r="N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2979.2200000000003</v>
      </c>
      <c r="O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3024.82</v>
      </c>
      <c r="P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3024.71</v>
      </c>
      <c r="Q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3009.2000000000003</v>
      </c>
      <c r="R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2972.9</v>
      </c>
      <c r="S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2829.6800000000003</v>
      </c>
      <c r="T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2880.2000000000003</v>
      </c>
      <c r="U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2887.82</v>
      </c>
      <c r="V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2873.84</v>
      </c>
      <c r="W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2805.12</v>
      </c>
      <c r="X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2877.61</v>
      </c>
      <c r="Y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РСО-А'!$M$6</f>
        <v>2993.8</v>
      </c>
    </row>
    <row r="380" spans="1:25" x14ac:dyDescent="0.2">
      <c r="A380" s="80">
        <f t="shared" si="13"/>
        <v>42414</v>
      </c>
      <c r="B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2856.27</v>
      </c>
      <c r="C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2847.5</v>
      </c>
      <c r="D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2878.53</v>
      </c>
      <c r="E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2898.61</v>
      </c>
      <c r="F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2912.63</v>
      </c>
      <c r="G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2898.88</v>
      </c>
      <c r="H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2879.13</v>
      </c>
      <c r="I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2879.75</v>
      </c>
      <c r="J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2821.04</v>
      </c>
      <c r="K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3114.53</v>
      </c>
      <c r="L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3025.09</v>
      </c>
      <c r="M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3025.0200000000004</v>
      </c>
      <c r="N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3008.7200000000003</v>
      </c>
      <c r="O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3040.8100000000004</v>
      </c>
      <c r="P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3040.7000000000003</v>
      </c>
      <c r="Q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3008.57</v>
      </c>
      <c r="R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2971.6400000000003</v>
      </c>
      <c r="S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2829.07</v>
      </c>
      <c r="T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2880.8</v>
      </c>
      <c r="U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2882.57</v>
      </c>
      <c r="V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2874.04</v>
      </c>
      <c r="W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2804.7200000000003</v>
      </c>
      <c r="X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2877.54</v>
      </c>
      <c r="Y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РСО-А'!$M$6</f>
        <v>2978.37</v>
      </c>
    </row>
    <row r="381" spans="1:25" x14ac:dyDescent="0.2">
      <c r="A381" s="80">
        <f t="shared" si="13"/>
        <v>42415</v>
      </c>
      <c r="B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2843.5600000000004</v>
      </c>
      <c r="C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2833.78</v>
      </c>
      <c r="D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2865.58</v>
      </c>
      <c r="E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2882.83</v>
      </c>
      <c r="F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2882.77</v>
      </c>
      <c r="G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2865.55</v>
      </c>
      <c r="H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2828.83</v>
      </c>
      <c r="I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3105.11</v>
      </c>
      <c r="J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3105.77</v>
      </c>
      <c r="K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2961.71</v>
      </c>
      <c r="L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2918.9</v>
      </c>
      <c r="M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2865.34</v>
      </c>
      <c r="N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2879.57</v>
      </c>
      <c r="O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2894.38</v>
      </c>
      <c r="P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2894.3</v>
      </c>
      <c r="Q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2894.62</v>
      </c>
      <c r="R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2874.8500000000004</v>
      </c>
      <c r="S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2821.7000000000003</v>
      </c>
      <c r="T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2890.6400000000003</v>
      </c>
      <c r="U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2900.09</v>
      </c>
      <c r="V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2856.15</v>
      </c>
      <c r="W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2833.7700000000004</v>
      </c>
      <c r="X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3089.7000000000003</v>
      </c>
      <c r="Y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РСО-А'!$M$6</f>
        <v>2946.9900000000002</v>
      </c>
    </row>
    <row r="382" spans="1:25" x14ac:dyDescent="0.2">
      <c r="A382" s="80">
        <f t="shared" si="13"/>
        <v>42416</v>
      </c>
      <c r="B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2857.4900000000002</v>
      </c>
      <c r="C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2822.8</v>
      </c>
      <c r="D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2843.16</v>
      </c>
      <c r="E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2853.96</v>
      </c>
      <c r="F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2882.25</v>
      </c>
      <c r="G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2882.7000000000003</v>
      </c>
      <c r="H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2829.52</v>
      </c>
      <c r="I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3026.6000000000004</v>
      </c>
      <c r="J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3018.6000000000004</v>
      </c>
      <c r="K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2905.69</v>
      </c>
      <c r="L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2905.8700000000003</v>
      </c>
      <c r="M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2856.01</v>
      </c>
      <c r="N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2855.7400000000002</v>
      </c>
      <c r="O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2855.69</v>
      </c>
      <c r="P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2879.07</v>
      </c>
      <c r="Q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2894.2000000000003</v>
      </c>
      <c r="R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2874.3900000000003</v>
      </c>
      <c r="S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2848.3</v>
      </c>
      <c r="T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2863.88</v>
      </c>
      <c r="U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2865.59</v>
      </c>
      <c r="V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2837.1600000000003</v>
      </c>
      <c r="W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2821.46</v>
      </c>
      <c r="X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3078.71</v>
      </c>
      <c r="Y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РСО-А'!$M$6</f>
        <v>2925.2300000000005</v>
      </c>
    </row>
    <row r="383" spans="1:25" x14ac:dyDescent="0.2">
      <c r="A383" s="80">
        <f t="shared" si="13"/>
        <v>42417</v>
      </c>
      <c r="B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2899.33</v>
      </c>
      <c r="C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2864.1400000000003</v>
      </c>
      <c r="D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2899.42</v>
      </c>
      <c r="E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2899.4500000000003</v>
      </c>
      <c r="F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2899.63</v>
      </c>
      <c r="G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2875.87</v>
      </c>
      <c r="H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2828.83</v>
      </c>
      <c r="I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3025.8500000000004</v>
      </c>
      <c r="J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3114.92</v>
      </c>
      <c r="K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2992.58</v>
      </c>
      <c r="L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2976.25</v>
      </c>
      <c r="M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2914.4500000000003</v>
      </c>
      <c r="N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2960.26</v>
      </c>
      <c r="O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2960.15</v>
      </c>
      <c r="P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2960.03</v>
      </c>
      <c r="Q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2960.44</v>
      </c>
      <c r="R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2960.5200000000004</v>
      </c>
      <c r="S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2942.5200000000004</v>
      </c>
      <c r="T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2834.52</v>
      </c>
      <c r="U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2836.41</v>
      </c>
      <c r="V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2817.36</v>
      </c>
      <c r="W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2833.9100000000003</v>
      </c>
      <c r="X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3012.6800000000003</v>
      </c>
      <c r="Y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РСО-А'!$M$6</f>
        <v>2851.92</v>
      </c>
    </row>
    <row r="384" spans="1:25" x14ac:dyDescent="0.2">
      <c r="A384" s="80">
        <f t="shared" si="13"/>
        <v>42418</v>
      </c>
      <c r="B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2804.6000000000004</v>
      </c>
      <c r="C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2854.58</v>
      </c>
      <c r="D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2865.4700000000003</v>
      </c>
      <c r="E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2865.5200000000004</v>
      </c>
      <c r="F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2865.5200000000004</v>
      </c>
      <c r="G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2854.77</v>
      </c>
      <c r="H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2805.38</v>
      </c>
      <c r="I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2993.11</v>
      </c>
      <c r="J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2978.42</v>
      </c>
      <c r="K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2906.9300000000003</v>
      </c>
      <c r="L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2875.57</v>
      </c>
      <c r="M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2834.66</v>
      </c>
      <c r="N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2856.75</v>
      </c>
      <c r="O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2895.12</v>
      </c>
      <c r="P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2895.03</v>
      </c>
      <c r="Q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2865.4500000000003</v>
      </c>
      <c r="R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2856.44</v>
      </c>
      <c r="S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2822.6400000000003</v>
      </c>
      <c r="T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2905.9700000000003</v>
      </c>
      <c r="U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2903.9100000000003</v>
      </c>
      <c r="V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2889.2700000000004</v>
      </c>
      <c r="W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2858.36</v>
      </c>
      <c r="X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3086.54</v>
      </c>
      <c r="Y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РСО-А'!$M$6</f>
        <v>2959.5</v>
      </c>
    </row>
    <row r="385" spans="1:25" x14ac:dyDescent="0.2">
      <c r="A385" s="80">
        <f t="shared" si="13"/>
        <v>42419</v>
      </c>
      <c r="B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2805.17</v>
      </c>
      <c r="C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2854.8900000000003</v>
      </c>
      <c r="D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2883.03</v>
      </c>
      <c r="E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2883.07</v>
      </c>
      <c r="F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2854.9800000000005</v>
      </c>
      <c r="G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2854.8</v>
      </c>
      <c r="H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2829.76</v>
      </c>
      <c r="I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3028.4300000000003</v>
      </c>
      <c r="J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3021.4700000000003</v>
      </c>
      <c r="K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2942.3900000000003</v>
      </c>
      <c r="L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2942.4300000000003</v>
      </c>
      <c r="M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2881.17</v>
      </c>
      <c r="N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2880.7700000000004</v>
      </c>
      <c r="O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2933.17</v>
      </c>
      <c r="P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2933.2400000000002</v>
      </c>
      <c r="Q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2933.1800000000003</v>
      </c>
      <c r="R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2881.12</v>
      </c>
      <c r="S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2850.5</v>
      </c>
      <c r="T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2878</v>
      </c>
      <c r="U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2878.4700000000003</v>
      </c>
      <c r="V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2880.25</v>
      </c>
      <c r="W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2856.76</v>
      </c>
      <c r="X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3062.84</v>
      </c>
      <c r="Y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РСО-А'!$M$6</f>
        <v>2884.78</v>
      </c>
    </row>
    <row r="386" spans="1:25" x14ac:dyDescent="0.2">
      <c r="A386" s="80">
        <f t="shared" si="13"/>
        <v>42420</v>
      </c>
      <c r="B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2828.9100000000003</v>
      </c>
      <c r="C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2882.9</v>
      </c>
      <c r="D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2913.4500000000003</v>
      </c>
      <c r="E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2913.4700000000003</v>
      </c>
      <c r="F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2913.51</v>
      </c>
      <c r="G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2900.9500000000003</v>
      </c>
      <c r="H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2829.37</v>
      </c>
      <c r="I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3014.05</v>
      </c>
      <c r="J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3048.01</v>
      </c>
      <c r="K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2942.0200000000004</v>
      </c>
      <c r="L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2942.15</v>
      </c>
      <c r="M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2881.0600000000004</v>
      </c>
      <c r="N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2880.69</v>
      </c>
      <c r="O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2933.1600000000003</v>
      </c>
      <c r="P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2933.0600000000004</v>
      </c>
      <c r="Q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2933.29</v>
      </c>
      <c r="R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2906.48</v>
      </c>
      <c r="S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2849.38</v>
      </c>
      <c r="T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2878.33</v>
      </c>
      <c r="U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2875.3100000000004</v>
      </c>
      <c r="V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2879.6400000000003</v>
      </c>
      <c r="W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2857.5600000000004</v>
      </c>
      <c r="X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3025.9700000000003</v>
      </c>
      <c r="Y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РСО-А'!$M$6</f>
        <v>2857.0200000000004</v>
      </c>
    </row>
    <row r="387" spans="1:25" x14ac:dyDescent="0.2">
      <c r="A387" s="80">
        <f t="shared" si="13"/>
        <v>42421</v>
      </c>
      <c r="B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2860.01</v>
      </c>
      <c r="C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2942.7000000000003</v>
      </c>
      <c r="D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2950.34</v>
      </c>
      <c r="E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2950.65</v>
      </c>
      <c r="F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2975.23</v>
      </c>
      <c r="G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2951.1800000000003</v>
      </c>
      <c r="H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2879.48</v>
      </c>
      <c r="I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2818.1400000000003</v>
      </c>
      <c r="J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2889.67</v>
      </c>
      <c r="K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2994.11</v>
      </c>
      <c r="L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2951.76</v>
      </c>
      <c r="M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2965.4700000000003</v>
      </c>
      <c r="N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2964.94</v>
      </c>
      <c r="O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2978.79</v>
      </c>
      <c r="P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2978.6400000000003</v>
      </c>
      <c r="Q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2979.1200000000003</v>
      </c>
      <c r="R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2972.26</v>
      </c>
      <c r="S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2879.9300000000003</v>
      </c>
      <c r="T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2883.03</v>
      </c>
      <c r="U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2882</v>
      </c>
      <c r="V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2856.8700000000003</v>
      </c>
      <c r="W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2828.11</v>
      </c>
      <c r="X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2906.77</v>
      </c>
      <c r="Y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2962.04</v>
      </c>
    </row>
    <row r="388" spans="1:25" x14ac:dyDescent="0.2">
      <c r="A388" s="80">
        <f t="shared" si="13"/>
        <v>42422</v>
      </c>
      <c r="B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2860.4100000000003</v>
      </c>
      <c r="C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2942.83</v>
      </c>
      <c r="D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2950.42</v>
      </c>
      <c r="E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2950.54</v>
      </c>
      <c r="F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2975.23</v>
      </c>
      <c r="G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2950.7200000000003</v>
      </c>
      <c r="H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2879.4500000000003</v>
      </c>
      <c r="I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2812.07</v>
      </c>
      <c r="J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2885.0600000000004</v>
      </c>
      <c r="K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2994.5</v>
      </c>
      <c r="L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2951.78</v>
      </c>
      <c r="M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2965.2400000000002</v>
      </c>
      <c r="N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2964.87</v>
      </c>
      <c r="O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2978.7700000000004</v>
      </c>
      <c r="P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2978.7000000000003</v>
      </c>
      <c r="Q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2978.82</v>
      </c>
      <c r="R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2972.08</v>
      </c>
      <c r="S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2880.3900000000003</v>
      </c>
      <c r="T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2880.8</v>
      </c>
      <c r="U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2881.01</v>
      </c>
      <c r="V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2857.86</v>
      </c>
      <c r="W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2827.75</v>
      </c>
      <c r="X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2906.75</v>
      </c>
      <c r="Y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2949.17</v>
      </c>
    </row>
    <row r="389" spans="1:25" x14ac:dyDescent="0.2">
      <c r="A389" s="80">
        <f t="shared" si="13"/>
        <v>42423</v>
      </c>
      <c r="B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2913.08</v>
      </c>
      <c r="C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2912.44</v>
      </c>
      <c r="D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2974.2700000000004</v>
      </c>
      <c r="E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2974.4100000000003</v>
      </c>
      <c r="F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2974.2400000000002</v>
      </c>
      <c r="G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2974.4</v>
      </c>
      <c r="H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2949.9100000000003</v>
      </c>
      <c r="I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2898.7300000000005</v>
      </c>
      <c r="J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2860.4500000000003</v>
      </c>
      <c r="K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3223.45</v>
      </c>
      <c r="L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3154.76</v>
      </c>
      <c r="M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3177.04</v>
      </c>
      <c r="N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3199.4</v>
      </c>
      <c r="O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3199.07</v>
      </c>
      <c r="P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3199.3100000000004</v>
      </c>
      <c r="Q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3199.2400000000002</v>
      </c>
      <c r="R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3143.83</v>
      </c>
      <c r="S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2995.51</v>
      </c>
      <c r="T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2828.78</v>
      </c>
      <c r="U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2828.57</v>
      </c>
      <c r="V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2837.7400000000002</v>
      </c>
      <c r="W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2907.17</v>
      </c>
      <c r="X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2971.07</v>
      </c>
      <c r="Y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2846.8900000000003</v>
      </c>
    </row>
    <row r="390" spans="1:25" x14ac:dyDescent="0.2">
      <c r="A390" s="80">
        <f t="shared" si="13"/>
        <v>42424</v>
      </c>
      <c r="B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2889.1000000000004</v>
      </c>
      <c r="C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2913.53</v>
      </c>
      <c r="D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2983.4700000000003</v>
      </c>
      <c r="E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2983.51</v>
      </c>
      <c r="F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2983.5600000000004</v>
      </c>
      <c r="G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2968.65</v>
      </c>
      <c r="H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2883.7300000000005</v>
      </c>
      <c r="I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3106.21</v>
      </c>
      <c r="J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3175.73</v>
      </c>
      <c r="K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3066.25</v>
      </c>
      <c r="L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3066.1600000000003</v>
      </c>
      <c r="M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2961.76</v>
      </c>
      <c r="N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2993.09</v>
      </c>
      <c r="O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3013.23</v>
      </c>
      <c r="P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3027.27</v>
      </c>
      <c r="Q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3027.3</v>
      </c>
      <c r="R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2992.98</v>
      </c>
      <c r="S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3021.82</v>
      </c>
      <c r="T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2848.12</v>
      </c>
      <c r="U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2847.46</v>
      </c>
      <c r="V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2875.67</v>
      </c>
      <c r="W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2874.9800000000005</v>
      </c>
      <c r="X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2958.3</v>
      </c>
      <c r="Y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2804.9700000000003</v>
      </c>
    </row>
    <row r="391" spans="1:25" x14ac:dyDescent="0.2">
      <c r="A391" s="80">
        <f t="shared" si="13"/>
        <v>42425</v>
      </c>
      <c r="B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2814.11</v>
      </c>
      <c r="C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2838.71</v>
      </c>
      <c r="D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2854.51</v>
      </c>
      <c r="E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2882.7400000000002</v>
      </c>
      <c r="F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2882.82</v>
      </c>
      <c r="G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2883.16</v>
      </c>
      <c r="H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2855.6800000000003</v>
      </c>
      <c r="I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3160.76</v>
      </c>
      <c r="J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3241.7300000000005</v>
      </c>
      <c r="K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3028.69</v>
      </c>
      <c r="L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2978.23</v>
      </c>
      <c r="M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2905.15</v>
      </c>
      <c r="N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2904.87</v>
      </c>
      <c r="O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2904.6400000000003</v>
      </c>
      <c r="P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2904.79</v>
      </c>
      <c r="Q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2915.57</v>
      </c>
      <c r="R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2879.8900000000003</v>
      </c>
      <c r="S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2877.34</v>
      </c>
      <c r="T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2858.92</v>
      </c>
      <c r="U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2859.3</v>
      </c>
      <c r="V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2814.4300000000003</v>
      </c>
      <c r="W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2814.3</v>
      </c>
      <c r="X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3020.09</v>
      </c>
      <c r="Y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2920.7200000000003</v>
      </c>
    </row>
    <row r="392" spans="1:25" x14ac:dyDescent="0.2">
      <c r="A392" s="80">
        <f t="shared" si="13"/>
        <v>42426</v>
      </c>
      <c r="B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2814.32</v>
      </c>
      <c r="C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2865.67</v>
      </c>
      <c r="D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2882.7400000000002</v>
      </c>
      <c r="E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2882.7400000000002</v>
      </c>
      <c r="F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2900.8100000000004</v>
      </c>
      <c r="G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2877.3</v>
      </c>
      <c r="H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2829.63</v>
      </c>
      <c r="I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3027.7000000000003</v>
      </c>
      <c r="J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3019.48</v>
      </c>
      <c r="K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2906.23</v>
      </c>
      <c r="L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2875.0200000000004</v>
      </c>
      <c r="M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2856.3500000000004</v>
      </c>
      <c r="N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2879.62</v>
      </c>
      <c r="O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2879.61</v>
      </c>
      <c r="P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2879.51</v>
      </c>
      <c r="Q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2879.6000000000004</v>
      </c>
      <c r="R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2904.9900000000002</v>
      </c>
      <c r="S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2941.94</v>
      </c>
      <c r="T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2860.28</v>
      </c>
      <c r="U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2860.57</v>
      </c>
      <c r="V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2816.12</v>
      </c>
      <c r="W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2813.67</v>
      </c>
      <c r="X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3031.44</v>
      </c>
      <c r="Y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2919.48</v>
      </c>
    </row>
    <row r="393" spans="1:25" x14ac:dyDescent="0.2">
      <c r="A393" s="80">
        <f t="shared" si="13"/>
        <v>42427</v>
      </c>
      <c r="B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2813.7700000000004</v>
      </c>
      <c r="C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2878.33</v>
      </c>
      <c r="D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2912.26</v>
      </c>
      <c r="E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2912.19</v>
      </c>
      <c r="F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2898.1400000000003</v>
      </c>
      <c r="G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2898.37</v>
      </c>
      <c r="H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2859.77</v>
      </c>
      <c r="I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2836.75</v>
      </c>
      <c r="J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2884.9700000000003</v>
      </c>
      <c r="K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3049.42</v>
      </c>
      <c r="L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3008.6800000000003</v>
      </c>
      <c r="M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3024.63</v>
      </c>
      <c r="N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3114.0600000000004</v>
      </c>
      <c r="O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3113.5200000000004</v>
      </c>
      <c r="P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3113.32</v>
      </c>
      <c r="Q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3112.9</v>
      </c>
      <c r="R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3008.26</v>
      </c>
      <c r="S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2925.59</v>
      </c>
      <c r="T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2821.78</v>
      </c>
      <c r="U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2855.4900000000002</v>
      </c>
      <c r="V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2804.8100000000004</v>
      </c>
      <c r="W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2846.26</v>
      </c>
      <c r="X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2936.26</v>
      </c>
      <c r="Y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2867.2000000000003</v>
      </c>
    </row>
    <row r="394" spans="1:25" x14ac:dyDescent="0.2">
      <c r="A394" s="80">
        <f t="shared" si="13"/>
        <v>42428</v>
      </c>
      <c r="B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2819.29</v>
      </c>
      <c r="C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2898.42</v>
      </c>
      <c r="D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2912.2300000000005</v>
      </c>
      <c r="E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2912.1400000000003</v>
      </c>
      <c r="F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2912.09</v>
      </c>
      <c r="G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2912.29</v>
      </c>
      <c r="H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2878.7200000000003</v>
      </c>
      <c r="I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2899.23</v>
      </c>
      <c r="J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2820.15</v>
      </c>
      <c r="K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3133.2000000000003</v>
      </c>
      <c r="L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3094.11</v>
      </c>
      <c r="M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3094.28</v>
      </c>
      <c r="N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3176.88</v>
      </c>
      <c r="O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3176.5</v>
      </c>
      <c r="P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3154.28</v>
      </c>
      <c r="Q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3154.12</v>
      </c>
      <c r="R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3007.79</v>
      </c>
      <c r="S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2925.86</v>
      </c>
      <c r="T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2806.21</v>
      </c>
      <c r="U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2839.65</v>
      </c>
      <c r="V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2818.36</v>
      </c>
      <c r="W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2846.34</v>
      </c>
      <c r="X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2949.6800000000003</v>
      </c>
      <c r="Y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2863.4</v>
      </c>
    </row>
    <row r="395" spans="1:25" x14ac:dyDescent="0.2">
      <c r="A395" s="80">
        <f t="shared" si="13"/>
        <v>42429</v>
      </c>
      <c r="B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2828.83</v>
      </c>
      <c r="C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2882.67</v>
      </c>
      <c r="D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2913.28</v>
      </c>
      <c r="E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2913.37</v>
      </c>
      <c r="F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2900.67</v>
      </c>
      <c r="G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2900.94</v>
      </c>
      <c r="H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2855.4300000000003</v>
      </c>
      <c r="I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3064.98</v>
      </c>
      <c r="J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3106.55</v>
      </c>
      <c r="K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2977.9100000000003</v>
      </c>
      <c r="L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2977.87</v>
      </c>
      <c r="M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2926.4300000000003</v>
      </c>
      <c r="N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2973.8900000000003</v>
      </c>
      <c r="O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2993.13</v>
      </c>
      <c r="P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2999.6400000000003</v>
      </c>
      <c r="Q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2992.94</v>
      </c>
      <c r="R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2937.87</v>
      </c>
      <c r="S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2942.1400000000003</v>
      </c>
      <c r="T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2813.65</v>
      </c>
      <c r="U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2813.92</v>
      </c>
      <c r="V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2820.67</v>
      </c>
      <c r="W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2813.79</v>
      </c>
      <c r="X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2992.7000000000003</v>
      </c>
      <c r="Y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2846.09</v>
      </c>
    </row>
    <row r="396" spans="1:25" x14ac:dyDescent="0.25">
      <c r="A396" s="95"/>
      <c r="B396" s="79"/>
      <c r="C396" s="79"/>
      <c r="D396" s="79"/>
    </row>
    <row r="397" spans="1:25" x14ac:dyDescent="0.25">
      <c r="A397" s="88" t="s">
        <v>153</v>
      </c>
      <c r="B397" s="79"/>
      <c r="C397" s="79"/>
      <c r="D397" s="79"/>
    </row>
    <row r="398" spans="1:25" ht="12.75" x14ac:dyDescent="0.2">
      <c r="A398" s="165" t="s">
        <v>48</v>
      </c>
      <c r="B398" s="168" t="s">
        <v>122</v>
      </c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70"/>
    </row>
    <row r="399" spans="1:25" ht="12.75" x14ac:dyDescent="0.2">
      <c r="A399" s="166"/>
      <c r="B399" s="171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3"/>
    </row>
    <row r="400" spans="1:25" ht="12.75" customHeight="1" x14ac:dyDescent="0.2">
      <c r="A400" s="166"/>
      <c r="B400" s="174" t="s">
        <v>123</v>
      </c>
      <c r="C400" s="163" t="s">
        <v>124</v>
      </c>
      <c r="D400" s="163" t="s">
        <v>125</v>
      </c>
      <c r="E400" s="163" t="s">
        <v>126</v>
      </c>
      <c r="F400" s="163" t="s">
        <v>127</v>
      </c>
      <c r="G400" s="163" t="s">
        <v>128</v>
      </c>
      <c r="H400" s="163" t="s">
        <v>129</v>
      </c>
      <c r="I400" s="163" t="s">
        <v>130</v>
      </c>
      <c r="J400" s="163" t="s">
        <v>131</v>
      </c>
      <c r="K400" s="163" t="s">
        <v>132</v>
      </c>
      <c r="L400" s="163" t="s">
        <v>133</v>
      </c>
      <c r="M400" s="163" t="s">
        <v>134</v>
      </c>
      <c r="N400" s="176" t="s">
        <v>135</v>
      </c>
      <c r="O400" s="163" t="s">
        <v>136</v>
      </c>
      <c r="P400" s="163" t="s">
        <v>137</v>
      </c>
      <c r="Q400" s="163" t="s">
        <v>138</v>
      </c>
      <c r="R400" s="163" t="s">
        <v>139</v>
      </c>
      <c r="S400" s="163" t="s">
        <v>140</v>
      </c>
      <c r="T400" s="163" t="s">
        <v>141</v>
      </c>
      <c r="U400" s="163" t="s">
        <v>142</v>
      </c>
      <c r="V400" s="163" t="s">
        <v>143</v>
      </c>
      <c r="W400" s="163" t="s">
        <v>144</v>
      </c>
      <c r="X400" s="163" t="s">
        <v>145</v>
      </c>
      <c r="Y400" s="163" t="s">
        <v>146</v>
      </c>
    </row>
    <row r="401" spans="1:27" ht="11.25" customHeight="1" x14ac:dyDescent="0.2">
      <c r="A401" s="167"/>
      <c r="B401" s="175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77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</row>
    <row r="402" spans="1:27" ht="15.75" customHeight="1" x14ac:dyDescent="0.2">
      <c r="A402" s="80">
        <f>A367</f>
        <v>42401</v>
      </c>
      <c r="B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2993.7000000000003</v>
      </c>
      <c r="C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2917.8900000000003</v>
      </c>
      <c r="D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2896.29</v>
      </c>
      <c r="E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2896.1400000000003</v>
      </c>
      <c r="F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2896.4900000000002</v>
      </c>
      <c r="G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2911.42</v>
      </c>
      <c r="H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2996.41</v>
      </c>
      <c r="I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2824.4900000000002</v>
      </c>
      <c r="J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2827.53</v>
      </c>
      <c r="K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2957.11</v>
      </c>
      <c r="L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3040.21</v>
      </c>
      <c r="M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3018.0600000000004</v>
      </c>
      <c r="N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2982.46</v>
      </c>
      <c r="O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2957.28</v>
      </c>
      <c r="P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2948.92</v>
      </c>
      <c r="Q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2948.01</v>
      </c>
      <c r="R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2947.84</v>
      </c>
      <c r="S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3086.4300000000003</v>
      </c>
      <c r="T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3116.78</v>
      </c>
      <c r="U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3132.16</v>
      </c>
      <c r="V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3089.36</v>
      </c>
      <c r="W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3017.8100000000004</v>
      </c>
      <c r="X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3246.84</v>
      </c>
      <c r="Y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РСО-А'!$M$6</f>
        <v>3128.79</v>
      </c>
      <c r="AA402" s="81"/>
    </row>
    <row r="403" spans="1:27" x14ac:dyDescent="0.2">
      <c r="A403" s="80">
        <f>A402+1</f>
        <v>42402</v>
      </c>
      <c r="B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2993.32</v>
      </c>
      <c r="C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2914.17</v>
      </c>
      <c r="D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2872.59</v>
      </c>
      <c r="E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2858.5600000000004</v>
      </c>
      <c r="F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2859.15</v>
      </c>
      <c r="G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2894.55</v>
      </c>
      <c r="H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2940.2700000000004</v>
      </c>
      <c r="I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2865.2000000000003</v>
      </c>
      <c r="J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2839.2200000000003</v>
      </c>
      <c r="K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2848.65</v>
      </c>
      <c r="L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2912.4500000000003</v>
      </c>
      <c r="M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2886.1200000000003</v>
      </c>
      <c r="N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2886.6200000000003</v>
      </c>
      <c r="O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2871.8500000000004</v>
      </c>
      <c r="P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2871.96</v>
      </c>
      <c r="Q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2885.92</v>
      </c>
      <c r="R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2920.33</v>
      </c>
      <c r="S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3025.67</v>
      </c>
      <c r="T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3079.4</v>
      </c>
      <c r="U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3061.5600000000004</v>
      </c>
      <c r="V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3027.08</v>
      </c>
      <c r="W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2976.76</v>
      </c>
      <c r="X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3198</v>
      </c>
      <c r="Y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РСО-А'!$M$6</f>
        <v>3083.94</v>
      </c>
    </row>
    <row r="404" spans="1:27" x14ac:dyDescent="0.2">
      <c r="A404" s="80">
        <f t="shared" ref="A404:A430" si="14">A403+1</f>
        <v>42403</v>
      </c>
      <c r="B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2895.71</v>
      </c>
      <c r="C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2821.08</v>
      </c>
      <c r="D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2811.8100000000004</v>
      </c>
      <c r="E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2811.7300000000005</v>
      </c>
      <c r="F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2811.76</v>
      </c>
      <c r="G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2811.9</v>
      </c>
      <c r="H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2828.65</v>
      </c>
      <c r="I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2970.88</v>
      </c>
      <c r="J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2956.4300000000003</v>
      </c>
      <c r="K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2828.6400000000003</v>
      </c>
      <c r="L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2788.38</v>
      </c>
      <c r="M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2804.13</v>
      </c>
      <c r="N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2796.42</v>
      </c>
      <c r="O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2816.59</v>
      </c>
      <c r="P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2796.65</v>
      </c>
      <c r="Q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2803.0200000000004</v>
      </c>
      <c r="R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2832.66</v>
      </c>
      <c r="S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2919.86</v>
      </c>
      <c r="T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3005.19</v>
      </c>
      <c r="U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2977.33</v>
      </c>
      <c r="V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2943.76</v>
      </c>
      <c r="W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2914.36</v>
      </c>
      <c r="X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3136.3100000000004</v>
      </c>
      <c r="Y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РСО-А'!$M$6</f>
        <v>3014.03</v>
      </c>
    </row>
    <row r="405" spans="1:27" x14ac:dyDescent="0.2">
      <c r="A405" s="80">
        <f t="shared" si="14"/>
        <v>42404</v>
      </c>
      <c r="B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2837.3</v>
      </c>
      <c r="C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2797.3700000000003</v>
      </c>
      <c r="D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2826.4700000000003</v>
      </c>
      <c r="E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2826.61</v>
      </c>
      <c r="F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2826.4900000000002</v>
      </c>
      <c r="G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2826.86</v>
      </c>
      <c r="H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2820.1000000000004</v>
      </c>
      <c r="I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2990.9</v>
      </c>
      <c r="J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2972.4500000000003</v>
      </c>
      <c r="K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2840.04</v>
      </c>
      <c r="L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2829.1600000000003</v>
      </c>
      <c r="M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2797.21</v>
      </c>
      <c r="N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2816.9100000000003</v>
      </c>
      <c r="O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2829.59</v>
      </c>
      <c r="P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2817.01</v>
      </c>
      <c r="Q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2796.92</v>
      </c>
      <c r="R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2800.53</v>
      </c>
      <c r="S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2861.17</v>
      </c>
      <c r="T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2978.53</v>
      </c>
      <c r="U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2951.7200000000003</v>
      </c>
      <c r="V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2886.2300000000005</v>
      </c>
      <c r="W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2854.9500000000003</v>
      </c>
      <c r="X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3113.12</v>
      </c>
      <c r="Y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РСО-А'!$M$6</f>
        <v>2986.9500000000003</v>
      </c>
    </row>
    <row r="406" spans="1:27" x14ac:dyDescent="0.2">
      <c r="A406" s="80">
        <f t="shared" si="14"/>
        <v>42405</v>
      </c>
      <c r="B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2821.1000000000004</v>
      </c>
      <c r="C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2820.8900000000003</v>
      </c>
      <c r="D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2797.3700000000003</v>
      </c>
      <c r="E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2811.61</v>
      </c>
      <c r="F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2811.63</v>
      </c>
      <c r="G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2811.6600000000003</v>
      </c>
      <c r="H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2820.8500000000004</v>
      </c>
      <c r="I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2990.2200000000003</v>
      </c>
      <c r="J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2971.69</v>
      </c>
      <c r="K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2839.73</v>
      </c>
      <c r="L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2803.46</v>
      </c>
      <c r="M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2789.4500000000003</v>
      </c>
      <c r="N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2816.7200000000003</v>
      </c>
      <c r="O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2829.3</v>
      </c>
      <c r="P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2847.1000000000004</v>
      </c>
      <c r="Q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2856.2300000000005</v>
      </c>
      <c r="R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2838.38</v>
      </c>
      <c r="S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2812.07</v>
      </c>
      <c r="T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2948.3</v>
      </c>
      <c r="U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2928.1000000000004</v>
      </c>
      <c r="V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2902.26</v>
      </c>
      <c r="W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2875.9500000000003</v>
      </c>
      <c r="X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3122.1600000000003</v>
      </c>
      <c r="Y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РСО-А'!$M$6</f>
        <v>2993.66</v>
      </c>
    </row>
    <row r="407" spans="1:27" x14ac:dyDescent="0.2">
      <c r="A407" s="80">
        <f t="shared" si="14"/>
        <v>42406</v>
      </c>
      <c r="B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2863.77</v>
      </c>
      <c r="C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2803.38</v>
      </c>
      <c r="D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2801.59</v>
      </c>
      <c r="E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2817.67</v>
      </c>
      <c r="F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2817.76</v>
      </c>
      <c r="G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2806.83</v>
      </c>
      <c r="H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2821.4700000000003</v>
      </c>
      <c r="I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2887.79</v>
      </c>
      <c r="J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2904.0600000000004</v>
      </c>
      <c r="K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2984.82</v>
      </c>
      <c r="L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2915.9700000000003</v>
      </c>
      <c r="M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2928.8900000000003</v>
      </c>
      <c r="N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2928.3</v>
      </c>
      <c r="O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2984.09</v>
      </c>
      <c r="P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2983.98</v>
      </c>
      <c r="Q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2983.88</v>
      </c>
      <c r="R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2985.16</v>
      </c>
      <c r="S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2820.62</v>
      </c>
      <c r="T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2903.8</v>
      </c>
      <c r="U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2905.9100000000003</v>
      </c>
      <c r="V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2857.9</v>
      </c>
      <c r="W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2860.04</v>
      </c>
      <c r="X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2808.7400000000002</v>
      </c>
      <c r="Y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РСО-А'!$M$6</f>
        <v>2989.3700000000003</v>
      </c>
    </row>
    <row r="408" spans="1:27" x14ac:dyDescent="0.2">
      <c r="A408" s="80">
        <f t="shared" si="14"/>
        <v>42407</v>
      </c>
      <c r="B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2902.3</v>
      </c>
      <c r="C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2837.3</v>
      </c>
      <c r="D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2796.4700000000003</v>
      </c>
      <c r="E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2801.77</v>
      </c>
      <c r="F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2807.01</v>
      </c>
      <c r="G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2796.58</v>
      </c>
      <c r="H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2802.63</v>
      </c>
      <c r="I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2818.87</v>
      </c>
      <c r="J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2901.4</v>
      </c>
      <c r="K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2970.7200000000003</v>
      </c>
      <c r="L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2916.83</v>
      </c>
      <c r="M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2904.54</v>
      </c>
      <c r="N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2904.13</v>
      </c>
      <c r="O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2903.98</v>
      </c>
      <c r="P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2929.38</v>
      </c>
      <c r="Q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2936.01</v>
      </c>
      <c r="R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2893.69</v>
      </c>
      <c r="S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2836.26</v>
      </c>
      <c r="T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2959.8</v>
      </c>
      <c r="U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2963.04</v>
      </c>
      <c r="V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2914.8900000000003</v>
      </c>
      <c r="W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2856.65</v>
      </c>
      <c r="X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2809.15</v>
      </c>
      <c r="Y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РСО-А'!$M$6</f>
        <v>3016.83</v>
      </c>
    </row>
    <row r="409" spans="1:27" x14ac:dyDescent="0.2">
      <c r="A409" s="80">
        <f t="shared" si="14"/>
        <v>42408</v>
      </c>
      <c r="B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2876.73</v>
      </c>
      <c r="C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2814.3900000000003</v>
      </c>
      <c r="D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2796.94</v>
      </c>
      <c r="E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2806.44</v>
      </c>
      <c r="F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2806.38</v>
      </c>
      <c r="G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2806.58</v>
      </c>
      <c r="H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2788.52</v>
      </c>
      <c r="I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2976.7200000000003</v>
      </c>
      <c r="J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2971.9</v>
      </c>
      <c r="K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2839.71</v>
      </c>
      <c r="L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2789.58</v>
      </c>
      <c r="M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2839.6200000000003</v>
      </c>
      <c r="N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2840.8</v>
      </c>
      <c r="O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2803.34</v>
      </c>
      <c r="P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2788.9300000000003</v>
      </c>
      <c r="Q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2788.9800000000005</v>
      </c>
      <c r="R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2801.42</v>
      </c>
      <c r="S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2836.6800000000003</v>
      </c>
      <c r="T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3003.1000000000004</v>
      </c>
      <c r="U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2967.9100000000003</v>
      </c>
      <c r="V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2904.09</v>
      </c>
      <c r="W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2877.65</v>
      </c>
      <c r="X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3124.05</v>
      </c>
      <c r="Y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РСО-А'!$M$6</f>
        <v>2996.91</v>
      </c>
    </row>
    <row r="410" spans="1:27" x14ac:dyDescent="0.2">
      <c r="A410" s="80">
        <f t="shared" si="14"/>
        <v>42409</v>
      </c>
      <c r="B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2829.88</v>
      </c>
      <c r="C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2788.15</v>
      </c>
      <c r="D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2811.44</v>
      </c>
      <c r="E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2836.6000000000004</v>
      </c>
      <c r="F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2836.67</v>
      </c>
      <c r="G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2837.0600000000004</v>
      </c>
      <c r="H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2812.4900000000002</v>
      </c>
      <c r="I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3004.61</v>
      </c>
      <c r="J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3042.7200000000003</v>
      </c>
      <c r="K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2901.4100000000003</v>
      </c>
      <c r="L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2858.32</v>
      </c>
      <c r="M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2818.3</v>
      </c>
      <c r="N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2817.88</v>
      </c>
      <c r="O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2817.57</v>
      </c>
      <c r="P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2839.01</v>
      </c>
      <c r="Q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2839.08</v>
      </c>
      <c r="R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2839.53</v>
      </c>
      <c r="S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2792.36</v>
      </c>
      <c r="T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2961.25</v>
      </c>
      <c r="U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2899.38</v>
      </c>
      <c r="V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2866.94</v>
      </c>
      <c r="W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2838.38</v>
      </c>
      <c r="X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3091.3700000000003</v>
      </c>
      <c r="Y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РСО-А'!$M$6</f>
        <v>2941.05</v>
      </c>
    </row>
    <row r="411" spans="1:27" x14ac:dyDescent="0.2">
      <c r="A411" s="80">
        <f t="shared" si="14"/>
        <v>42410</v>
      </c>
      <c r="B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2828.6600000000003</v>
      </c>
      <c r="C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2797.3900000000003</v>
      </c>
      <c r="D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2811.4500000000003</v>
      </c>
      <c r="E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2826.4900000000002</v>
      </c>
      <c r="F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2836.75</v>
      </c>
      <c r="G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2816.78</v>
      </c>
      <c r="H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2819.76</v>
      </c>
      <c r="I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2929.0200000000004</v>
      </c>
      <c r="J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2942.4100000000003</v>
      </c>
      <c r="K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2829.8</v>
      </c>
      <c r="L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2829.86</v>
      </c>
      <c r="M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2797.6600000000003</v>
      </c>
      <c r="N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2797.34</v>
      </c>
      <c r="O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2797.21</v>
      </c>
      <c r="P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2797.1800000000003</v>
      </c>
      <c r="Q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2797.1800000000003</v>
      </c>
      <c r="R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2813.6800000000003</v>
      </c>
      <c r="S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2873.7700000000004</v>
      </c>
      <c r="T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2962.17</v>
      </c>
      <c r="U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2963.7000000000003</v>
      </c>
      <c r="V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2926.13</v>
      </c>
      <c r="W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2874.48</v>
      </c>
      <c r="X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3113</v>
      </c>
      <c r="Y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РСО-А'!$M$6</f>
        <v>2971.09</v>
      </c>
    </row>
    <row r="412" spans="1:27" x14ac:dyDescent="0.2">
      <c r="A412" s="80">
        <f t="shared" si="14"/>
        <v>42411</v>
      </c>
      <c r="B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2828.76</v>
      </c>
      <c r="C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2797.8</v>
      </c>
      <c r="D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2826.7200000000003</v>
      </c>
      <c r="E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2826.9100000000003</v>
      </c>
      <c r="F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2826.96</v>
      </c>
      <c r="G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2812.4300000000003</v>
      </c>
      <c r="H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2815.71</v>
      </c>
      <c r="I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2929.37</v>
      </c>
      <c r="J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2921.2400000000002</v>
      </c>
      <c r="K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2829.77</v>
      </c>
      <c r="L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2819.29</v>
      </c>
      <c r="M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2817.67</v>
      </c>
      <c r="N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2838.8900000000003</v>
      </c>
      <c r="O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2838.67</v>
      </c>
      <c r="P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2797.21</v>
      </c>
      <c r="Q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2797.4500000000003</v>
      </c>
      <c r="R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2812.59</v>
      </c>
      <c r="S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2843.21</v>
      </c>
      <c r="T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2923.3900000000003</v>
      </c>
      <c r="U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2884.09</v>
      </c>
      <c r="V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2858.6400000000003</v>
      </c>
      <c r="W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2838.6000000000004</v>
      </c>
      <c r="X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3091.03</v>
      </c>
      <c r="Y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РСО-А'!$M$6</f>
        <v>2925.76</v>
      </c>
    </row>
    <row r="413" spans="1:27" x14ac:dyDescent="0.2">
      <c r="A413" s="80">
        <f t="shared" si="14"/>
        <v>42412</v>
      </c>
      <c r="B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2836.3500000000004</v>
      </c>
      <c r="C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2788.12</v>
      </c>
      <c r="D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2811.32</v>
      </c>
      <c r="E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2811.5</v>
      </c>
      <c r="F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2811.4900000000002</v>
      </c>
      <c r="G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2797.4800000000005</v>
      </c>
      <c r="H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2822.02</v>
      </c>
      <c r="I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2917.42</v>
      </c>
      <c r="J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2899.86</v>
      </c>
      <c r="K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2818.6000000000004</v>
      </c>
      <c r="L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2803.5200000000004</v>
      </c>
      <c r="M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2797.2200000000003</v>
      </c>
      <c r="N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2804.92</v>
      </c>
      <c r="O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2829.61</v>
      </c>
      <c r="P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2817.04</v>
      </c>
      <c r="Q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2817.1000000000004</v>
      </c>
      <c r="R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2797.4</v>
      </c>
      <c r="S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2836.3300000000004</v>
      </c>
      <c r="T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2929.48</v>
      </c>
      <c r="U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2952.3900000000003</v>
      </c>
      <c r="V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2928.0600000000004</v>
      </c>
      <c r="W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2874.8</v>
      </c>
      <c r="X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3120.79</v>
      </c>
      <c r="Y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РСО-А'!$M$6</f>
        <v>2993.25</v>
      </c>
    </row>
    <row r="414" spans="1:27" x14ac:dyDescent="0.2">
      <c r="A414" s="80">
        <f t="shared" si="14"/>
        <v>42413</v>
      </c>
      <c r="B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2841.3100000000004</v>
      </c>
      <c r="C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2818.29</v>
      </c>
      <c r="D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2859.65</v>
      </c>
      <c r="E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2859.8500000000004</v>
      </c>
      <c r="F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2879.08</v>
      </c>
      <c r="G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2859.84</v>
      </c>
      <c r="H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2830.26</v>
      </c>
      <c r="I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2797.9</v>
      </c>
      <c r="J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2843.12</v>
      </c>
      <c r="K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2986.0200000000004</v>
      </c>
      <c r="L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2930.0600000000004</v>
      </c>
      <c r="M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2943.3</v>
      </c>
      <c r="N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2956.8900000000003</v>
      </c>
      <c r="O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3001.08</v>
      </c>
      <c r="P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3000.9700000000003</v>
      </c>
      <c r="Q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2985.94</v>
      </c>
      <c r="R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2950.76</v>
      </c>
      <c r="S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2811.98</v>
      </c>
      <c r="T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2860.9300000000003</v>
      </c>
      <c r="U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2868.32</v>
      </c>
      <c r="V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2854.78</v>
      </c>
      <c r="W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2788.1800000000003</v>
      </c>
      <c r="X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2858.4300000000003</v>
      </c>
      <c r="Y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РСО-А'!$M$6</f>
        <v>2971.02</v>
      </c>
    </row>
    <row r="415" spans="1:27" x14ac:dyDescent="0.2">
      <c r="A415" s="80">
        <f t="shared" si="14"/>
        <v>42414</v>
      </c>
      <c r="B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2837.75</v>
      </c>
      <c r="C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2829.2400000000002</v>
      </c>
      <c r="D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2859.32</v>
      </c>
      <c r="E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2878.78</v>
      </c>
      <c r="F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2892.36</v>
      </c>
      <c r="G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2879.04</v>
      </c>
      <c r="H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2859.9</v>
      </c>
      <c r="I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2860.5</v>
      </c>
      <c r="J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2803.61</v>
      </c>
      <c r="K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3088.01</v>
      </c>
      <c r="L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3001.34</v>
      </c>
      <c r="M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3001.2700000000004</v>
      </c>
      <c r="N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2985.48</v>
      </c>
      <c r="O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3016.57</v>
      </c>
      <c r="P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3016.4700000000003</v>
      </c>
      <c r="Q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2985.33</v>
      </c>
      <c r="R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2949.55</v>
      </c>
      <c r="S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2811.3900000000003</v>
      </c>
      <c r="T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2861.5200000000004</v>
      </c>
      <c r="U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2863.2400000000002</v>
      </c>
      <c r="V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2854.96</v>
      </c>
      <c r="W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2787.8</v>
      </c>
      <c r="X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2858.36</v>
      </c>
      <c r="Y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РСО-А'!$M$6</f>
        <v>2956.0600000000004</v>
      </c>
    </row>
    <row r="416" spans="1:27" x14ac:dyDescent="0.2">
      <c r="A416" s="80">
        <f t="shared" si="14"/>
        <v>42415</v>
      </c>
      <c r="B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2825.4300000000003</v>
      </c>
      <c r="C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2815.96</v>
      </c>
      <c r="D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2846.76</v>
      </c>
      <c r="E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2863.4900000000002</v>
      </c>
      <c r="F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2863.4300000000003</v>
      </c>
      <c r="G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2846.7400000000002</v>
      </c>
      <c r="H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2811.1600000000003</v>
      </c>
      <c r="I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3078.88</v>
      </c>
      <c r="J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3079.52</v>
      </c>
      <c r="K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2939.92</v>
      </c>
      <c r="L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2898.4300000000003</v>
      </c>
      <c r="M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2846.53</v>
      </c>
      <c r="N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2860.33</v>
      </c>
      <c r="O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2874.67</v>
      </c>
      <c r="P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2874.6000000000004</v>
      </c>
      <c r="Q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2874.91</v>
      </c>
      <c r="R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2855.75</v>
      </c>
      <c r="S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2804.25</v>
      </c>
      <c r="T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2871.05</v>
      </c>
      <c r="U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2880.21</v>
      </c>
      <c r="V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2837.63</v>
      </c>
      <c r="W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2815.94</v>
      </c>
      <c r="X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3063.9500000000003</v>
      </c>
      <c r="Y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РСО-А'!$M$6</f>
        <v>2925.6600000000003</v>
      </c>
    </row>
    <row r="417" spans="1:25" x14ac:dyDescent="0.2">
      <c r="A417" s="80">
        <f t="shared" si="14"/>
        <v>42416</v>
      </c>
      <c r="B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2838.9300000000003</v>
      </c>
      <c r="C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2805.32</v>
      </c>
      <c r="D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2825.04</v>
      </c>
      <c r="E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2835.51</v>
      </c>
      <c r="F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2862.92</v>
      </c>
      <c r="G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2863.36</v>
      </c>
      <c r="H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2811.83</v>
      </c>
      <c r="I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3002.8</v>
      </c>
      <c r="J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2995.05</v>
      </c>
      <c r="K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2885.6400000000003</v>
      </c>
      <c r="L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2885.82</v>
      </c>
      <c r="M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2837.5</v>
      </c>
      <c r="N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2837.23</v>
      </c>
      <c r="O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2837.1800000000003</v>
      </c>
      <c r="P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2859.84</v>
      </c>
      <c r="Q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2874.51</v>
      </c>
      <c r="R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2855.31</v>
      </c>
      <c r="S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2830.02</v>
      </c>
      <c r="T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2845.1200000000003</v>
      </c>
      <c r="U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2846.77</v>
      </c>
      <c r="V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2819.23</v>
      </c>
      <c r="W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2804.0200000000004</v>
      </c>
      <c r="X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3053.3</v>
      </c>
      <c r="Y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РСО-А'!$M$6</f>
        <v>2904.57</v>
      </c>
    </row>
    <row r="418" spans="1:25" x14ac:dyDescent="0.2">
      <c r="A418" s="80">
        <f t="shared" si="14"/>
        <v>42417</v>
      </c>
      <c r="B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2879.4700000000003</v>
      </c>
      <c r="C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2845.3700000000003</v>
      </c>
      <c r="D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2879.5600000000004</v>
      </c>
      <c r="E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2879.59</v>
      </c>
      <c r="F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2879.76</v>
      </c>
      <c r="G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2856.7400000000002</v>
      </c>
      <c r="H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2811.1600000000003</v>
      </c>
      <c r="I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3002.08</v>
      </c>
      <c r="J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3088.3900000000003</v>
      </c>
      <c r="K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2969.83</v>
      </c>
      <c r="L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2954.01</v>
      </c>
      <c r="M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2894.13</v>
      </c>
      <c r="N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2938.52</v>
      </c>
      <c r="O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2938.41</v>
      </c>
      <c r="P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2938.29</v>
      </c>
      <c r="Q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2938.69</v>
      </c>
      <c r="R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2938.7700000000004</v>
      </c>
      <c r="S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2921.33</v>
      </c>
      <c r="T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2816.67</v>
      </c>
      <c r="U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2818.5</v>
      </c>
      <c r="V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2800.04</v>
      </c>
      <c r="W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2816.08</v>
      </c>
      <c r="X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2989.3100000000004</v>
      </c>
      <c r="Y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РСО-А'!$M$6</f>
        <v>2833.53</v>
      </c>
    </row>
    <row r="419" spans="1:25" x14ac:dyDescent="0.2">
      <c r="A419" s="80">
        <f t="shared" si="14"/>
        <v>42418</v>
      </c>
      <c r="B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2787.6800000000003</v>
      </c>
      <c r="C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2836.11</v>
      </c>
      <c r="D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2846.66</v>
      </c>
      <c r="E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2846.71</v>
      </c>
      <c r="F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2846.71</v>
      </c>
      <c r="G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2836.29</v>
      </c>
      <c r="H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2788.4300000000003</v>
      </c>
      <c r="I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2970.3500000000004</v>
      </c>
      <c r="J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2956.11</v>
      </c>
      <c r="K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2886.84</v>
      </c>
      <c r="L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2856.4500000000003</v>
      </c>
      <c r="M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2816.8</v>
      </c>
      <c r="N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2838.21</v>
      </c>
      <c r="O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2875.4</v>
      </c>
      <c r="P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2875.3100000000004</v>
      </c>
      <c r="Q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2846.6400000000003</v>
      </c>
      <c r="R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2837.92</v>
      </c>
      <c r="S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2805.16</v>
      </c>
      <c r="T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2885.91</v>
      </c>
      <c r="U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2883.9100000000003</v>
      </c>
      <c r="V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2869.7300000000005</v>
      </c>
      <c r="W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2839.7700000000004</v>
      </c>
      <c r="X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3060.8900000000003</v>
      </c>
      <c r="Y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РСО-А'!$M$6</f>
        <v>2937.78</v>
      </c>
    </row>
    <row r="420" spans="1:25" x14ac:dyDescent="0.2">
      <c r="A420" s="80">
        <f t="shared" si="14"/>
        <v>42419</v>
      </c>
      <c r="B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2788.2200000000003</v>
      </c>
      <c r="C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2836.4100000000003</v>
      </c>
      <c r="D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2863.6800000000003</v>
      </c>
      <c r="E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2863.7200000000003</v>
      </c>
      <c r="F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2836.5</v>
      </c>
      <c r="G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2836.32</v>
      </c>
      <c r="H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2812.0600000000004</v>
      </c>
      <c r="I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3004.58</v>
      </c>
      <c r="J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2997.84</v>
      </c>
      <c r="K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2921.2000000000003</v>
      </c>
      <c r="L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2921.2400000000002</v>
      </c>
      <c r="M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2861.88</v>
      </c>
      <c r="N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2861.4900000000002</v>
      </c>
      <c r="O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2912.2700000000004</v>
      </c>
      <c r="P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2912.33</v>
      </c>
      <c r="Q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2912.28</v>
      </c>
      <c r="R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2861.82</v>
      </c>
      <c r="S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2832.1600000000003</v>
      </c>
      <c r="T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2858.8100000000004</v>
      </c>
      <c r="U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2859.26</v>
      </c>
      <c r="V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2860.9900000000002</v>
      </c>
      <c r="W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2838.2200000000003</v>
      </c>
      <c r="X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3037.92</v>
      </c>
      <c r="Y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РСО-А'!$M$6</f>
        <v>2865.37</v>
      </c>
    </row>
    <row r="421" spans="1:25" x14ac:dyDescent="0.2">
      <c r="A421" s="80">
        <f t="shared" si="14"/>
        <v>42420</v>
      </c>
      <c r="B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2811.2300000000005</v>
      </c>
      <c r="C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2863.55</v>
      </c>
      <c r="D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2893.1600000000003</v>
      </c>
      <c r="E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2893.1800000000003</v>
      </c>
      <c r="F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2893.2200000000003</v>
      </c>
      <c r="G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2881.04</v>
      </c>
      <c r="H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2811.6800000000003</v>
      </c>
      <c r="I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2990.6400000000003</v>
      </c>
      <c r="J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3023.55</v>
      </c>
      <c r="K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2920.84</v>
      </c>
      <c r="L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2920.9700000000003</v>
      </c>
      <c r="M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2861.7700000000004</v>
      </c>
      <c r="N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2861.4100000000003</v>
      </c>
      <c r="O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2912.26</v>
      </c>
      <c r="P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2912.1600000000003</v>
      </c>
      <c r="Q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2912.38</v>
      </c>
      <c r="R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2886.4</v>
      </c>
      <c r="S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2831.07</v>
      </c>
      <c r="T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2859.1200000000003</v>
      </c>
      <c r="U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2856.2000000000003</v>
      </c>
      <c r="V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2860.3900000000003</v>
      </c>
      <c r="W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2838.9900000000002</v>
      </c>
      <c r="X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3002.19</v>
      </c>
      <c r="Y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РСО-А'!$M$6</f>
        <v>2838.4700000000003</v>
      </c>
    </row>
    <row r="422" spans="1:25" x14ac:dyDescent="0.2">
      <c r="A422" s="80">
        <f t="shared" si="14"/>
        <v>42421</v>
      </c>
      <c r="B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2841.37</v>
      </c>
      <c r="C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2921.5</v>
      </c>
      <c r="D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2928.9100000000003</v>
      </c>
      <c r="E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2929.2000000000003</v>
      </c>
      <c r="F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2953.03</v>
      </c>
      <c r="G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2929.71</v>
      </c>
      <c r="H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2860.2400000000002</v>
      </c>
      <c r="I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2800.8</v>
      </c>
      <c r="J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2870.1200000000003</v>
      </c>
      <c r="K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2971.32</v>
      </c>
      <c r="L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2930.28</v>
      </c>
      <c r="M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2943.57</v>
      </c>
      <c r="N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2943.0600000000004</v>
      </c>
      <c r="O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2956.4700000000003</v>
      </c>
      <c r="P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2956.32</v>
      </c>
      <c r="Q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2956.8</v>
      </c>
      <c r="R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2950.15</v>
      </c>
      <c r="S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2860.67</v>
      </c>
      <c r="T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2863.6800000000003</v>
      </c>
      <c r="U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2862.6800000000003</v>
      </c>
      <c r="V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2838.32</v>
      </c>
      <c r="W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2810.46</v>
      </c>
      <c r="X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2886.6800000000003</v>
      </c>
      <c r="Y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РСО-А'!$M$6</f>
        <v>2940.2400000000002</v>
      </c>
    </row>
    <row r="423" spans="1:25" x14ac:dyDescent="0.2">
      <c r="A423" s="80">
        <f t="shared" si="14"/>
        <v>42422</v>
      </c>
      <c r="B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2841.76</v>
      </c>
      <c r="C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2921.63</v>
      </c>
      <c r="D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2928.98</v>
      </c>
      <c r="E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2929.1000000000004</v>
      </c>
      <c r="F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2953.03</v>
      </c>
      <c r="G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2929.2700000000004</v>
      </c>
      <c r="H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2860.21</v>
      </c>
      <c r="I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2794.92</v>
      </c>
      <c r="J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2865.65</v>
      </c>
      <c r="K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2971.7000000000003</v>
      </c>
      <c r="L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2930.3</v>
      </c>
      <c r="M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2943.34</v>
      </c>
      <c r="N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2942.98</v>
      </c>
      <c r="O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2956.4500000000003</v>
      </c>
      <c r="P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2956.3900000000003</v>
      </c>
      <c r="Q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2956.5</v>
      </c>
      <c r="R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2949.9700000000003</v>
      </c>
      <c r="S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2861.1200000000003</v>
      </c>
      <c r="T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2861.5200000000004</v>
      </c>
      <c r="U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2861.7200000000003</v>
      </c>
      <c r="V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2839.29</v>
      </c>
      <c r="W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2810.11</v>
      </c>
      <c r="X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2886.6600000000003</v>
      </c>
      <c r="Y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РСО-А'!$M$6</f>
        <v>2927.7700000000004</v>
      </c>
    </row>
    <row r="424" spans="1:25" x14ac:dyDescent="0.2">
      <c r="A424" s="80">
        <f t="shared" si="14"/>
        <v>42423</v>
      </c>
      <c r="B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2892.8</v>
      </c>
      <c r="C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2892.1800000000003</v>
      </c>
      <c r="D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2952.09</v>
      </c>
      <c r="E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2952.23</v>
      </c>
      <c r="F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2952.0600000000004</v>
      </c>
      <c r="G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2952.2200000000003</v>
      </c>
      <c r="H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2928.4900000000002</v>
      </c>
      <c r="I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2878.8900000000003</v>
      </c>
      <c r="J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2841.8</v>
      </c>
      <c r="K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3193.56</v>
      </c>
      <c r="L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3126.9900000000002</v>
      </c>
      <c r="M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3148.58</v>
      </c>
      <c r="N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3170.25</v>
      </c>
      <c r="O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3169.94</v>
      </c>
      <c r="P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3170.17</v>
      </c>
      <c r="Q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3170.09</v>
      </c>
      <c r="R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3116.4</v>
      </c>
      <c r="S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2972.67</v>
      </c>
      <c r="T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2811.11</v>
      </c>
      <c r="U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2810.91</v>
      </c>
      <c r="V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2819.79</v>
      </c>
      <c r="W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2887.07</v>
      </c>
      <c r="X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2948.9900000000002</v>
      </c>
      <c r="Y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2828.6600000000003</v>
      </c>
    </row>
    <row r="425" spans="1:25" x14ac:dyDescent="0.2">
      <c r="A425" s="80">
        <f t="shared" si="14"/>
        <v>42424</v>
      </c>
      <c r="B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2869.5600000000004</v>
      </c>
      <c r="C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2893.23</v>
      </c>
      <c r="D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2961.01</v>
      </c>
      <c r="E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2961.05</v>
      </c>
      <c r="F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2961.1000000000004</v>
      </c>
      <c r="G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2946.65</v>
      </c>
      <c r="H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2864.36</v>
      </c>
      <c r="I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3079.9500000000003</v>
      </c>
      <c r="J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3147.32</v>
      </c>
      <c r="K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3041.2200000000003</v>
      </c>
      <c r="L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3041.1400000000003</v>
      </c>
      <c r="M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2939.9700000000003</v>
      </c>
      <c r="N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2970.33</v>
      </c>
      <c r="O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2989.8500000000004</v>
      </c>
      <c r="P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3003.4500000000003</v>
      </c>
      <c r="Q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3003.48</v>
      </c>
      <c r="R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2970.2200000000003</v>
      </c>
      <c r="S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2998.17</v>
      </c>
      <c r="T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2829.8500000000004</v>
      </c>
      <c r="U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2829.21</v>
      </c>
      <c r="V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2856.55</v>
      </c>
      <c r="W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2855.88</v>
      </c>
      <c r="X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2936.6200000000003</v>
      </c>
      <c r="Y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2788.04</v>
      </c>
    </row>
    <row r="426" spans="1:25" x14ac:dyDescent="0.2">
      <c r="A426" s="80">
        <f t="shared" si="14"/>
        <v>42425</v>
      </c>
      <c r="B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2796.9</v>
      </c>
      <c r="C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2820.73</v>
      </c>
      <c r="D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2836.04</v>
      </c>
      <c r="E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2863.3900000000003</v>
      </c>
      <c r="F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2863.48</v>
      </c>
      <c r="G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2863.8</v>
      </c>
      <c r="H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2837.17</v>
      </c>
      <c r="I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3132.8100000000004</v>
      </c>
      <c r="J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3211.2700000000004</v>
      </c>
      <c r="K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3004.83</v>
      </c>
      <c r="L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2955.9300000000003</v>
      </c>
      <c r="M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2885.11</v>
      </c>
      <c r="N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2884.84</v>
      </c>
      <c r="O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2884.62</v>
      </c>
      <c r="P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2884.7700000000004</v>
      </c>
      <c r="Q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2895.21</v>
      </c>
      <c r="R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2860.6400000000003</v>
      </c>
      <c r="S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2858.17</v>
      </c>
      <c r="T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2840.3100000000004</v>
      </c>
      <c r="U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2840.6800000000003</v>
      </c>
      <c r="V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2797.2000000000003</v>
      </c>
      <c r="W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2797.07</v>
      </c>
      <c r="X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2996.5</v>
      </c>
      <c r="Y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2900.2000000000003</v>
      </c>
    </row>
    <row r="427" spans="1:25" x14ac:dyDescent="0.2">
      <c r="A427" s="80">
        <f t="shared" si="14"/>
        <v>42426</v>
      </c>
      <c r="B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2797.09</v>
      </c>
      <c r="C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2846.86</v>
      </c>
      <c r="D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2863.3900000000003</v>
      </c>
      <c r="E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2863.3900000000003</v>
      </c>
      <c r="F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2880.9</v>
      </c>
      <c r="G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2858.13</v>
      </c>
      <c r="H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2811.9300000000003</v>
      </c>
      <c r="I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3003.87</v>
      </c>
      <c r="J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2995.9</v>
      </c>
      <c r="K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2886.1600000000003</v>
      </c>
      <c r="L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2855.92</v>
      </c>
      <c r="M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2837.82</v>
      </c>
      <c r="N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2860.38</v>
      </c>
      <c r="O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2860.37</v>
      </c>
      <c r="P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2860.26</v>
      </c>
      <c r="Q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2860.36</v>
      </c>
      <c r="R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2884.96</v>
      </c>
      <c r="S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2920.76</v>
      </c>
      <c r="T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2841.63</v>
      </c>
      <c r="U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2841.92</v>
      </c>
      <c r="V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2798.84</v>
      </c>
      <c r="W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2796.4700000000003</v>
      </c>
      <c r="X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3007.4900000000002</v>
      </c>
      <c r="Y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2899</v>
      </c>
    </row>
    <row r="428" spans="1:25" x14ac:dyDescent="0.2">
      <c r="A428" s="80">
        <f t="shared" si="14"/>
        <v>42427</v>
      </c>
      <c r="B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2796.5600000000004</v>
      </c>
      <c r="C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2859.1200000000003</v>
      </c>
      <c r="D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2892</v>
      </c>
      <c r="E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2891.9300000000003</v>
      </c>
      <c r="F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2878.32</v>
      </c>
      <c r="G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2878.55</v>
      </c>
      <c r="H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2841.1400000000003</v>
      </c>
      <c r="I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2818.83</v>
      </c>
      <c r="J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2865.5600000000004</v>
      </c>
      <c r="K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3024.92</v>
      </c>
      <c r="L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2985.44</v>
      </c>
      <c r="M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3000.8900000000003</v>
      </c>
      <c r="N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3087.55</v>
      </c>
      <c r="O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3087.03</v>
      </c>
      <c r="P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3086.84</v>
      </c>
      <c r="Q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3086.4300000000003</v>
      </c>
      <c r="R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2985.03</v>
      </c>
      <c r="S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2904.92</v>
      </c>
      <c r="T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2804.32</v>
      </c>
      <c r="U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2836.9900000000002</v>
      </c>
      <c r="V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2787.88</v>
      </c>
      <c r="W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2828.05</v>
      </c>
      <c r="X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2915.26</v>
      </c>
      <c r="Y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2848.34</v>
      </c>
    </row>
    <row r="429" spans="1:25" x14ac:dyDescent="0.2">
      <c r="A429" s="80">
        <f t="shared" si="14"/>
        <v>42428</v>
      </c>
      <c r="B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2801.9100000000003</v>
      </c>
      <c r="C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2878.59</v>
      </c>
      <c r="D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2891.9700000000003</v>
      </c>
      <c r="E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2891.8900000000003</v>
      </c>
      <c r="F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2891.84</v>
      </c>
      <c r="G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2892.04</v>
      </c>
      <c r="H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2859.5</v>
      </c>
      <c r="I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2879.37</v>
      </c>
      <c r="J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2802.75</v>
      </c>
      <c r="K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3106.1000000000004</v>
      </c>
      <c r="L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3068.2200000000003</v>
      </c>
      <c r="M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3068.3900000000003</v>
      </c>
      <c r="N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3148.4300000000003</v>
      </c>
      <c r="O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3148.0600000000004</v>
      </c>
      <c r="P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3126.53</v>
      </c>
      <c r="Q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3126.37</v>
      </c>
      <c r="R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2984.58</v>
      </c>
      <c r="S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2905.1800000000003</v>
      </c>
      <c r="T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2789.2400000000002</v>
      </c>
      <c r="U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2821.6400000000003</v>
      </c>
      <c r="V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2801.01</v>
      </c>
      <c r="W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2828.1200000000003</v>
      </c>
      <c r="X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2928.2700000000004</v>
      </c>
      <c r="Y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2844.6600000000003</v>
      </c>
    </row>
    <row r="430" spans="1:25" x14ac:dyDescent="0.2">
      <c r="A430" s="80">
        <f t="shared" si="14"/>
        <v>42429</v>
      </c>
      <c r="B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2811.1600000000003</v>
      </c>
      <c r="C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2863.33</v>
      </c>
      <c r="D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2892.9900000000002</v>
      </c>
      <c r="E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2893.08</v>
      </c>
      <c r="F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2880.7700000000004</v>
      </c>
      <c r="G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2881.03</v>
      </c>
      <c r="H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2836.9300000000003</v>
      </c>
      <c r="I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3040</v>
      </c>
      <c r="J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3080.2700000000004</v>
      </c>
      <c r="K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2955.6200000000003</v>
      </c>
      <c r="L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2955.58</v>
      </c>
      <c r="M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2905.7300000000005</v>
      </c>
      <c r="N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2951.73</v>
      </c>
      <c r="O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2970.37</v>
      </c>
      <c r="P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2976.6800000000003</v>
      </c>
      <c r="Q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2970.19</v>
      </c>
      <c r="R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2916.82</v>
      </c>
      <c r="S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2920.96</v>
      </c>
      <c r="T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2796.4500000000003</v>
      </c>
      <c r="U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2796.71</v>
      </c>
      <c r="V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2803.25</v>
      </c>
      <c r="W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2796.58</v>
      </c>
      <c r="X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2969.9500000000003</v>
      </c>
      <c r="Y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2827.88</v>
      </c>
    </row>
    <row r="432" spans="1:25" x14ac:dyDescent="0.25">
      <c r="A432" s="78" t="s">
        <v>149</v>
      </c>
    </row>
    <row r="433" spans="1:27" x14ac:dyDescent="0.25">
      <c r="A433" s="88" t="s">
        <v>150</v>
      </c>
      <c r="B433" s="79"/>
      <c r="C433" s="79"/>
      <c r="D433" s="79"/>
    </row>
    <row r="434" spans="1:27" ht="12.75" x14ac:dyDescent="0.2">
      <c r="A434" s="165" t="s">
        <v>48</v>
      </c>
      <c r="B434" s="168" t="s">
        <v>122</v>
      </c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70"/>
    </row>
    <row r="435" spans="1:27" ht="12.75" x14ac:dyDescent="0.2">
      <c r="A435" s="166"/>
      <c r="B435" s="171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3"/>
    </row>
    <row r="436" spans="1:27" ht="12.75" customHeight="1" x14ac:dyDescent="0.2">
      <c r="A436" s="166"/>
      <c r="B436" s="174" t="s">
        <v>123</v>
      </c>
      <c r="C436" s="163" t="s">
        <v>124</v>
      </c>
      <c r="D436" s="163" t="s">
        <v>125</v>
      </c>
      <c r="E436" s="163" t="s">
        <v>126</v>
      </c>
      <c r="F436" s="163" t="s">
        <v>127</v>
      </c>
      <c r="G436" s="163" t="s">
        <v>128</v>
      </c>
      <c r="H436" s="163" t="s">
        <v>129</v>
      </c>
      <c r="I436" s="163" t="s">
        <v>130</v>
      </c>
      <c r="J436" s="163" t="s">
        <v>131</v>
      </c>
      <c r="K436" s="163" t="s">
        <v>132</v>
      </c>
      <c r="L436" s="163" t="s">
        <v>133</v>
      </c>
      <c r="M436" s="163" t="s">
        <v>134</v>
      </c>
      <c r="N436" s="176" t="s">
        <v>135</v>
      </c>
      <c r="O436" s="163" t="s">
        <v>136</v>
      </c>
      <c r="P436" s="163" t="s">
        <v>137</v>
      </c>
      <c r="Q436" s="163" t="s">
        <v>138</v>
      </c>
      <c r="R436" s="163" t="s">
        <v>139</v>
      </c>
      <c r="S436" s="163" t="s">
        <v>140</v>
      </c>
      <c r="T436" s="163" t="s">
        <v>141</v>
      </c>
      <c r="U436" s="163" t="s">
        <v>142</v>
      </c>
      <c r="V436" s="163" t="s">
        <v>143</v>
      </c>
      <c r="W436" s="163" t="s">
        <v>144</v>
      </c>
      <c r="X436" s="163" t="s">
        <v>145</v>
      </c>
      <c r="Y436" s="163" t="s">
        <v>146</v>
      </c>
    </row>
    <row r="437" spans="1:27" ht="11.25" customHeight="1" x14ac:dyDescent="0.2">
      <c r="A437" s="167"/>
      <c r="B437" s="175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  <c r="M437" s="164"/>
      <c r="N437" s="177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</row>
    <row r="438" spans="1:27" ht="15.75" customHeight="1" x14ac:dyDescent="0.2">
      <c r="A438" s="80">
        <f>A402</f>
        <v>42401</v>
      </c>
      <c r="B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3464.4500000000003</v>
      </c>
      <c r="C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3382.73</v>
      </c>
      <c r="D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3359.44</v>
      </c>
      <c r="E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3359.28</v>
      </c>
      <c r="F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3359.65</v>
      </c>
      <c r="G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3375.75</v>
      </c>
      <c r="H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3467.38</v>
      </c>
      <c r="I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3282.03</v>
      </c>
      <c r="J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3285.31</v>
      </c>
      <c r="K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3425.01</v>
      </c>
      <c r="L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3514.59</v>
      </c>
      <c r="M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3490.71</v>
      </c>
      <c r="N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3452.34</v>
      </c>
      <c r="O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3425.19</v>
      </c>
      <c r="P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3416.1800000000003</v>
      </c>
      <c r="Q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3415.2000000000003</v>
      </c>
      <c r="R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3415.02</v>
      </c>
      <c r="S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3564.4300000000003</v>
      </c>
      <c r="T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3597.15</v>
      </c>
      <c r="U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3613.73</v>
      </c>
      <c r="V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3567.59</v>
      </c>
      <c r="W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3490.44</v>
      </c>
      <c r="X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3737.37</v>
      </c>
      <c r="Y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РСО-А'!$N$6</f>
        <v>3610.1000000000004</v>
      </c>
      <c r="AA438" s="81"/>
    </row>
    <row r="439" spans="1:27" x14ac:dyDescent="0.2">
      <c r="A439" s="80">
        <f>A438+1</f>
        <v>42402</v>
      </c>
      <c r="B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3464.05</v>
      </c>
      <c r="C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3378.7200000000003</v>
      </c>
      <c r="D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3333.8900000000003</v>
      </c>
      <c r="E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3318.76</v>
      </c>
      <c r="F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3319.4</v>
      </c>
      <c r="G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3357.56</v>
      </c>
      <c r="H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3406.8500000000004</v>
      </c>
      <c r="I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3325.92</v>
      </c>
      <c r="J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3297.92</v>
      </c>
      <c r="K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3308.08</v>
      </c>
      <c r="L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3376.86</v>
      </c>
      <c r="M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3348.4700000000003</v>
      </c>
      <c r="N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3349.01</v>
      </c>
      <c r="O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3333.08</v>
      </c>
      <c r="P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3333.21</v>
      </c>
      <c r="Q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3348.26</v>
      </c>
      <c r="R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3385.36</v>
      </c>
      <c r="S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3498.92</v>
      </c>
      <c r="T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3556.85</v>
      </c>
      <c r="U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3537.61</v>
      </c>
      <c r="V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3500.4500000000003</v>
      </c>
      <c r="W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3446.19</v>
      </c>
      <c r="X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3684.71</v>
      </c>
      <c r="Y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РСО-А'!$N$6</f>
        <v>3561.7400000000002</v>
      </c>
    </row>
    <row r="440" spans="1:27" x14ac:dyDescent="0.2">
      <c r="A440" s="80">
        <f t="shared" ref="A440:A466" si="15">A439+1</f>
        <v>42403</v>
      </c>
      <c r="B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3358.81</v>
      </c>
      <c r="C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3278.3500000000004</v>
      </c>
      <c r="D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3268.36</v>
      </c>
      <c r="E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3268.28</v>
      </c>
      <c r="F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3268.3</v>
      </c>
      <c r="G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3268.46</v>
      </c>
      <c r="H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3286.51</v>
      </c>
      <c r="I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3439.85</v>
      </c>
      <c r="J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3424.27</v>
      </c>
      <c r="K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3286.5</v>
      </c>
      <c r="L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3243.1000000000004</v>
      </c>
      <c r="M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3260.08</v>
      </c>
      <c r="N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3251.7700000000004</v>
      </c>
      <c r="O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3273.52</v>
      </c>
      <c r="P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3252.02</v>
      </c>
      <c r="Q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3258.8900000000003</v>
      </c>
      <c r="R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3290.84</v>
      </c>
      <c r="S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3384.8500000000004</v>
      </c>
      <c r="T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3476.84</v>
      </c>
      <c r="U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3446.8100000000004</v>
      </c>
      <c r="V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3410.61</v>
      </c>
      <c r="W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3378.92</v>
      </c>
      <c r="X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3618.2</v>
      </c>
      <c r="Y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РСО-А'!$N$6</f>
        <v>3486.37</v>
      </c>
    </row>
    <row r="441" spans="1:27" x14ac:dyDescent="0.2">
      <c r="A441" s="80">
        <f t="shared" si="15"/>
        <v>42404</v>
      </c>
      <c r="B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3295.84</v>
      </c>
      <c r="C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3252.79</v>
      </c>
      <c r="D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3284.17</v>
      </c>
      <c r="E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3284.31</v>
      </c>
      <c r="F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3284.19</v>
      </c>
      <c r="G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3284.58</v>
      </c>
      <c r="H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3277.3</v>
      </c>
      <c r="I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3461.44</v>
      </c>
      <c r="J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3441.55</v>
      </c>
      <c r="K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3298.8</v>
      </c>
      <c r="L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3287.07</v>
      </c>
      <c r="M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3252.62</v>
      </c>
      <c r="N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3273.86</v>
      </c>
      <c r="O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3287.53</v>
      </c>
      <c r="P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3273.9700000000003</v>
      </c>
      <c r="Q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3252.3</v>
      </c>
      <c r="R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3256.2</v>
      </c>
      <c r="S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3321.58</v>
      </c>
      <c r="T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3448.1000000000004</v>
      </c>
      <c r="U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3419.19</v>
      </c>
      <c r="V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3348.6000000000004</v>
      </c>
      <c r="W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3314.87</v>
      </c>
      <c r="X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3593.21</v>
      </c>
      <c r="Y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РСО-А'!$N$6</f>
        <v>3457.17</v>
      </c>
    </row>
    <row r="442" spans="1:27" x14ac:dyDescent="0.2">
      <c r="A442" s="80">
        <f t="shared" si="15"/>
        <v>42405</v>
      </c>
      <c r="B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3278.37</v>
      </c>
      <c r="C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3278.15</v>
      </c>
      <c r="D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3252.79</v>
      </c>
      <c r="E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3268.1400000000003</v>
      </c>
      <c r="F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3268.17</v>
      </c>
      <c r="G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3268.2</v>
      </c>
      <c r="H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3278.1000000000004</v>
      </c>
      <c r="I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3460.71</v>
      </c>
      <c r="J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3440.7200000000003</v>
      </c>
      <c r="K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3298.46</v>
      </c>
      <c r="L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3259.36</v>
      </c>
      <c r="M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3244.26</v>
      </c>
      <c r="N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3273.65</v>
      </c>
      <c r="O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3287.21</v>
      </c>
      <c r="P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3306.41</v>
      </c>
      <c r="Q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3316.25</v>
      </c>
      <c r="R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3297</v>
      </c>
      <c r="S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3268.6400000000003</v>
      </c>
      <c r="T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3415.51</v>
      </c>
      <c r="U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3393.73</v>
      </c>
      <c r="V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3365.87</v>
      </c>
      <c r="W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3337.51</v>
      </c>
      <c r="X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3602.95</v>
      </c>
      <c r="Y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РСО-А'!$N$6</f>
        <v>3464.41</v>
      </c>
    </row>
    <row r="443" spans="1:27" x14ac:dyDescent="0.2">
      <c r="A443" s="80">
        <f t="shared" si="15"/>
        <v>42406</v>
      </c>
      <c r="B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3324.38</v>
      </c>
      <c r="C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3259.27</v>
      </c>
      <c r="D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3257.34</v>
      </c>
      <c r="E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3274.6800000000003</v>
      </c>
      <c r="F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3274.7700000000004</v>
      </c>
      <c r="G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3263</v>
      </c>
      <c r="H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3278.78</v>
      </c>
      <c r="I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3350.28</v>
      </c>
      <c r="J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3367.8100000000004</v>
      </c>
      <c r="K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3454.88</v>
      </c>
      <c r="L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3380.66</v>
      </c>
      <c r="M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3394.58</v>
      </c>
      <c r="N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3393.95</v>
      </c>
      <c r="O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3454.09</v>
      </c>
      <c r="P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3453.98</v>
      </c>
      <c r="Q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3453.86</v>
      </c>
      <c r="R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3455.25</v>
      </c>
      <c r="S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3277.85</v>
      </c>
      <c r="T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3367.53</v>
      </c>
      <c r="U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3369.81</v>
      </c>
      <c r="V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3318.05</v>
      </c>
      <c r="W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3320.36</v>
      </c>
      <c r="X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3265.05</v>
      </c>
      <c r="Y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РСО-А'!$N$6</f>
        <v>3459.79</v>
      </c>
    </row>
    <row r="444" spans="1:27" x14ac:dyDescent="0.2">
      <c r="A444" s="80">
        <f t="shared" si="15"/>
        <v>42407</v>
      </c>
      <c r="B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3365.92</v>
      </c>
      <c r="C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3295.84</v>
      </c>
      <c r="D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3251.82</v>
      </c>
      <c r="E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3257.53</v>
      </c>
      <c r="F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3263.19</v>
      </c>
      <c r="G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3251.94</v>
      </c>
      <c r="H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3258.4700000000003</v>
      </c>
      <c r="I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3275.9700000000003</v>
      </c>
      <c r="J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3364.94</v>
      </c>
      <c r="K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3439.6800000000003</v>
      </c>
      <c r="L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3381.59</v>
      </c>
      <c r="M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3368.33</v>
      </c>
      <c r="N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3367.8900000000003</v>
      </c>
      <c r="O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3367.73</v>
      </c>
      <c r="P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3395.11</v>
      </c>
      <c r="Q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3402.26</v>
      </c>
      <c r="R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3356.6400000000003</v>
      </c>
      <c r="S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3294.7200000000003</v>
      </c>
      <c r="T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3427.91</v>
      </c>
      <c r="U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3431.4</v>
      </c>
      <c r="V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3379.4900000000002</v>
      </c>
      <c r="W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3316.7000000000003</v>
      </c>
      <c r="X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3265.4900000000002</v>
      </c>
      <c r="Y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РСО-А'!$N$6</f>
        <v>3489.3900000000003</v>
      </c>
    </row>
    <row r="445" spans="1:27" x14ac:dyDescent="0.2">
      <c r="A445" s="80">
        <f t="shared" si="15"/>
        <v>42408</v>
      </c>
      <c r="B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3338.3500000000004</v>
      </c>
      <c r="C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3271.15</v>
      </c>
      <c r="D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3252.33</v>
      </c>
      <c r="E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3262.57</v>
      </c>
      <c r="F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3262.51</v>
      </c>
      <c r="G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3262.73</v>
      </c>
      <c r="H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3243.25</v>
      </c>
      <c r="I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3446.15</v>
      </c>
      <c r="J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3440.95</v>
      </c>
      <c r="K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3298.44</v>
      </c>
      <c r="L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3244.3900000000003</v>
      </c>
      <c r="M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3298.3500000000004</v>
      </c>
      <c r="N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3299.61</v>
      </c>
      <c r="O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3259.23</v>
      </c>
      <c r="P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3243.69</v>
      </c>
      <c r="Q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3243.75</v>
      </c>
      <c r="R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3257.16</v>
      </c>
      <c r="S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3295.17</v>
      </c>
      <c r="T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3474.59</v>
      </c>
      <c r="U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3436.65</v>
      </c>
      <c r="V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3367.8500000000004</v>
      </c>
      <c r="W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3339.34</v>
      </c>
      <c r="X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3604.98</v>
      </c>
      <c r="Y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РСО-А'!$N$6</f>
        <v>3467.92</v>
      </c>
    </row>
    <row r="446" spans="1:27" x14ac:dyDescent="0.2">
      <c r="A446" s="80">
        <f t="shared" si="15"/>
        <v>42409</v>
      </c>
      <c r="B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3287.8500000000004</v>
      </c>
      <c r="C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3242.86</v>
      </c>
      <c r="D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3267.96</v>
      </c>
      <c r="E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3295.08</v>
      </c>
      <c r="F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3295.16</v>
      </c>
      <c r="G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3295.58</v>
      </c>
      <c r="H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3269.09</v>
      </c>
      <c r="I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3476.2200000000003</v>
      </c>
      <c r="J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3517.3</v>
      </c>
      <c r="K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3364.96</v>
      </c>
      <c r="L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3318.5</v>
      </c>
      <c r="M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3275.36</v>
      </c>
      <c r="N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3274.9100000000003</v>
      </c>
      <c r="O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3274.57</v>
      </c>
      <c r="P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3297.69</v>
      </c>
      <c r="Q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3297.76</v>
      </c>
      <c r="R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3298.2400000000002</v>
      </c>
      <c r="S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3247.3900000000003</v>
      </c>
      <c r="T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3429.4700000000003</v>
      </c>
      <c r="U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3362.77</v>
      </c>
      <c r="V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3327.8</v>
      </c>
      <c r="W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3297</v>
      </c>
      <c r="X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3569.76</v>
      </c>
      <c r="Y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РСО-А'!$N$6</f>
        <v>3407.69</v>
      </c>
    </row>
    <row r="447" spans="1:27" x14ac:dyDescent="0.2">
      <c r="A447" s="80">
        <f t="shared" si="15"/>
        <v>42410</v>
      </c>
      <c r="B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3286.52</v>
      </c>
      <c r="C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3252.8100000000004</v>
      </c>
      <c r="D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3267.98</v>
      </c>
      <c r="E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3284.19</v>
      </c>
      <c r="F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3295.25</v>
      </c>
      <c r="G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3273.7200000000003</v>
      </c>
      <c r="H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3276.9300000000003</v>
      </c>
      <c r="I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3394.73</v>
      </c>
      <c r="J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3409.16</v>
      </c>
      <c r="K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3287.76</v>
      </c>
      <c r="L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3287.82</v>
      </c>
      <c r="M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3253.11</v>
      </c>
      <c r="N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3252.76</v>
      </c>
      <c r="O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3252.62</v>
      </c>
      <c r="P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3252.59</v>
      </c>
      <c r="Q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3252.59</v>
      </c>
      <c r="R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3270.38</v>
      </c>
      <c r="S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3335.1600000000003</v>
      </c>
      <c r="T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3430.46</v>
      </c>
      <c r="U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3432.11</v>
      </c>
      <c r="V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3391.61</v>
      </c>
      <c r="W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3335.9300000000003</v>
      </c>
      <c r="X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3593.07</v>
      </c>
      <c r="Y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РСО-А'!$N$6</f>
        <v>3440.08</v>
      </c>
    </row>
    <row r="448" spans="1:27" x14ac:dyDescent="0.2">
      <c r="A448" s="80">
        <f t="shared" si="15"/>
        <v>42411</v>
      </c>
      <c r="B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3286.6400000000003</v>
      </c>
      <c r="C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3253.25</v>
      </c>
      <c r="D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3284.44</v>
      </c>
      <c r="E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3284.6400000000003</v>
      </c>
      <c r="F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3284.7000000000003</v>
      </c>
      <c r="G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3269.03</v>
      </c>
      <c r="H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3272.57</v>
      </c>
      <c r="I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3395.1000000000004</v>
      </c>
      <c r="J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3386.34</v>
      </c>
      <c r="K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3287.7200000000003</v>
      </c>
      <c r="L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3276.42</v>
      </c>
      <c r="M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3274.6800000000003</v>
      </c>
      <c r="N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3297.56</v>
      </c>
      <c r="O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3297.32</v>
      </c>
      <c r="P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3252.62</v>
      </c>
      <c r="Q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3252.88</v>
      </c>
      <c r="R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3269.21</v>
      </c>
      <c r="S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3302.2200000000003</v>
      </c>
      <c r="T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3388.65</v>
      </c>
      <c r="U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3346.28</v>
      </c>
      <c r="V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3318.8500000000004</v>
      </c>
      <c r="W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3297.2400000000002</v>
      </c>
      <c r="X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3569.38</v>
      </c>
      <c r="Y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РСО-А'!$N$6</f>
        <v>3391.21</v>
      </c>
    </row>
    <row r="449" spans="1:25" x14ac:dyDescent="0.2">
      <c r="A449" s="80">
        <f t="shared" si="15"/>
        <v>42412</v>
      </c>
      <c r="B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3294.82</v>
      </c>
      <c r="C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3242.82</v>
      </c>
      <c r="D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3267.83</v>
      </c>
      <c r="E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3268.03</v>
      </c>
      <c r="F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3268.02</v>
      </c>
      <c r="G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3252.91</v>
      </c>
      <c r="H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3279.37</v>
      </c>
      <c r="I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3382.2200000000003</v>
      </c>
      <c r="J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3363.29</v>
      </c>
      <c r="K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3275.69</v>
      </c>
      <c r="L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3259.4300000000003</v>
      </c>
      <c r="M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3252.63</v>
      </c>
      <c r="N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3260.9300000000003</v>
      </c>
      <c r="O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3287.55</v>
      </c>
      <c r="P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3274</v>
      </c>
      <c r="Q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3274.0600000000004</v>
      </c>
      <c r="R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3252.82</v>
      </c>
      <c r="S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3294.8</v>
      </c>
      <c r="T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3395.2200000000003</v>
      </c>
      <c r="U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3419.92</v>
      </c>
      <c r="V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3393.69</v>
      </c>
      <c r="W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3336.27</v>
      </c>
      <c r="X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3601.4700000000003</v>
      </c>
      <c r="Y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РСО-А'!$N$6</f>
        <v>3463.9700000000003</v>
      </c>
    </row>
    <row r="450" spans="1:25" x14ac:dyDescent="0.2">
      <c r="A450" s="80">
        <f t="shared" si="15"/>
        <v>42413</v>
      </c>
      <c r="B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3300.1600000000003</v>
      </c>
      <c r="C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3275.3500000000004</v>
      </c>
      <c r="D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3319.9300000000003</v>
      </c>
      <c r="E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3320.16</v>
      </c>
      <c r="F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3340.8900000000003</v>
      </c>
      <c r="G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3320.15</v>
      </c>
      <c r="H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3288.25</v>
      </c>
      <c r="I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3253.37</v>
      </c>
      <c r="J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3302.12</v>
      </c>
      <c r="K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3456.1800000000003</v>
      </c>
      <c r="L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3395.8500000000004</v>
      </c>
      <c r="M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3410.12</v>
      </c>
      <c r="N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3424.77</v>
      </c>
      <c r="O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3472.41</v>
      </c>
      <c r="P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3472.29</v>
      </c>
      <c r="Q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3456.09</v>
      </c>
      <c r="R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3418.17</v>
      </c>
      <c r="S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3268.54</v>
      </c>
      <c r="T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3321.32</v>
      </c>
      <c r="U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3329.28</v>
      </c>
      <c r="V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3314.6800000000003</v>
      </c>
      <c r="W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3242.8900000000003</v>
      </c>
      <c r="X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3318.62</v>
      </c>
      <c r="Y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РСО-А'!$N$6</f>
        <v>3440</v>
      </c>
    </row>
    <row r="451" spans="1:25" x14ac:dyDescent="0.2">
      <c r="A451" s="80">
        <f t="shared" si="15"/>
        <v>42414</v>
      </c>
      <c r="B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3296.32</v>
      </c>
      <c r="C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3287.16</v>
      </c>
      <c r="D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3319.58</v>
      </c>
      <c r="E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3340.5600000000004</v>
      </c>
      <c r="F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3355.2000000000003</v>
      </c>
      <c r="G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3340.84</v>
      </c>
      <c r="H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3320.2000000000003</v>
      </c>
      <c r="I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3320.86</v>
      </c>
      <c r="J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3259.5200000000004</v>
      </c>
      <c r="K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3566.13</v>
      </c>
      <c r="L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3472.7</v>
      </c>
      <c r="M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3472.62</v>
      </c>
      <c r="N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3455.59</v>
      </c>
      <c r="O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3489.11</v>
      </c>
      <c r="P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3489</v>
      </c>
      <c r="Q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3455.4300000000003</v>
      </c>
      <c r="R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3416.86</v>
      </c>
      <c r="S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3267.91</v>
      </c>
      <c r="T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3321.9500000000003</v>
      </c>
      <c r="U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3323.8</v>
      </c>
      <c r="V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3314.8900000000003</v>
      </c>
      <c r="W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3242.4700000000003</v>
      </c>
      <c r="X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3318.54</v>
      </c>
      <c r="Y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РСО-А'!$N$6</f>
        <v>3423.88</v>
      </c>
    </row>
    <row r="452" spans="1:25" x14ac:dyDescent="0.2">
      <c r="A452" s="80">
        <f t="shared" si="15"/>
        <v>42415</v>
      </c>
      <c r="B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3283.05</v>
      </c>
      <c r="C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3272.83</v>
      </c>
      <c r="D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3306.05</v>
      </c>
      <c r="E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3324.08</v>
      </c>
      <c r="F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3324.01</v>
      </c>
      <c r="G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3306.02</v>
      </c>
      <c r="H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3267.66</v>
      </c>
      <c r="I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3556.29</v>
      </c>
      <c r="J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3556.98</v>
      </c>
      <c r="K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3406.48</v>
      </c>
      <c r="L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3361.75</v>
      </c>
      <c r="M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3305.8</v>
      </c>
      <c r="N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3320.67</v>
      </c>
      <c r="O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3336.13</v>
      </c>
      <c r="P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3336.05</v>
      </c>
      <c r="Q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3336.3900000000003</v>
      </c>
      <c r="R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3315.73</v>
      </c>
      <c r="S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3260.21</v>
      </c>
      <c r="T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3332.23</v>
      </c>
      <c r="U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3342.11</v>
      </c>
      <c r="V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3296.2</v>
      </c>
      <c r="W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3272.82</v>
      </c>
      <c r="X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3540.19</v>
      </c>
      <c r="Y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РСО-А'!$N$6</f>
        <v>3391.1000000000004</v>
      </c>
    </row>
    <row r="453" spans="1:25" x14ac:dyDescent="0.2">
      <c r="A453" s="80">
        <f t="shared" si="15"/>
        <v>42416</v>
      </c>
      <c r="B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3297.6</v>
      </c>
      <c r="C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3261.36</v>
      </c>
      <c r="D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3282.63</v>
      </c>
      <c r="E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3293.91</v>
      </c>
      <c r="F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3323.4700000000003</v>
      </c>
      <c r="G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3323.94</v>
      </c>
      <c r="H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3268.38</v>
      </c>
      <c r="I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3474.27</v>
      </c>
      <c r="J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3465.91</v>
      </c>
      <c r="K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3347.95</v>
      </c>
      <c r="L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3348.15</v>
      </c>
      <c r="M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3296.05</v>
      </c>
      <c r="N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3295.77</v>
      </c>
      <c r="O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3295.71</v>
      </c>
      <c r="P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3320.15</v>
      </c>
      <c r="Q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3335.95</v>
      </c>
      <c r="R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3315.26</v>
      </c>
      <c r="S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3287.9900000000002</v>
      </c>
      <c r="T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3304.2700000000004</v>
      </c>
      <c r="U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3306.06</v>
      </c>
      <c r="V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3276.36</v>
      </c>
      <c r="W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3259.96</v>
      </c>
      <c r="X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3528.71</v>
      </c>
      <c r="Y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РСО-А'!$N$6</f>
        <v>3368.37</v>
      </c>
    </row>
    <row r="454" spans="1:25" x14ac:dyDescent="0.2">
      <c r="A454" s="80">
        <f t="shared" si="15"/>
        <v>42417</v>
      </c>
      <c r="B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3341.3</v>
      </c>
      <c r="C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3304.54</v>
      </c>
      <c r="D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3341.41</v>
      </c>
      <c r="E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3341.44</v>
      </c>
      <c r="F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3341.62</v>
      </c>
      <c r="G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3316.8</v>
      </c>
      <c r="H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3267.66</v>
      </c>
      <c r="I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3473.4900000000002</v>
      </c>
      <c r="J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3566.54</v>
      </c>
      <c r="K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3438.7200000000003</v>
      </c>
      <c r="L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3421.67</v>
      </c>
      <c r="M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3357.11</v>
      </c>
      <c r="N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3404.9700000000003</v>
      </c>
      <c r="O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3404.84</v>
      </c>
      <c r="P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3404.7200000000003</v>
      </c>
      <c r="Q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3405.15</v>
      </c>
      <c r="R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3405.2400000000002</v>
      </c>
      <c r="S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3386.4300000000003</v>
      </c>
      <c r="T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3273.6000000000004</v>
      </c>
      <c r="U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3275.57</v>
      </c>
      <c r="V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3255.67</v>
      </c>
      <c r="W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3272.9700000000003</v>
      </c>
      <c r="X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3459.7200000000003</v>
      </c>
      <c r="Y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РСО-А'!$N$6</f>
        <v>3291.77</v>
      </c>
    </row>
    <row r="455" spans="1:25" x14ac:dyDescent="0.2">
      <c r="A455" s="80">
        <f t="shared" si="15"/>
        <v>42418</v>
      </c>
      <c r="B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3242.3500000000004</v>
      </c>
      <c r="C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3294.5600000000004</v>
      </c>
      <c r="D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3305.9300000000003</v>
      </c>
      <c r="E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3305.9900000000002</v>
      </c>
      <c r="F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3305.9900000000002</v>
      </c>
      <c r="G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3294.76</v>
      </c>
      <c r="H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3243.16</v>
      </c>
      <c r="I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3439.28</v>
      </c>
      <c r="J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3423.9300000000003</v>
      </c>
      <c r="K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3349.25</v>
      </c>
      <c r="L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3316.4900000000002</v>
      </c>
      <c r="M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3273.74</v>
      </c>
      <c r="N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3296.82</v>
      </c>
      <c r="O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3336.91</v>
      </c>
      <c r="P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3336.82</v>
      </c>
      <c r="Q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3305.91</v>
      </c>
      <c r="R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3296.51</v>
      </c>
      <c r="S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3261.19</v>
      </c>
      <c r="T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3348.25</v>
      </c>
      <c r="U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3346.09</v>
      </c>
      <c r="V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3330.8</v>
      </c>
      <c r="W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3298.5</v>
      </c>
      <c r="X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3536.8900000000003</v>
      </c>
      <c r="Y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РСО-А'!$N$6</f>
        <v>3404.17</v>
      </c>
    </row>
    <row r="456" spans="1:25" x14ac:dyDescent="0.2">
      <c r="A456" s="80">
        <f t="shared" si="15"/>
        <v>42419</v>
      </c>
      <c r="B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3242.9300000000003</v>
      </c>
      <c r="C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3294.88</v>
      </c>
      <c r="D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3324.28</v>
      </c>
      <c r="E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3324.32</v>
      </c>
      <c r="F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3294.98</v>
      </c>
      <c r="G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3294.79</v>
      </c>
      <c r="H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3268.63</v>
      </c>
      <c r="I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3476.1800000000003</v>
      </c>
      <c r="J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3468.91</v>
      </c>
      <c r="K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3386.29</v>
      </c>
      <c r="L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3386.34</v>
      </c>
      <c r="M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3322.34</v>
      </c>
      <c r="N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3321.92</v>
      </c>
      <c r="O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3376.6600000000003</v>
      </c>
      <c r="P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3376.73</v>
      </c>
      <c r="Q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3376.6800000000003</v>
      </c>
      <c r="R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3322.28</v>
      </c>
      <c r="S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3290.3</v>
      </c>
      <c r="T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3319.03</v>
      </c>
      <c r="U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3319.51</v>
      </c>
      <c r="V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3321.38</v>
      </c>
      <c r="W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3296.83</v>
      </c>
      <c r="X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3512.13</v>
      </c>
      <c r="Y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РСО-А'!$N$6</f>
        <v>3326.11</v>
      </c>
    </row>
    <row r="457" spans="1:25" x14ac:dyDescent="0.2">
      <c r="A457" s="80">
        <f t="shared" si="15"/>
        <v>42420</v>
      </c>
      <c r="B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3267.7400000000002</v>
      </c>
      <c r="C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3324.1400000000003</v>
      </c>
      <c r="D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3356.0600000000004</v>
      </c>
      <c r="E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3356.08</v>
      </c>
      <c r="F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3356.13</v>
      </c>
      <c r="G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3343</v>
      </c>
      <c r="H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3268.2200000000003</v>
      </c>
      <c r="I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3461.16</v>
      </c>
      <c r="J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3496.63</v>
      </c>
      <c r="K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3385.91</v>
      </c>
      <c r="L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3386.05</v>
      </c>
      <c r="M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3322.2200000000003</v>
      </c>
      <c r="N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3321.84</v>
      </c>
      <c r="O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3376.65</v>
      </c>
      <c r="P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3376.55</v>
      </c>
      <c r="Q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3376.79</v>
      </c>
      <c r="R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3348.78</v>
      </c>
      <c r="S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3289.12</v>
      </c>
      <c r="T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3319.37</v>
      </c>
      <c r="U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3316.2200000000003</v>
      </c>
      <c r="V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3320.73</v>
      </c>
      <c r="W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3297.67</v>
      </c>
      <c r="X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3473.61</v>
      </c>
      <c r="Y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РСО-А'!$N$6</f>
        <v>3297.1000000000004</v>
      </c>
    </row>
    <row r="458" spans="1:25" x14ac:dyDescent="0.2">
      <c r="A458" s="80">
        <f t="shared" si="15"/>
        <v>42421</v>
      </c>
      <c r="B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3300.23</v>
      </c>
      <c r="C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3386.62</v>
      </c>
      <c r="D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3394.6000000000004</v>
      </c>
      <c r="E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3394.92</v>
      </c>
      <c r="F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3420.6000000000004</v>
      </c>
      <c r="G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3395.4700000000003</v>
      </c>
      <c r="H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3320.58</v>
      </c>
      <c r="I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3256.4900000000002</v>
      </c>
      <c r="J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3331.2200000000003</v>
      </c>
      <c r="K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3440.33</v>
      </c>
      <c r="L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3396.08</v>
      </c>
      <c r="M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3410.41</v>
      </c>
      <c r="N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3409.86</v>
      </c>
      <c r="O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3424.32</v>
      </c>
      <c r="P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3424.16</v>
      </c>
      <c r="Q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3424.67</v>
      </c>
      <c r="R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3417.5</v>
      </c>
      <c r="S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3321.04</v>
      </c>
      <c r="T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3324.28</v>
      </c>
      <c r="U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3323.21</v>
      </c>
      <c r="V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3296.9500000000003</v>
      </c>
      <c r="W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3266.9</v>
      </c>
      <c r="X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3349.08</v>
      </c>
      <c r="Y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РСО-А'!$N$6</f>
        <v>3406.82</v>
      </c>
    </row>
    <row r="459" spans="1:25" x14ac:dyDescent="0.2">
      <c r="A459" s="80">
        <f t="shared" si="15"/>
        <v>42422</v>
      </c>
      <c r="B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3300.65</v>
      </c>
      <c r="C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3386.76</v>
      </c>
      <c r="D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3394.6800000000003</v>
      </c>
      <c r="E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3394.81</v>
      </c>
      <c r="F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3420.6000000000004</v>
      </c>
      <c r="G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3395</v>
      </c>
      <c r="H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3320.54</v>
      </c>
      <c r="I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3250.15</v>
      </c>
      <c r="J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3326.4</v>
      </c>
      <c r="K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3440.73</v>
      </c>
      <c r="L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3396.11</v>
      </c>
      <c r="M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3410.16</v>
      </c>
      <c r="N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3409.78</v>
      </c>
      <c r="O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3424.3</v>
      </c>
      <c r="P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3424.23</v>
      </c>
      <c r="Q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3424.3500000000004</v>
      </c>
      <c r="R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3417.3100000000004</v>
      </c>
      <c r="S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3321.52</v>
      </c>
      <c r="T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3321.9500000000003</v>
      </c>
      <c r="U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3322.17</v>
      </c>
      <c r="V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3297.98</v>
      </c>
      <c r="W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3266.53</v>
      </c>
      <c r="X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3349.0600000000004</v>
      </c>
      <c r="Y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РСО-А'!$N$6</f>
        <v>3393.37</v>
      </c>
    </row>
    <row r="460" spans="1:25" x14ac:dyDescent="0.2">
      <c r="A460" s="80">
        <f t="shared" si="15"/>
        <v>42423</v>
      </c>
      <c r="B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3355.6800000000003</v>
      </c>
      <c r="C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3355.01</v>
      </c>
      <c r="D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3419.6000000000004</v>
      </c>
      <c r="E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3419.75</v>
      </c>
      <c r="F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3419.57</v>
      </c>
      <c r="G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3419.73</v>
      </c>
      <c r="H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3394.15</v>
      </c>
      <c r="I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3340.6800000000003</v>
      </c>
      <c r="J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3300.69</v>
      </c>
      <c r="K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3679.92</v>
      </c>
      <c r="L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3608.15</v>
      </c>
      <c r="M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3631.4300000000003</v>
      </c>
      <c r="N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3654.79</v>
      </c>
      <c r="O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3654.45</v>
      </c>
      <c r="P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3654.7000000000003</v>
      </c>
      <c r="Q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3654.62</v>
      </c>
      <c r="R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3596.7400000000002</v>
      </c>
      <c r="S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3441.78</v>
      </c>
      <c r="T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3267.6000000000004</v>
      </c>
      <c r="U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3267.3900000000003</v>
      </c>
      <c r="V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3276.96</v>
      </c>
      <c r="W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3349.5</v>
      </c>
      <c r="X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3416.26</v>
      </c>
      <c r="Y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РСО-А'!$N$6</f>
        <v>3286.52</v>
      </c>
    </row>
    <row r="461" spans="1:25" x14ac:dyDescent="0.2">
      <c r="A461" s="80">
        <f t="shared" si="15"/>
        <v>42424</v>
      </c>
      <c r="B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3330.62</v>
      </c>
      <c r="C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3356.1400000000003</v>
      </c>
      <c r="D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3429.21</v>
      </c>
      <c r="E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3429.25</v>
      </c>
      <c r="F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3429.3100000000004</v>
      </c>
      <c r="G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3413.73</v>
      </c>
      <c r="H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3325.01</v>
      </c>
      <c r="I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3557.44</v>
      </c>
      <c r="J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3630.07</v>
      </c>
      <c r="K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3515.69</v>
      </c>
      <c r="L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3515.6000000000004</v>
      </c>
      <c r="M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3406.53</v>
      </c>
      <c r="N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3439.26</v>
      </c>
      <c r="O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3460.3</v>
      </c>
      <c r="P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3474.9700000000003</v>
      </c>
      <c r="Q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3475</v>
      </c>
      <c r="R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3439.1400000000003</v>
      </c>
      <c r="S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3469.28</v>
      </c>
      <c r="T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3287.8100000000004</v>
      </c>
      <c r="U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3287.12</v>
      </c>
      <c r="V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3316.59</v>
      </c>
      <c r="W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3315.87</v>
      </c>
      <c r="X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3402.9100000000003</v>
      </c>
      <c r="Y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РСО-А'!$N$6</f>
        <v>3242.73</v>
      </c>
    </row>
    <row r="462" spans="1:25" x14ac:dyDescent="0.2">
      <c r="A462" s="80">
        <f t="shared" si="15"/>
        <v>42425</v>
      </c>
      <c r="B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3252.28</v>
      </c>
      <c r="C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3277.98</v>
      </c>
      <c r="D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3294.48</v>
      </c>
      <c r="E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3323.9700000000003</v>
      </c>
      <c r="F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3324.0600000000004</v>
      </c>
      <c r="G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3324.41</v>
      </c>
      <c r="H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3295.7000000000003</v>
      </c>
      <c r="I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3614.4300000000003</v>
      </c>
      <c r="J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3699.01</v>
      </c>
      <c r="K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3476.46</v>
      </c>
      <c r="L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3423.73</v>
      </c>
      <c r="M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3347.3900000000003</v>
      </c>
      <c r="N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3347.1000000000004</v>
      </c>
      <c r="O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3346.86</v>
      </c>
      <c r="P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3347.0200000000004</v>
      </c>
      <c r="Q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3358.27</v>
      </c>
      <c r="R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3321</v>
      </c>
      <c r="S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3318.34</v>
      </c>
      <c r="T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3299.09</v>
      </c>
      <c r="U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3299.4900000000002</v>
      </c>
      <c r="V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3252.61</v>
      </c>
      <c r="W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3252.4700000000003</v>
      </c>
      <c r="X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3467.4700000000003</v>
      </c>
      <c r="Y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3363.66</v>
      </c>
    </row>
    <row r="463" spans="1:25" x14ac:dyDescent="0.2">
      <c r="A463" s="80">
        <f t="shared" si="15"/>
        <v>42426</v>
      </c>
      <c r="B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3252.5</v>
      </c>
      <c r="C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3306.15</v>
      </c>
      <c r="D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3323.9700000000003</v>
      </c>
      <c r="E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3323.9700000000003</v>
      </c>
      <c r="F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3342.8500000000004</v>
      </c>
      <c r="G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3318.29</v>
      </c>
      <c r="H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3268.4900000000002</v>
      </c>
      <c r="I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3475.42</v>
      </c>
      <c r="J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3466.83</v>
      </c>
      <c r="K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3348.52</v>
      </c>
      <c r="L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3315.91</v>
      </c>
      <c r="M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3296.4</v>
      </c>
      <c r="N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3320.7200000000003</v>
      </c>
      <c r="O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3320.71</v>
      </c>
      <c r="P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3320.6000000000004</v>
      </c>
      <c r="Q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3320.7</v>
      </c>
      <c r="R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3347.2200000000003</v>
      </c>
      <c r="S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3385.82</v>
      </c>
      <c r="T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3300.51</v>
      </c>
      <c r="U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3300.82</v>
      </c>
      <c r="V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3254.38</v>
      </c>
      <c r="W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3251.82</v>
      </c>
      <c r="X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3479.32</v>
      </c>
      <c r="Y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3362.36</v>
      </c>
    </row>
    <row r="464" spans="1:25" x14ac:dyDescent="0.2">
      <c r="A464" s="80">
        <f t="shared" si="15"/>
        <v>42427</v>
      </c>
      <c r="B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3251.92</v>
      </c>
      <c r="C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3319.37</v>
      </c>
      <c r="D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3354.82</v>
      </c>
      <c r="E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3354.7400000000002</v>
      </c>
      <c r="F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3340.06</v>
      </c>
      <c r="G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3340.3100000000004</v>
      </c>
      <c r="H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3299.98</v>
      </c>
      <c r="I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3275.9300000000003</v>
      </c>
      <c r="J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3326.3100000000004</v>
      </c>
      <c r="K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3498.11</v>
      </c>
      <c r="L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3455.55</v>
      </c>
      <c r="M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3472.21</v>
      </c>
      <c r="N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3565.6400000000003</v>
      </c>
      <c r="O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3565.07</v>
      </c>
      <c r="P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3564.87</v>
      </c>
      <c r="Q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3564.4300000000003</v>
      </c>
      <c r="R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3455.11</v>
      </c>
      <c r="S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3368.74</v>
      </c>
      <c r="T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3260.29</v>
      </c>
      <c r="U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3295.51</v>
      </c>
      <c r="V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3242.5600000000004</v>
      </c>
      <c r="W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3285.87</v>
      </c>
      <c r="X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3379.8900000000003</v>
      </c>
      <c r="Y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3307.7400000000002</v>
      </c>
    </row>
    <row r="465" spans="1:27" x14ac:dyDescent="0.2">
      <c r="A465" s="80">
        <f t="shared" si="15"/>
        <v>42428</v>
      </c>
      <c r="B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3257.69</v>
      </c>
      <c r="C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3340.36</v>
      </c>
      <c r="D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3354.78</v>
      </c>
      <c r="E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3354.69</v>
      </c>
      <c r="F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3354.6400000000003</v>
      </c>
      <c r="G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3354.8500000000004</v>
      </c>
      <c r="H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3319.77</v>
      </c>
      <c r="I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3341.2</v>
      </c>
      <c r="J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3258.59</v>
      </c>
      <c r="K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3585.63</v>
      </c>
      <c r="L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3544.79</v>
      </c>
      <c r="M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3544.9700000000003</v>
      </c>
      <c r="N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3631.26</v>
      </c>
      <c r="O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3630.87</v>
      </c>
      <c r="P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3607.66</v>
      </c>
      <c r="Q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3607.4900000000002</v>
      </c>
      <c r="R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3454.62</v>
      </c>
      <c r="S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3369.02</v>
      </c>
      <c r="T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3244.03</v>
      </c>
      <c r="U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3278.96</v>
      </c>
      <c r="V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3256.7200000000003</v>
      </c>
      <c r="W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3285.9500000000003</v>
      </c>
      <c r="X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3393.91</v>
      </c>
      <c r="Y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3303.78</v>
      </c>
    </row>
    <row r="466" spans="1:27" x14ac:dyDescent="0.2">
      <c r="A466" s="80">
        <f t="shared" si="15"/>
        <v>42429</v>
      </c>
      <c r="B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3267.66</v>
      </c>
      <c r="C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3323.91</v>
      </c>
      <c r="D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3355.88</v>
      </c>
      <c r="E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3355.98</v>
      </c>
      <c r="F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3342.7000000000003</v>
      </c>
      <c r="G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3342.9900000000002</v>
      </c>
      <c r="H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3295.44</v>
      </c>
      <c r="I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3514.37</v>
      </c>
      <c r="J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3557.79</v>
      </c>
      <c r="K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3423.4</v>
      </c>
      <c r="L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3423.36</v>
      </c>
      <c r="M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3369.62</v>
      </c>
      <c r="N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3419.2</v>
      </c>
      <c r="O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3439.3</v>
      </c>
      <c r="P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3446.11</v>
      </c>
      <c r="Q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3439.11</v>
      </c>
      <c r="R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3381.57</v>
      </c>
      <c r="S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3386.03</v>
      </c>
      <c r="T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3251.8</v>
      </c>
      <c r="U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3252.08</v>
      </c>
      <c r="V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3259.1400000000003</v>
      </c>
      <c r="W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3251.94</v>
      </c>
      <c r="X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3438.8500000000004</v>
      </c>
      <c r="Y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3285.69</v>
      </c>
    </row>
    <row r="467" spans="1:27" x14ac:dyDescent="0.2">
      <c r="A467" s="92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93"/>
    </row>
    <row r="468" spans="1:27" x14ac:dyDescent="0.25">
      <c r="A468" s="88" t="s">
        <v>151</v>
      </c>
      <c r="B468" s="79"/>
      <c r="C468" s="79"/>
      <c r="D468" s="79"/>
    </row>
    <row r="469" spans="1:27" ht="12.75" x14ac:dyDescent="0.2">
      <c r="A469" s="165" t="s">
        <v>48</v>
      </c>
      <c r="B469" s="168" t="s">
        <v>122</v>
      </c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70"/>
    </row>
    <row r="470" spans="1:27" ht="12.75" x14ac:dyDescent="0.2">
      <c r="A470" s="166"/>
      <c r="B470" s="171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  <c r="N470" s="172"/>
      <c r="O470" s="172"/>
      <c r="P470" s="172"/>
      <c r="Q470" s="172"/>
      <c r="R470" s="172"/>
      <c r="S470" s="172"/>
      <c r="T470" s="172"/>
      <c r="U470" s="172"/>
      <c r="V470" s="172"/>
      <c r="W470" s="172"/>
      <c r="X470" s="172"/>
      <c r="Y470" s="173"/>
    </row>
    <row r="471" spans="1:27" s="113" customFormat="1" ht="12.75" customHeight="1" x14ac:dyDescent="0.2">
      <c r="A471" s="166"/>
      <c r="B471" s="174" t="s">
        <v>123</v>
      </c>
      <c r="C471" s="163" t="s">
        <v>124</v>
      </c>
      <c r="D471" s="163" t="s">
        <v>125</v>
      </c>
      <c r="E471" s="163" t="s">
        <v>126</v>
      </c>
      <c r="F471" s="163" t="s">
        <v>127</v>
      </c>
      <c r="G471" s="163" t="s">
        <v>128</v>
      </c>
      <c r="H471" s="163" t="s">
        <v>129</v>
      </c>
      <c r="I471" s="163" t="s">
        <v>130</v>
      </c>
      <c r="J471" s="163" t="s">
        <v>131</v>
      </c>
      <c r="K471" s="163" t="s">
        <v>132</v>
      </c>
      <c r="L471" s="163" t="s">
        <v>133</v>
      </c>
      <c r="M471" s="163" t="s">
        <v>134</v>
      </c>
      <c r="N471" s="176" t="s">
        <v>135</v>
      </c>
      <c r="O471" s="163" t="s">
        <v>136</v>
      </c>
      <c r="P471" s="163" t="s">
        <v>137</v>
      </c>
      <c r="Q471" s="163" t="s">
        <v>138</v>
      </c>
      <c r="R471" s="163" t="s">
        <v>139</v>
      </c>
      <c r="S471" s="163" t="s">
        <v>140</v>
      </c>
      <c r="T471" s="163" t="s">
        <v>141</v>
      </c>
      <c r="U471" s="163" t="s">
        <v>142</v>
      </c>
      <c r="V471" s="163" t="s">
        <v>143</v>
      </c>
      <c r="W471" s="163" t="s">
        <v>144</v>
      </c>
      <c r="X471" s="163" t="s">
        <v>145</v>
      </c>
      <c r="Y471" s="163" t="s">
        <v>146</v>
      </c>
    </row>
    <row r="472" spans="1:27" s="113" customFormat="1" ht="11.25" customHeight="1" x14ac:dyDescent="0.2">
      <c r="A472" s="167"/>
      <c r="B472" s="175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  <c r="M472" s="164"/>
      <c r="N472" s="177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</row>
    <row r="473" spans="1:27" ht="15.75" customHeight="1" x14ac:dyDescent="0.2">
      <c r="A473" s="80">
        <f>A438</f>
        <v>42401</v>
      </c>
      <c r="B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3457.1000000000004</v>
      </c>
      <c r="C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3376.13</v>
      </c>
      <c r="D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3353.05</v>
      </c>
      <c r="E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3352.9</v>
      </c>
      <c r="F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3353.27</v>
      </c>
      <c r="G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3369.2200000000003</v>
      </c>
      <c r="H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3460</v>
      </c>
      <c r="I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3276.37</v>
      </c>
      <c r="J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3279.61</v>
      </c>
      <c r="K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3418.02</v>
      </c>
      <c r="L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3506.77</v>
      </c>
      <c r="M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3483.12</v>
      </c>
      <c r="N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3445.1000000000004</v>
      </c>
      <c r="O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3418.2</v>
      </c>
      <c r="P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3409.2700000000004</v>
      </c>
      <c r="Q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3408.3</v>
      </c>
      <c r="R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3408.12</v>
      </c>
      <c r="S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3556.1400000000003</v>
      </c>
      <c r="T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3588.5600000000004</v>
      </c>
      <c r="U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3604.99</v>
      </c>
      <c r="V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3559.28</v>
      </c>
      <c r="W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3482.8500000000004</v>
      </c>
      <c r="X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3727.4800000000005</v>
      </c>
      <c r="Y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РСО-А'!$N$6</f>
        <v>3601.3900000000003</v>
      </c>
      <c r="AA473" s="81"/>
    </row>
    <row r="474" spans="1:27" x14ac:dyDescent="0.2">
      <c r="A474" s="80">
        <f>A473+1</f>
        <v>42402</v>
      </c>
      <c r="B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3456.7000000000003</v>
      </c>
      <c r="C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3372.16</v>
      </c>
      <c r="D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3327.74</v>
      </c>
      <c r="E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3312.75</v>
      </c>
      <c r="F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3313.3900000000003</v>
      </c>
      <c r="G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3351.2</v>
      </c>
      <c r="H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3400.03</v>
      </c>
      <c r="I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3319.84</v>
      </c>
      <c r="J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3292.1000000000004</v>
      </c>
      <c r="K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3302.17</v>
      </c>
      <c r="L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3370.3100000000004</v>
      </c>
      <c r="M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3342.19</v>
      </c>
      <c r="N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3342.73</v>
      </c>
      <c r="O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3326.9500000000003</v>
      </c>
      <c r="P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3327.07</v>
      </c>
      <c r="Q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3341.98</v>
      </c>
      <c r="R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3378.73</v>
      </c>
      <c r="S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3491.25</v>
      </c>
      <c r="T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3548.6400000000003</v>
      </c>
      <c r="U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3529.58</v>
      </c>
      <c r="V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3492.76</v>
      </c>
      <c r="W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3439</v>
      </c>
      <c r="X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3675.31</v>
      </c>
      <c r="Y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РСО-А'!$N$6</f>
        <v>3553.48</v>
      </c>
    </row>
    <row r="475" spans="1:27" x14ac:dyDescent="0.2">
      <c r="A475" s="80">
        <f t="shared" ref="A475:A501" si="16">A474+1</f>
        <v>42403</v>
      </c>
      <c r="B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3352.44</v>
      </c>
      <c r="C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3272.7200000000003</v>
      </c>
      <c r="D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3262.82</v>
      </c>
      <c r="E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3262.7400000000002</v>
      </c>
      <c r="F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3262.77</v>
      </c>
      <c r="G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3262.92</v>
      </c>
      <c r="H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3280.8100000000004</v>
      </c>
      <c r="I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3432.73</v>
      </c>
      <c r="J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3417.29</v>
      </c>
      <c r="K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3280.8</v>
      </c>
      <c r="L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3237.8</v>
      </c>
      <c r="M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3254.62</v>
      </c>
      <c r="N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3246.3900000000003</v>
      </c>
      <c r="O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3267.9300000000003</v>
      </c>
      <c r="P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3246.6400000000003</v>
      </c>
      <c r="Q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3253.44</v>
      </c>
      <c r="R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3285.09</v>
      </c>
      <c r="S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3378.23</v>
      </c>
      <c r="T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3469.37</v>
      </c>
      <c r="U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3439.62</v>
      </c>
      <c r="V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3403.76</v>
      </c>
      <c r="W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3372.36</v>
      </c>
      <c r="X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3609.42</v>
      </c>
      <c r="Y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РСО-А'!$N$6</f>
        <v>3478.8100000000004</v>
      </c>
    </row>
    <row r="476" spans="1:27" x14ac:dyDescent="0.2">
      <c r="A476" s="80">
        <f t="shared" si="16"/>
        <v>42404</v>
      </c>
      <c r="B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3290.05</v>
      </c>
      <c r="C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3247.4</v>
      </c>
      <c r="D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3278.48</v>
      </c>
      <c r="E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3278.63</v>
      </c>
      <c r="F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3278.5</v>
      </c>
      <c r="G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3278.9</v>
      </c>
      <c r="H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3271.6800000000003</v>
      </c>
      <c r="I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3454.11</v>
      </c>
      <c r="J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3434.4</v>
      </c>
      <c r="K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3292.98</v>
      </c>
      <c r="L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3281.36</v>
      </c>
      <c r="M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3247.23</v>
      </c>
      <c r="N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3268.27</v>
      </c>
      <c r="O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3281.8100000000004</v>
      </c>
      <c r="P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3268.38</v>
      </c>
      <c r="Q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3246.92</v>
      </c>
      <c r="R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3250.78</v>
      </c>
      <c r="S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3315.55</v>
      </c>
      <c r="T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3440.8900000000003</v>
      </c>
      <c r="U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3412.26</v>
      </c>
      <c r="V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3342.32</v>
      </c>
      <c r="W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3308.91</v>
      </c>
      <c r="X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3584.65</v>
      </c>
      <c r="Y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РСО-А'!$N$6</f>
        <v>3449.88</v>
      </c>
    </row>
    <row r="477" spans="1:27" x14ac:dyDescent="0.2">
      <c r="A477" s="80">
        <f t="shared" si="16"/>
        <v>42405</v>
      </c>
      <c r="B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3272.7400000000002</v>
      </c>
      <c r="C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3272.5200000000004</v>
      </c>
      <c r="D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3247.4</v>
      </c>
      <c r="E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3262.61</v>
      </c>
      <c r="F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3262.63</v>
      </c>
      <c r="G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3262.67</v>
      </c>
      <c r="H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3272.4700000000003</v>
      </c>
      <c r="I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3453.38</v>
      </c>
      <c r="J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3433.59</v>
      </c>
      <c r="K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3292.6400000000003</v>
      </c>
      <c r="L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3253.91</v>
      </c>
      <c r="M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3238.94</v>
      </c>
      <c r="N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3268.07</v>
      </c>
      <c r="O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3281.5</v>
      </c>
      <c r="P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3300.52</v>
      </c>
      <c r="Q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3310.2700000000004</v>
      </c>
      <c r="R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3291.2</v>
      </c>
      <c r="S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3263.1000000000004</v>
      </c>
      <c r="T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3408.61</v>
      </c>
      <c r="U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3387.03</v>
      </c>
      <c r="V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3359.4300000000003</v>
      </c>
      <c r="W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3331.33</v>
      </c>
      <c r="X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3594.31</v>
      </c>
      <c r="Y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РСО-А'!$N$6</f>
        <v>3457.05</v>
      </c>
    </row>
    <row r="478" spans="1:27" x14ac:dyDescent="0.2">
      <c r="A478" s="80">
        <f t="shared" si="16"/>
        <v>42406</v>
      </c>
      <c r="B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3318.32</v>
      </c>
      <c r="C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3253.82</v>
      </c>
      <c r="D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3251.91</v>
      </c>
      <c r="E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3269.09</v>
      </c>
      <c r="F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3269.1800000000003</v>
      </c>
      <c r="G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3257.51</v>
      </c>
      <c r="H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3273.15</v>
      </c>
      <c r="I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3343.98</v>
      </c>
      <c r="J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3361.3500000000004</v>
      </c>
      <c r="K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3447.61</v>
      </c>
      <c r="L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3374.08</v>
      </c>
      <c r="M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3387.87</v>
      </c>
      <c r="N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3387.25</v>
      </c>
      <c r="O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3446.83</v>
      </c>
      <c r="P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3446.7200000000003</v>
      </c>
      <c r="Q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3446.61</v>
      </c>
      <c r="R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3447.98</v>
      </c>
      <c r="S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3272.23</v>
      </c>
      <c r="T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3361.07</v>
      </c>
      <c r="U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3363.33</v>
      </c>
      <c r="V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3312.05</v>
      </c>
      <c r="W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3314.34</v>
      </c>
      <c r="X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3259.54</v>
      </c>
      <c r="Y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РСО-А'!$N$6</f>
        <v>3452.48</v>
      </c>
    </row>
    <row r="479" spans="1:27" x14ac:dyDescent="0.2">
      <c r="A479" s="80">
        <f t="shared" si="16"/>
        <v>42407</v>
      </c>
      <c r="B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3359.4700000000003</v>
      </c>
      <c r="C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3290.05</v>
      </c>
      <c r="D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3246.44</v>
      </c>
      <c r="E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3252.1</v>
      </c>
      <c r="F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3257.7000000000003</v>
      </c>
      <c r="G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3246.5600000000004</v>
      </c>
      <c r="H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3253.02</v>
      </c>
      <c r="I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3270.36</v>
      </c>
      <c r="J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3358.51</v>
      </c>
      <c r="K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3432.56</v>
      </c>
      <c r="L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3375</v>
      </c>
      <c r="M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3361.87</v>
      </c>
      <c r="N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3361.4300000000003</v>
      </c>
      <c r="O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3361.27</v>
      </c>
      <c r="P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3388.4</v>
      </c>
      <c r="Q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3395.48</v>
      </c>
      <c r="R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3350.28</v>
      </c>
      <c r="S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3288.94</v>
      </c>
      <c r="T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3420.8900000000003</v>
      </c>
      <c r="U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3424.35</v>
      </c>
      <c r="V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3372.92</v>
      </c>
      <c r="W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3310.7200000000003</v>
      </c>
      <c r="X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3259.98</v>
      </c>
      <c r="Y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РСО-А'!$N$6</f>
        <v>3481.81</v>
      </c>
    </row>
    <row r="480" spans="1:27" x14ac:dyDescent="0.2">
      <c r="A480" s="80">
        <f t="shared" si="16"/>
        <v>42408</v>
      </c>
      <c r="B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3332.16</v>
      </c>
      <c r="C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3265.58</v>
      </c>
      <c r="D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3246.94</v>
      </c>
      <c r="E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3257.08</v>
      </c>
      <c r="F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3257.03</v>
      </c>
      <c r="G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3257.2400000000002</v>
      </c>
      <c r="H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3237.95</v>
      </c>
      <c r="I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3438.9700000000003</v>
      </c>
      <c r="J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3433.81</v>
      </c>
      <c r="K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3292.62</v>
      </c>
      <c r="L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3239.08</v>
      </c>
      <c r="M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3292.53</v>
      </c>
      <c r="N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3293.78</v>
      </c>
      <c r="O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3253.77</v>
      </c>
      <c r="P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3238.38</v>
      </c>
      <c r="Q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3238.44</v>
      </c>
      <c r="R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3251.73</v>
      </c>
      <c r="S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3289.3900000000003</v>
      </c>
      <c r="T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3467.1400000000003</v>
      </c>
      <c r="U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3429.55</v>
      </c>
      <c r="V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3361.3900000000003</v>
      </c>
      <c r="W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3333.1400000000003</v>
      </c>
      <c r="X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3596.32</v>
      </c>
      <c r="Y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РСО-А'!$N$6</f>
        <v>3460.53</v>
      </c>
    </row>
    <row r="481" spans="1:25" x14ac:dyDescent="0.2">
      <c r="A481" s="80">
        <f t="shared" si="16"/>
        <v>42409</v>
      </c>
      <c r="B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3282.13</v>
      </c>
      <c r="C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3237.55</v>
      </c>
      <c r="D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3262.4300000000003</v>
      </c>
      <c r="E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3289.3</v>
      </c>
      <c r="F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3289.38</v>
      </c>
      <c r="G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3289.79</v>
      </c>
      <c r="H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3263.55</v>
      </c>
      <c r="I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3468.75</v>
      </c>
      <c r="J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3509.46</v>
      </c>
      <c r="K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3358.5200000000004</v>
      </c>
      <c r="L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3312.5</v>
      </c>
      <c r="M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3269.76</v>
      </c>
      <c r="N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3269.3100000000004</v>
      </c>
      <c r="O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3268.9700000000003</v>
      </c>
      <c r="P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3291.88</v>
      </c>
      <c r="Q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3291.95</v>
      </c>
      <c r="R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3292.4300000000003</v>
      </c>
      <c r="S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3242.05</v>
      </c>
      <c r="T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3422.44</v>
      </c>
      <c r="U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3356.3500000000004</v>
      </c>
      <c r="V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3321.71</v>
      </c>
      <c r="W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3291.2</v>
      </c>
      <c r="X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3561.42</v>
      </c>
      <c r="Y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РСО-А'!$N$6</f>
        <v>3400.86</v>
      </c>
    </row>
    <row r="482" spans="1:25" x14ac:dyDescent="0.2">
      <c r="A482" s="80">
        <f t="shared" si="16"/>
        <v>42410</v>
      </c>
      <c r="B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3280.82</v>
      </c>
      <c r="C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3247.42</v>
      </c>
      <c r="D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3262.44</v>
      </c>
      <c r="E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3278.5</v>
      </c>
      <c r="F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3289.4700000000003</v>
      </c>
      <c r="G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3268.13</v>
      </c>
      <c r="H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3271.3100000000004</v>
      </c>
      <c r="I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3388.0200000000004</v>
      </c>
      <c r="J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3402.3100000000004</v>
      </c>
      <c r="K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3282.04</v>
      </c>
      <c r="L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3282.11</v>
      </c>
      <c r="M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3247.71</v>
      </c>
      <c r="N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3247.36</v>
      </c>
      <c r="O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3247.23</v>
      </c>
      <c r="P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3247.2</v>
      </c>
      <c r="Q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3247.2</v>
      </c>
      <c r="R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3264.82</v>
      </c>
      <c r="S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3329.01</v>
      </c>
      <c r="T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3423.42</v>
      </c>
      <c r="U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3425.05</v>
      </c>
      <c r="V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3384.9300000000003</v>
      </c>
      <c r="W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3329.77</v>
      </c>
      <c r="X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3584.52</v>
      </c>
      <c r="Y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РСО-А'!$N$6</f>
        <v>3432.9500000000003</v>
      </c>
    </row>
    <row r="483" spans="1:25" x14ac:dyDescent="0.2">
      <c r="A483" s="80">
        <f t="shared" si="16"/>
        <v>42411</v>
      </c>
      <c r="B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3280.9300000000003</v>
      </c>
      <c r="C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3247.86</v>
      </c>
      <c r="D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3278.75</v>
      </c>
      <c r="E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3278.9500000000003</v>
      </c>
      <c r="F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3279.01</v>
      </c>
      <c r="G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3263.48</v>
      </c>
      <c r="H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3266.9900000000002</v>
      </c>
      <c r="I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3388.3900000000003</v>
      </c>
      <c r="J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3379.71</v>
      </c>
      <c r="K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3282</v>
      </c>
      <c r="L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3270.81</v>
      </c>
      <c r="M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3269.09</v>
      </c>
      <c r="N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3291.75</v>
      </c>
      <c r="O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3291.51</v>
      </c>
      <c r="P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3247.23</v>
      </c>
      <c r="Q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3247.49</v>
      </c>
      <c r="R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3263.66</v>
      </c>
      <c r="S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3296.37</v>
      </c>
      <c r="T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3382</v>
      </c>
      <c r="U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3340.02</v>
      </c>
      <c r="V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3312.84</v>
      </c>
      <c r="W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3291.4300000000003</v>
      </c>
      <c r="X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3561.05</v>
      </c>
      <c r="Y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РСО-А'!$N$6</f>
        <v>3384.53</v>
      </c>
    </row>
    <row r="484" spans="1:25" x14ac:dyDescent="0.2">
      <c r="A484" s="80">
        <f t="shared" si="16"/>
        <v>42412</v>
      </c>
      <c r="B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3289.04</v>
      </c>
      <c r="C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3237.52</v>
      </c>
      <c r="D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3262.3</v>
      </c>
      <c r="E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3262.5</v>
      </c>
      <c r="F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3262.4900000000002</v>
      </c>
      <c r="G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3247.52</v>
      </c>
      <c r="H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3273.73</v>
      </c>
      <c r="I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3375.63</v>
      </c>
      <c r="J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3356.87</v>
      </c>
      <c r="K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3270.08</v>
      </c>
      <c r="L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3253.9700000000003</v>
      </c>
      <c r="M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3247.2400000000002</v>
      </c>
      <c r="N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3255.46</v>
      </c>
      <c r="O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3281.84</v>
      </c>
      <c r="P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3268.41</v>
      </c>
      <c r="Q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3268.4700000000003</v>
      </c>
      <c r="R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3247.4300000000003</v>
      </c>
      <c r="S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3289.0200000000004</v>
      </c>
      <c r="T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3388.51</v>
      </c>
      <c r="U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3412.9700000000003</v>
      </c>
      <c r="V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3386.9900000000002</v>
      </c>
      <c r="W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3330.1</v>
      </c>
      <c r="X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3592.84</v>
      </c>
      <c r="Y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РСО-А'!$N$6</f>
        <v>3456.62</v>
      </c>
    </row>
    <row r="485" spans="1:25" x14ac:dyDescent="0.2">
      <c r="A485" s="80">
        <f t="shared" si="16"/>
        <v>42413</v>
      </c>
      <c r="B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3294.33</v>
      </c>
      <c r="C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3269.75</v>
      </c>
      <c r="D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3313.92</v>
      </c>
      <c r="E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3314.1400000000003</v>
      </c>
      <c r="F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3334.6800000000003</v>
      </c>
      <c r="G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3314.13</v>
      </c>
      <c r="H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3282.53</v>
      </c>
      <c r="I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3247.9700000000003</v>
      </c>
      <c r="J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3296.27</v>
      </c>
      <c r="K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3448.9</v>
      </c>
      <c r="L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3389.13</v>
      </c>
      <c r="M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3403.26</v>
      </c>
      <c r="N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3417.78</v>
      </c>
      <c r="O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3464.98</v>
      </c>
      <c r="P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3464.86</v>
      </c>
      <c r="Q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3448.81</v>
      </c>
      <c r="R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3411.2400000000002</v>
      </c>
      <c r="S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3263</v>
      </c>
      <c r="T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3315.29</v>
      </c>
      <c r="U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3323.1800000000003</v>
      </c>
      <c r="V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3308.71</v>
      </c>
      <c r="W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3237.59</v>
      </c>
      <c r="X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3312.62</v>
      </c>
      <c r="Y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РСО-А'!$N$6</f>
        <v>3432.87</v>
      </c>
    </row>
    <row r="486" spans="1:25" x14ac:dyDescent="0.2">
      <c r="A486" s="80">
        <f t="shared" si="16"/>
        <v>42414</v>
      </c>
      <c r="B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3290.53</v>
      </c>
      <c r="C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3281.45</v>
      </c>
      <c r="D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3313.57</v>
      </c>
      <c r="E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3334.3500000000004</v>
      </c>
      <c r="F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3348.86</v>
      </c>
      <c r="G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3334.63</v>
      </c>
      <c r="H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3314.1800000000003</v>
      </c>
      <c r="I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3314.83</v>
      </c>
      <c r="J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3254.0600000000004</v>
      </c>
      <c r="K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3557.83</v>
      </c>
      <c r="L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3465.26</v>
      </c>
      <c r="M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3465.19</v>
      </c>
      <c r="N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3448.32</v>
      </c>
      <c r="O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3481.53</v>
      </c>
      <c r="P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3481.42</v>
      </c>
      <c r="Q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3448.16</v>
      </c>
      <c r="R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3409.94</v>
      </c>
      <c r="S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3262.37</v>
      </c>
      <c r="T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3315.92</v>
      </c>
      <c r="U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3317.75</v>
      </c>
      <c r="V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3308.92</v>
      </c>
      <c r="W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3237.17</v>
      </c>
      <c r="X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3312.54</v>
      </c>
      <c r="Y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РСО-А'!$N$6</f>
        <v>3416.9</v>
      </c>
    </row>
    <row r="487" spans="1:25" x14ac:dyDescent="0.2">
      <c r="A487" s="80">
        <f t="shared" si="16"/>
        <v>42415</v>
      </c>
      <c r="B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3277.37</v>
      </c>
      <c r="C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3267.25</v>
      </c>
      <c r="D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3300.16</v>
      </c>
      <c r="E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3318.02</v>
      </c>
      <c r="F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3317.95</v>
      </c>
      <c r="G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3300.1400000000003</v>
      </c>
      <c r="H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3262.13</v>
      </c>
      <c r="I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3548.08</v>
      </c>
      <c r="J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3548.76</v>
      </c>
      <c r="K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3399.66</v>
      </c>
      <c r="L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3355.3500000000004</v>
      </c>
      <c r="M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3299.91</v>
      </c>
      <c r="N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3314.6400000000003</v>
      </c>
      <c r="O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3329.9700000000003</v>
      </c>
      <c r="P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3329.8900000000003</v>
      </c>
      <c r="Q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3330.2200000000003</v>
      </c>
      <c r="R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3309.76</v>
      </c>
      <c r="S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3254.75</v>
      </c>
      <c r="T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3326.1000000000004</v>
      </c>
      <c r="U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3335.88</v>
      </c>
      <c r="V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3290.4</v>
      </c>
      <c r="W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3267.2400000000002</v>
      </c>
      <c r="X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3532.13</v>
      </c>
      <c r="Y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РСО-А'!$N$6</f>
        <v>3384.4300000000003</v>
      </c>
    </row>
    <row r="488" spans="1:25" x14ac:dyDescent="0.2">
      <c r="A488" s="80">
        <f t="shared" si="16"/>
        <v>42416</v>
      </c>
      <c r="B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3291.79</v>
      </c>
      <c r="C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3255.8900000000003</v>
      </c>
      <c r="D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3276.96</v>
      </c>
      <c r="E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3288.13</v>
      </c>
      <c r="F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3317.42</v>
      </c>
      <c r="G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3317.8900000000003</v>
      </c>
      <c r="H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3262.84</v>
      </c>
      <c r="I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3466.82</v>
      </c>
      <c r="J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3458.54</v>
      </c>
      <c r="K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3341.6800000000003</v>
      </c>
      <c r="L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3341.87</v>
      </c>
      <c r="M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3290.26</v>
      </c>
      <c r="N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3289.98</v>
      </c>
      <c r="O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3289.92</v>
      </c>
      <c r="P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3314.13</v>
      </c>
      <c r="Q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3329.79</v>
      </c>
      <c r="R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3309.29</v>
      </c>
      <c r="S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3282.27</v>
      </c>
      <c r="T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3298.4</v>
      </c>
      <c r="U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3300.17</v>
      </c>
      <c r="V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3270.75</v>
      </c>
      <c r="W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3254.5</v>
      </c>
      <c r="X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3520.75</v>
      </c>
      <c r="Y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РСО-А'!$N$6</f>
        <v>3361.9</v>
      </c>
    </row>
    <row r="489" spans="1:25" x14ac:dyDescent="0.2">
      <c r="A489" s="80">
        <f t="shared" si="16"/>
        <v>42417</v>
      </c>
      <c r="B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3335.09</v>
      </c>
      <c r="C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3298.67</v>
      </c>
      <c r="D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3335.19</v>
      </c>
      <c r="E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3335.2200000000003</v>
      </c>
      <c r="F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3335.4</v>
      </c>
      <c r="G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3310.82</v>
      </c>
      <c r="H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3262.13</v>
      </c>
      <c r="I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3466.05</v>
      </c>
      <c r="J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3558.2400000000002</v>
      </c>
      <c r="K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3431.61</v>
      </c>
      <c r="L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3414.71</v>
      </c>
      <c r="M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3350.75</v>
      </c>
      <c r="N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3398.16</v>
      </c>
      <c r="O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3398.04</v>
      </c>
      <c r="P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3397.92</v>
      </c>
      <c r="Q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3398.34</v>
      </c>
      <c r="R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3398.4300000000003</v>
      </c>
      <c r="S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3379.8</v>
      </c>
      <c r="T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3268.01</v>
      </c>
      <c r="U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3269.9700000000003</v>
      </c>
      <c r="V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3250.25</v>
      </c>
      <c r="W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3267.3900000000003</v>
      </c>
      <c r="X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3452.41</v>
      </c>
      <c r="Y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РСО-А'!$N$6</f>
        <v>3286.02</v>
      </c>
    </row>
    <row r="490" spans="1:25" x14ac:dyDescent="0.2">
      <c r="A490" s="80">
        <f t="shared" si="16"/>
        <v>42418</v>
      </c>
      <c r="B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3237.05</v>
      </c>
      <c r="C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3288.78</v>
      </c>
      <c r="D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3300.05</v>
      </c>
      <c r="E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3300.1000000000004</v>
      </c>
      <c r="F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3300.1000000000004</v>
      </c>
      <c r="G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3288.9700000000003</v>
      </c>
      <c r="H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3237.86</v>
      </c>
      <c r="I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3432.16</v>
      </c>
      <c r="J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3416.9500000000003</v>
      </c>
      <c r="K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3342.96</v>
      </c>
      <c r="L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3310.5</v>
      </c>
      <c r="M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3268.16</v>
      </c>
      <c r="N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3291.02</v>
      </c>
      <c r="O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3330.7400000000002</v>
      </c>
      <c r="P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3330.65</v>
      </c>
      <c r="Q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3300.02</v>
      </c>
      <c r="R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3290.71</v>
      </c>
      <c r="S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3255.7200000000003</v>
      </c>
      <c r="T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3341.9700000000003</v>
      </c>
      <c r="U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3339.83</v>
      </c>
      <c r="V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3324.69</v>
      </c>
      <c r="W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3292.69</v>
      </c>
      <c r="X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3528.86</v>
      </c>
      <c r="Y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РСО-А'!$N$6</f>
        <v>3397.37</v>
      </c>
    </row>
    <row r="491" spans="1:25" x14ac:dyDescent="0.2">
      <c r="A491" s="80">
        <f t="shared" si="16"/>
        <v>42419</v>
      </c>
      <c r="B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3237.63</v>
      </c>
      <c r="C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3289.1000000000004</v>
      </c>
      <c r="D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3318.2200000000003</v>
      </c>
      <c r="E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3318.27</v>
      </c>
      <c r="F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3289.2000000000003</v>
      </c>
      <c r="G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3289.01</v>
      </c>
      <c r="H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3263.09</v>
      </c>
      <c r="I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3468.7200000000003</v>
      </c>
      <c r="J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3461.52</v>
      </c>
      <c r="K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3379.66</v>
      </c>
      <c r="L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3379.71</v>
      </c>
      <c r="M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3316.3</v>
      </c>
      <c r="N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3315.88</v>
      </c>
      <c r="O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3370.12</v>
      </c>
      <c r="P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3370.19</v>
      </c>
      <c r="Q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3370.13</v>
      </c>
      <c r="R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3316.2400000000002</v>
      </c>
      <c r="S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3284.55</v>
      </c>
      <c r="T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3313.02</v>
      </c>
      <c r="U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3313.5</v>
      </c>
      <c r="V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3315.3500000000004</v>
      </c>
      <c r="W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3291.03</v>
      </c>
      <c r="X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3504.33</v>
      </c>
      <c r="Y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РСО-А'!$N$6</f>
        <v>3320.03</v>
      </c>
    </row>
    <row r="492" spans="1:25" x14ac:dyDescent="0.2">
      <c r="A492" s="80">
        <f t="shared" si="16"/>
        <v>42420</v>
      </c>
      <c r="B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3262.21</v>
      </c>
      <c r="C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3318.09</v>
      </c>
      <c r="D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3349.71</v>
      </c>
      <c r="E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3349.73</v>
      </c>
      <c r="F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3349.78</v>
      </c>
      <c r="G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3336.77</v>
      </c>
      <c r="H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3262.69</v>
      </c>
      <c r="I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3453.83</v>
      </c>
      <c r="J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3488.98</v>
      </c>
      <c r="K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3379.28</v>
      </c>
      <c r="L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3379.42</v>
      </c>
      <c r="M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3316.19</v>
      </c>
      <c r="N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3315.81</v>
      </c>
      <c r="O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3370.11</v>
      </c>
      <c r="P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3370.01</v>
      </c>
      <c r="Q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3370.24</v>
      </c>
      <c r="R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3342.4900000000002</v>
      </c>
      <c r="S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3283.3900000000003</v>
      </c>
      <c r="T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3313.36</v>
      </c>
      <c r="U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3310.2400000000002</v>
      </c>
      <c r="V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3314.71</v>
      </c>
      <c r="W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3291.86</v>
      </c>
      <c r="X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3466.17</v>
      </c>
      <c r="Y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РСО-А'!$N$6</f>
        <v>3291.3</v>
      </c>
    </row>
    <row r="493" spans="1:25" x14ac:dyDescent="0.2">
      <c r="A493" s="80">
        <f t="shared" si="16"/>
        <v>42421</v>
      </c>
      <c r="B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3294.4</v>
      </c>
      <c r="C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3379.9900000000002</v>
      </c>
      <c r="D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3387.9</v>
      </c>
      <c r="E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3388.21</v>
      </c>
      <c r="F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3413.65</v>
      </c>
      <c r="G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3388.76</v>
      </c>
      <c r="H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3314.55</v>
      </c>
      <c r="I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3251.07</v>
      </c>
      <c r="J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3325.1000000000004</v>
      </c>
      <c r="K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3433.2000000000003</v>
      </c>
      <c r="L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3389.36</v>
      </c>
      <c r="M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3403.55</v>
      </c>
      <c r="N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3403.01</v>
      </c>
      <c r="O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3417.33</v>
      </c>
      <c r="P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3417.1800000000003</v>
      </c>
      <c r="Q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3417.6800000000003</v>
      </c>
      <c r="R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3410.58</v>
      </c>
      <c r="S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3315.01</v>
      </c>
      <c r="T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3318.2200000000003</v>
      </c>
      <c r="U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3317.16</v>
      </c>
      <c r="V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3291.1400000000003</v>
      </c>
      <c r="W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3261.38</v>
      </c>
      <c r="X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3342.8</v>
      </c>
      <c r="Y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РСО-А'!$N$6</f>
        <v>3400</v>
      </c>
    </row>
    <row r="494" spans="1:25" x14ac:dyDescent="0.2">
      <c r="A494" s="80">
        <f t="shared" si="16"/>
        <v>42422</v>
      </c>
      <c r="B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3294.8100000000004</v>
      </c>
      <c r="C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3380.12</v>
      </c>
      <c r="D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3387.9700000000003</v>
      </c>
      <c r="E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3388.1000000000004</v>
      </c>
      <c r="F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3413.65</v>
      </c>
      <c r="G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3388.29</v>
      </c>
      <c r="H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3314.52</v>
      </c>
      <c r="I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3244.78</v>
      </c>
      <c r="J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3320.33</v>
      </c>
      <c r="K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3433.6000000000004</v>
      </c>
      <c r="L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3389.38</v>
      </c>
      <c r="M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3403.3100000000004</v>
      </c>
      <c r="N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3402.9300000000003</v>
      </c>
      <c r="O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3417.31</v>
      </c>
      <c r="P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3417.25</v>
      </c>
      <c r="Q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3417.37</v>
      </c>
      <c r="R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3410.3900000000003</v>
      </c>
      <c r="S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3315.4900000000002</v>
      </c>
      <c r="T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3315.92</v>
      </c>
      <c r="U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3316.13</v>
      </c>
      <c r="V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3292.17</v>
      </c>
      <c r="W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3261.01</v>
      </c>
      <c r="X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3342.77</v>
      </c>
      <c r="Y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РСО-А'!$N$6</f>
        <v>3386.6800000000003</v>
      </c>
    </row>
    <row r="495" spans="1:25" x14ac:dyDescent="0.2">
      <c r="A495" s="80">
        <f t="shared" si="16"/>
        <v>42423</v>
      </c>
      <c r="B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3349.33</v>
      </c>
      <c r="C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3348.67</v>
      </c>
      <c r="D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3412.66</v>
      </c>
      <c r="E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3412.8</v>
      </c>
      <c r="F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3412.63</v>
      </c>
      <c r="G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3412.79</v>
      </c>
      <c r="H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3387.4500000000003</v>
      </c>
      <c r="I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3334.4700000000003</v>
      </c>
      <c r="J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3294.86</v>
      </c>
      <c r="K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3670.57</v>
      </c>
      <c r="L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3599.46</v>
      </c>
      <c r="M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3622.53</v>
      </c>
      <c r="N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3645.67</v>
      </c>
      <c r="O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3645.33</v>
      </c>
      <c r="P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3645.58</v>
      </c>
      <c r="Q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3645.5</v>
      </c>
      <c r="R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3588.16</v>
      </c>
      <c r="S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3434.6400000000003</v>
      </c>
      <c r="T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3262.07</v>
      </c>
      <c r="U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3261.86</v>
      </c>
      <c r="V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3271.3500000000004</v>
      </c>
      <c r="W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3343.21</v>
      </c>
      <c r="X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3409.3500000000004</v>
      </c>
      <c r="Y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РСО-А'!$N$6</f>
        <v>3280.82</v>
      </c>
    </row>
    <row r="496" spans="1:25" x14ac:dyDescent="0.2">
      <c r="A496" s="80">
        <f t="shared" si="16"/>
        <v>42424</v>
      </c>
      <c r="B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3324.51</v>
      </c>
      <c r="C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3349.79</v>
      </c>
      <c r="D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3422.1800000000003</v>
      </c>
      <c r="E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3422.2200000000003</v>
      </c>
      <c r="F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3422.28</v>
      </c>
      <c r="G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3406.84</v>
      </c>
      <c r="H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3318.9500000000003</v>
      </c>
      <c r="I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3549.2200000000003</v>
      </c>
      <c r="J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3621.17</v>
      </c>
      <c r="K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3507.86</v>
      </c>
      <c r="L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3507.77</v>
      </c>
      <c r="M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3399.71</v>
      </c>
      <c r="N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3432.13</v>
      </c>
      <c r="O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3452.98</v>
      </c>
      <c r="P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3467.51</v>
      </c>
      <c r="Q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3467.55</v>
      </c>
      <c r="R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3432.02</v>
      </c>
      <c r="S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3461.87</v>
      </c>
      <c r="T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3282.09</v>
      </c>
      <c r="U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3281.41</v>
      </c>
      <c r="V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3310.61</v>
      </c>
      <c r="W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3309.8900000000003</v>
      </c>
      <c r="X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3396.13</v>
      </c>
      <c r="Y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РСО-А'!$N$6</f>
        <v>3237.4300000000003</v>
      </c>
    </row>
    <row r="497" spans="1:27" x14ac:dyDescent="0.2">
      <c r="A497" s="80">
        <f t="shared" si="16"/>
        <v>42425</v>
      </c>
      <c r="B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3246.8900000000003</v>
      </c>
      <c r="C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3272.35</v>
      </c>
      <c r="D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3288.7</v>
      </c>
      <c r="E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3317.92</v>
      </c>
      <c r="F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3318.01</v>
      </c>
      <c r="G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3318.36</v>
      </c>
      <c r="H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3289.91</v>
      </c>
      <c r="I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3605.6800000000003</v>
      </c>
      <c r="J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3689.48</v>
      </c>
      <c r="K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3468.9900000000002</v>
      </c>
      <c r="L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3416.75</v>
      </c>
      <c r="M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3341.12</v>
      </c>
      <c r="N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3340.83</v>
      </c>
      <c r="O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3340.59</v>
      </c>
      <c r="P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3340.75</v>
      </c>
      <c r="Q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3351.9</v>
      </c>
      <c r="R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3314.98</v>
      </c>
      <c r="S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3312.34</v>
      </c>
      <c r="T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3293.27</v>
      </c>
      <c r="U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3293.66</v>
      </c>
      <c r="V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3247.2200000000003</v>
      </c>
      <c r="W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3247.08</v>
      </c>
      <c r="X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3460.08</v>
      </c>
      <c r="Y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РСО-А'!$N$6</f>
        <v>3357.24</v>
      </c>
    </row>
    <row r="498" spans="1:27" x14ac:dyDescent="0.2">
      <c r="A498" s="80">
        <f t="shared" si="16"/>
        <v>42426</v>
      </c>
      <c r="B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3247.11</v>
      </c>
      <c r="C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3300.26</v>
      </c>
      <c r="D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3317.92</v>
      </c>
      <c r="E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3317.92</v>
      </c>
      <c r="F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3336.62</v>
      </c>
      <c r="G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3312.29</v>
      </c>
      <c r="H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3262.96</v>
      </c>
      <c r="I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3467.96</v>
      </c>
      <c r="J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3459.45</v>
      </c>
      <c r="K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3342.2400000000002</v>
      </c>
      <c r="L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3309.9300000000003</v>
      </c>
      <c r="M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3290.61</v>
      </c>
      <c r="N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3314.7</v>
      </c>
      <c r="O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3314.69</v>
      </c>
      <c r="P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3314.58</v>
      </c>
      <c r="Q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3314.6800000000003</v>
      </c>
      <c r="R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3340.9500000000003</v>
      </c>
      <c r="S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3379.19</v>
      </c>
      <c r="T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3294.6800000000003</v>
      </c>
      <c r="U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3294.98</v>
      </c>
      <c r="V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3248.9700000000003</v>
      </c>
      <c r="W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3246.44</v>
      </c>
      <c r="X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3471.83</v>
      </c>
      <c r="Y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РСО-А'!$N$6</f>
        <v>3355.95</v>
      </c>
    </row>
    <row r="499" spans="1:27" x14ac:dyDescent="0.2">
      <c r="A499" s="80">
        <f t="shared" si="16"/>
        <v>42427</v>
      </c>
      <c r="B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3246.54</v>
      </c>
      <c r="C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3313.36</v>
      </c>
      <c r="D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3348.48</v>
      </c>
      <c r="E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3348.4</v>
      </c>
      <c r="F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3333.86</v>
      </c>
      <c r="G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3334.11</v>
      </c>
      <c r="H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3294.15</v>
      </c>
      <c r="I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3270.33</v>
      </c>
      <c r="J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3320.2400000000002</v>
      </c>
      <c r="K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3490.44</v>
      </c>
      <c r="L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3448.2700000000004</v>
      </c>
      <c r="M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3464.78</v>
      </c>
      <c r="N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3557.34</v>
      </c>
      <c r="O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3556.78</v>
      </c>
      <c r="P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3556.58</v>
      </c>
      <c r="Q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3556.1400000000003</v>
      </c>
      <c r="R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3447.84</v>
      </c>
      <c r="S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3362.27</v>
      </c>
      <c r="T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3254.82</v>
      </c>
      <c r="U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3289.7200000000003</v>
      </c>
      <c r="V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3237.26</v>
      </c>
      <c r="W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3280.17</v>
      </c>
      <c r="X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3373.32</v>
      </c>
      <c r="Y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3301.84</v>
      </c>
    </row>
    <row r="500" spans="1:27" x14ac:dyDescent="0.2">
      <c r="A500" s="80">
        <f t="shared" si="16"/>
        <v>42428</v>
      </c>
      <c r="B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3252.25</v>
      </c>
      <c r="C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3334.15</v>
      </c>
      <c r="D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3348.44</v>
      </c>
      <c r="E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3348.36</v>
      </c>
      <c r="F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3348.3</v>
      </c>
      <c r="G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3348.51</v>
      </c>
      <c r="H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3313.76</v>
      </c>
      <c r="I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3334.99</v>
      </c>
      <c r="J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3253.15</v>
      </c>
      <c r="K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3577.15</v>
      </c>
      <c r="L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3536.69</v>
      </c>
      <c r="M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3536.87</v>
      </c>
      <c r="N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3622.36</v>
      </c>
      <c r="O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3621.9700000000003</v>
      </c>
      <c r="P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3598.9700000000003</v>
      </c>
      <c r="Q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3598.8</v>
      </c>
      <c r="R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3447.36</v>
      </c>
      <c r="S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3362.55</v>
      </c>
      <c r="T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3238.7200000000003</v>
      </c>
      <c r="U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3273.32</v>
      </c>
      <c r="V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3251.29</v>
      </c>
      <c r="W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3280.25</v>
      </c>
      <c r="X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3387.21</v>
      </c>
      <c r="Y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3297.91</v>
      </c>
    </row>
    <row r="501" spans="1:27" x14ac:dyDescent="0.2">
      <c r="A501" s="80">
        <f t="shared" si="16"/>
        <v>42429</v>
      </c>
      <c r="B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3262.13</v>
      </c>
      <c r="C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3317.8500000000004</v>
      </c>
      <c r="D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3349.53</v>
      </c>
      <c r="E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3349.63</v>
      </c>
      <c r="F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3336.48</v>
      </c>
      <c r="G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3336.76</v>
      </c>
      <c r="H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3289.66</v>
      </c>
      <c r="I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3506.55</v>
      </c>
      <c r="J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3549.57</v>
      </c>
      <c r="K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3416.4300000000003</v>
      </c>
      <c r="L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3416.38</v>
      </c>
      <c r="M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3363.1400000000003</v>
      </c>
      <c r="N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3412.27</v>
      </c>
      <c r="O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3432.1800000000003</v>
      </c>
      <c r="P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3438.92</v>
      </c>
      <c r="Q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3431.9900000000002</v>
      </c>
      <c r="R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3374.99</v>
      </c>
      <c r="S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3379.41</v>
      </c>
      <c r="T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3246.41</v>
      </c>
      <c r="U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3246.69</v>
      </c>
      <c r="V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3253.6800000000003</v>
      </c>
      <c r="W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3246.5600000000004</v>
      </c>
      <c r="X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3431.73</v>
      </c>
      <c r="Y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3279.9900000000002</v>
      </c>
    </row>
    <row r="502" spans="1:27" ht="12.75" customHeight="1" x14ac:dyDescent="0.25">
      <c r="A502" s="94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6"/>
    </row>
    <row r="503" spans="1:27" x14ac:dyDescent="0.25">
      <c r="A503" s="88" t="s">
        <v>152</v>
      </c>
      <c r="B503" s="79"/>
      <c r="C503" s="79"/>
      <c r="D503" s="79"/>
    </row>
    <row r="504" spans="1:27" ht="12.75" x14ac:dyDescent="0.2">
      <c r="A504" s="165" t="s">
        <v>48</v>
      </c>
      <c r="B504" s="168" t="s">
        <v>122</v>
      </c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70"/>
    </row>
    <row r="505" spans="1:27" ht="12.75" x14ac:dyDescent="0.2">
      <c r="A505" s="166"/>
      <c r="B505" s="171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  <c r="N505" s="172"/>
      <c r="O505" s="172"/>
      <c r="P505" s="172"/>
      <c r="Q505" s="172"/>
      <c r="R505" s="172"/>
      <c r="S505" s="172"/>
      <c r="T505" s="172"/>
      <c r="U505" s="172"/>
      <c r="V505" s="172"/>
      <c r="W505" s="172"/>
      <c r="X505" s="172"/>
      <c r="Y505" s="173"/>
    </row>
    <row r="506" spans="1:27" s="113" customFormat="1" ht="12.75" customHeight="1" x14ac:dyDescent="0.2">
      <c r="A506" s="166"/>
      <c r="B506" s="174" t="s">
        <v>123</v>
      </c>
      <c r="C506" s="163" t="s">
        <v>124</v>
      </c>
      <c r="D506" s="163" t="s">
        <v>125</v>
      </c>
      <c r="E506" s="163" t="s">
        <v>126</v>
      </c>
      <c r="F506" s="163" t="s">
        <v>127</v>
      </c>
      <c r="G506" s="163" t="s">
        <v>128</v>
      </c>
      <c r="H506" s="163" t="s">
        <v>129</v>
      </c>
      <c r="I506" s="163" t="s">
        <v>130</v>
      </c>
      <c r="J506" s="163" t="s">
        <v>131</v>
      </c>
      <c r="K506" s="163" t="s">
        <v>132</v>
      </c>
      <c r="L506" s="163" t="s">
        <v>133</v>
      </c>
      <c r="M506" s="163" t="s">
        <v>134</v>
      </c>
      <c r="N506" s="176" t="s">
        <v>135</v>
      </c>
      <c r="O506" s="163" t="s">
        <v>136</v>
      </c>
      <c r="P506" s="163" t="s">
        <v>137</v>
      </c>
      <c r="Q506" s="163" t="s">
        <v>138</v>
      </c>
      <c r="R506" s="163" t="s">
        <v>139</v>
      </c>
      <c r="S506" s="163" t="s">
        <v>140</v>
      </c>
      <c r="T506" s="163" t="s">
        <v>141</v>
      </c>
      <c r="U506" s="163" t="s">
        <v>142</v>
      </c>
      <c r="V506" s="163" t="s">
        <v>143</v>
      </c>
      <c r="W506" s="163" t="s">
        <v>144</v>
      </c>
      <c r="X506" s="163" t="s">
        <v>145</v>
      </c>
      <c r="Y506" s="163" t="s">
        <v>146</v>
      </c>
    </row>
    <row r="507" spans="1:27" s="113" customFormat="1" ht="11.25" customHeight="1" x14ac:dyDescent="0.2">
      <c r="A507" s="167"/>
      <c r="B507" s="175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  <c r="M507" s="164"/>
      <c r="N507" s="177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</row>
    <row r="508" spans="1:27" ht="15.75" customHeight="1" x14ac:dyDescent="0.2">
      <c r="A508" s="80">
        <f>A473</f>
        <v>42401</v>
      </c>
      <c r="B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3430.52</v>
      </c>
      <c r="C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3352.29</v>
      </c>
      <c r="D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3329.9900000000002</v>
      </c>
      <c r="E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3329.84</v>
      </c>
      <c r="F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3330.2</v>
      </c>
      <c r="G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3345.61</v>
      </c>
      <c r="H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3433.31</v>
      </c>
      <c r="I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3255.9</v>
      </c>
      <c r="J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3259.03</v>
      </c>
      <c r="K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3392.76</v>
      </c>
      <c r="L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3478.51</v>
      </c>
      <c r="M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3455.65</v>
      </c>
      <c r="N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3418.92</v>
      </c>
      <c r="O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3392.9300000000003</v>
      </c>
      <c r="P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3384.3100000000004</v>
      </c>
      <c r="Q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3383.37</v>
      </c>
      <c r="R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3383.19</v>
      </c>
      <c r="S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3526.21</v>
      </c>
      <c r="T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3557.53</v>
      </c>
      <c r="U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3573.4</v>
      </c>
      <c r="V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3529.24</v>
      </c>
      <c r="W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3455.3900000000003</v>
      </c>
      <c r="X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3691.75</v>
      </c>
      <c r="Y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РСО-А'!$N$6</f>
        <v>3569.92</v>
      </c>
      <c r="AA508" s="81"/>
    </row>
    <row r="509" spans="1:27" x14ac:dyDescent="0.2">
      <c r="A509" s="80">
        <f>A508+1</f>
        <v>42402</v>
      </c>
      <c r="B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3430.13</v>
      </c>
      <c r="C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3348.45</v>
      </c>
      <c r="D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3305.54</v>
      </c>
      <c r="E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3291.05</v>
      </c>
      <c r="F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3291.67</v>
      </c>
      <c r="G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3328.2</v>
      </c>
      <c r="H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3375.38</v>
      </c>
      <c r="I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3297.91</v>
      </c>
      <c r="J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3271.1000000000004</v>
      </c>
      <c r="K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3280.83</v>
      </c>
      <c r="L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3346.67</v>
      </c>
      <c r="M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3319.5</v>
      </c>
      <c r="N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3320.02</v>
      </c>
      <c r="O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3304.77</v>
      </c>
      <c r="P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3304.8900000000003</v>
      </c>
      <c r="Q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3319.29</v>
      </c>
      <c r="R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3354.8</v>
      </c>
      <c r="S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3463.51</v>
      </c>
      <c r="T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3518.96</v>
      </c>
      <c r="U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3500.54</v>
      </c>
      <c r="V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3464.9700000000003</v>
      </c>
      <c r="W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3413.03</v>
      </c>
      <c r="X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3641.35</v>
      </c>
      <c r="Y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РСО-А'!$N$6</f>
        <v>3523.6400000000003</v>
      </c>
    </row>
    <row r="510" spans="1:27" x14ac:dyDescent="0.2">
      <c r="A510" s="80">
        <f t="shared" ref="A510:A536" si="17">A509+1</f>
        <v>42403</v>
      </c>
      <c r="B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3329.4</v>
      </c>
      <c r="C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3252.38</v>
      </c>
      <c r="D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3242.81</v>
      </c>
      <c r="E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3242.7400000000002</v>
      </c>
      <c r="F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3242.76</v>
      </c>
      <c r="G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3242.91</v>
      </c>
      <c r="H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3260.19</v>
      </c>
      <c r="I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3406.9700000000003</v>
      </c>
      <c r="J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3392.05</v>
      </c>
      <c r="K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3260.1800000000003</v>
      </c>
      <c r="L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3218.6400000000003</v>
      </c>
      <c r="M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3234.8900000000003</v>
      </c>
      <c r="N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3226.94</v>
      </c>
      <c r="O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3247.75</v>
      </c>
      <c r="P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3227.17</v>
      </c>
      <c r="Q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3233.75</v>
      </c>
      <c r="R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3264.33</v>
      </c>
      <c r="S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3354.32</v>
      </c>
      <c r="T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3442.37</v>
      </c>
      <c r="U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3413.62</v>
      </c>
      <c r="V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3378.98</v>
      </c>
      <c r="W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3348.6400000000003</v>
      </c>
      <c r="X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3577.6800000000003</v>
      </c>
      <c r="Y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РСО-А'!$N$6</f>
        <v>3451.4900000000002</v>
      </c>
    </row>
    <row r="511" spans="1:27" x14ac:dyDescent="0.2">
      <c r="A511" s="80">
        <f t="shared" si="17"/>
        <v>42404</v>
      </c>
      <c r="B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3269.12</v>
      </c>
      <c r="C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3227.91</v>
      </c>
      <c r="D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3257.94</v>
      </c>
      <c r="E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3258.08</v>
      </c>
      <c r="F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3257.96</v>
      </c>
      <c r="G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3258.34</v>
      </c>
      <c r="H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3251.37</v>
      </c>
      <c r="I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3427.63</v>
      </c>
      <c r="J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3408.59</v>
      </c>
      <c r="K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3271.9500000000003</v>
      </c>
      <c r="L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3260.7200000000003</v>
      </c>
      <c r="M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3227.75</v>
      </c>
      <c r="N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3248.08</v>
      </c>
      <c r="O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3261.16</v>
      </c>
      <c r="P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3248.1800000000003</v>
      </c>
      <c r="Q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3227.44</v>
      </c>
      <c r="R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3231.17</v>
      </c>
      <c r="S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3293.76</v>
      </c>
      <c r="T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3414.86</v>
      </c>
      <c r="U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3387.19</v>
      </c>
      <c r="V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3319.62</v>
      </c>
      <c r="W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3287.34</v>
      </c>
      <c r="X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3553.76</v>
      </c>
      <c r="Y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РСО-А'!$N$6</f>
        <v>3423.55</v>
      </c>
    </row>
    <row r="512" spans="1:27" x14ac:dyDescent="0.2">
      <c r="A512" s="80">
        <f t="shared" si="17"/>
        <v>42405</v>
      </c>
      <c r="B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3252.4</v>
      </c>
      <c r="C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3252.1800000000003</v>
      </c>
      <c r="D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3227.91</v>
      </c>
      <c r="E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3242.61</v>
      </c>
      <c r="F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3242.63</v>
      </c>
      <c r="G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3242.66</v>
      </c>
      <c r="H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3252.1400000000003</v>
      </c>
      <c r="I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3426.9300000000003</v>
      </c>
      <c r="J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3407.8</v>
      </c>
      <c r="K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3271.62</v>
      </c>
      <c r="L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3234.2</v>
      </c>
      <c r="M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3219.7400000000002</v>
      </c>
      <c r="N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3247.88</v>
      </c>
      <c r="O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3260.86</v>
      </c>
      <c r="P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3279.23</v>
      </c>
      <c r="Q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3288.65</v>
      </c>
      <c r="R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3270.23</v>
      </c>
      <c r="S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3243.08</v>
      </c>
      <c r="T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3383.67</v>
      </c>
      <c r="U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3362.82</v>
      </c>
      <c r="V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3336.15</v>
      </c>
      <c r="W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3309</v>
      </c>
      <c r="X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3563.08</v>
      </c>
      <c r="Y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РСО-А'!$N$6</f>
        <v>3430.4700000000003</v>
      </c>
    </row>
    <row r="513" spans="1:25" x14ac:dyDescent="0.2">
      <c r="A513" s="80">
        <f t="shared" si="17"/>
        <v>42406</v>
      </c>
      <c r="B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3296.44</v>
      </c>
      <c r="C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3234.11</v>
      </c>
      <c r="D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3232.26</v>
      </c>
      <c r="E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3248.86</v>
      </c>
      <c r="F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3248.9500000000003</v>
      </c>
      <c r="G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3237.6800000000003</v>
      </c>
      <c r="H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3252.79</v>
      </c>
      <c r="I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3321.23</v>
      </c>
      <c r="J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3338.01</v>
      </c>
      <c r="K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3421.3500000000004</v>
      </c>
      <c r="L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3350.3100000000004</v>
      </c>
      <c r="M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3363.63</v>
      </c>
      <c r="N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3363.03</v>
      </c>
      <c r="O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3420.6000000000004</v>
      </c>
      <c r="P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3420.49</v>
      </c>
      <c r="Q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3420.38</v>
      </c>
      <c r="R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3421.71</v>
      </c>
      <c r="S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3251.9</v>
      </c>
      <c r="T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3337.7400000000002</v>
      </c>
      <c r="U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3339.92</v>
      </c>
      <c r="V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3290.37</v>
      </c>
      <c r="W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3292.59</v>
      </c>
      <c r="X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3239.65</v>
      </c>
      <c r="Y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РСО-А'!$N$6</f>
        <v>3426.05</v>
      </c>
    </row>
    <row r="514" spans="1:25" x14ac:dyDescent="0.2">
      <c r="A514" s="80">
        <f t="shared" si="17"/>
        <v>42407</v>
      </c>
      <c r="B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3336.19</v>
      </c>
      <c r="C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3269.12</v>
      </c>
      <c r="D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3226.98</v>
      </c>
      <c r="E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3232.45</v>
      </c>
      <c r="F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3237.86</v>
      </c>
      <c r="G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3227.1000000000004</v>
      </c>
      <c r="H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3233.3500000000004</v>
      </c>
      <c r="I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3250.1000000000004</v>
      </c>
      <c r="J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3335.26</v>
      </c>
      <c r="K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3406.81</v>
      </c>
      <c r="L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3351.19</v>
      </c>
      <c r="M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3338.51</v>
      </c>
      <c r="N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3338.09</v>
      </c>
      <c r="O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3337.9300000000003</v>
      </c>
      <c r="P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3364.1400000000003</v>
      </c>
      <c r="Q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3370.98</v>
      </c>
      <c r="R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3327.3100000000004</v>
      </c>
      <c r="S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3268.05</v>
      </c>
      <c r="T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3395.53</v>
      </c>
      <c r="U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3398.87</v>
      </c>
      <c r="V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3349.1800000000003</v>
      </c>
      <c r="W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3289.09</v>
      </c>
      <c r="X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3240.07</v>
      </c>
      <c r="Y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РСО-А'!$N$6</f>
        <v>3454.3900000000003</v>
      </c>
    </row>
    <row r="515" spans="1:25" x14ac:dyDescent="0.2">
      <c r="A515" s="80">
        <f t="shared" si="17"/>
        <v>42408</v>
      </c>
      <c r="B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3309.8</v>
      </c>
      <c r="C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3245.48</v>
      </c>
      <c r="D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3227.4700000000003</v>
      </c>
      <c r="E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3237.27</v>
      </c>
      <c r="F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3237.21</v>
      </c>
      <c r="G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3237.42</v>
      </c>
      <c r="H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3218.78</v>
      </c>
      <c r="I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3413</v>
      </c>
      <c r="J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3408.02</v>
      </c>
      <c r="K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3271.6000000000004</v>
      </c>
      <c r="L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3219.87</v>
      </c>
      <c r="M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3271.5200000000004</v>
      </c>
      <c r="N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3272.73</v>
      </c>
      <c r="O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3234.07</v>
      </c>
      <c r="P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3219.2000000000003</v>
      </c>
      <c r="Q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3219.25</v>
      </c>
      <c r="R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3232.09</v>
      </c>
      <c r="S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3268.48</v>
      </c>
      <c r="T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3440.2200000000003</v>
      </c>
      <c r="U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3403.9</v>
      </c>
      <c r="V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3338.04</v>
      </c>
      <c r="W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3310.75</v>
      </c>
      <c r="X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3565.03</v>
      </c>
      <c r="Y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РСО-А'!$N$6</f>
        <v>3433.83</v>
      </c>
    </row>
    <row r="516" spans="1:25" x14ac:dyDescent="0.2">
      <c r="A516" s="80">
        <f t="shared" si="17"/>
        <v>42409</v>
      </c>
      <c r="B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3261.46</v>
      </c>
      <c r="C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3218.4</v>
      </c>
      <c r="D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3242.4300000000003</v>
      </c>
      <c r="E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3268.3900000000003</v>
      </c>
      <c r="F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3268.4700000000003</v>
      </c>
      <c r="G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3268.87</v>
      </c>
      <c r="H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3243.51</v>
      </c>
      <c r="I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3441.78</v>
      </c>
      <c r="J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3481.1000000000004</v>
      </c>
      <c r="K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3335.28</v>
      </c>
      <c r="L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3290.81</v>
      </c>
      <c r="M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3249.51</v>
      </c>
      <c r="N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3249.08</v>
      </c>
      <c r="O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3248.76</v>
      </c>
      <c r="P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3270.8900000000003</v>
      </c>
      <c r="Q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3270.95</v>
      </c>
      <c r="R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3271.42</v>
      </c>
      <c r="S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3222.7400000000002</v>
      </c>
      <c r="T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3397.03</v>
      </c>
      <c r="U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3333.1800000000003</v>
      </c>
      <c r="V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3299.71</v>
      </c>
      <c r="W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3270.23</v>
      </c>
      <c r="X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3531.3100000000004</v>
      </c>
      <c r="Y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РСО-А'!$N$6</f>
        <v>3376.1800000000003</v>
      </c>
    </row>
    <row r="517" spans="1:25" x14ac:dyDescent="0.2">
      <c r="A517" s="80">
        <f t="shared" si="17"/>
        <v>42410</v>
      </c>
      <c r="B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3260.2000000000003</v>
      </c>
      <c r="C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3227.9300000000003</v>
      </c>
      <c r="D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3242.44</v>
      </c>
      <c r="E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3257.96</v>
      </c>
      <c r="F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3268.55</v>
      </c>
      <c r="G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3247.95</v>
      </c>
      <c r="H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3251.01</v>
      </c>
      <c r="I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3363.7700000000004</v>
      </c>
      <c r="J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3377.58</v>
      </c>
      <c r="K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3261.38</v>
      </c>
      <c r="L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3261.44</v>
      </c>
      <c r="M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3228.21</v>
      </c>
      <c r="N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3227.88</v>
      </c>
      <c r="O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3227.75</v>
      </c>
      <c r="P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3227.7200000000003</v>
      </c>
      <c r="Q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3227.7200000000003</v>
      </c>
      <c r="R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3244.75</v>
      </c>
      <c r="S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3306.76</v>
      </c>
      <c r="T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3397.98</v>
      </c>
      <c r="U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3399.55</v>
      </c>
      <c r="V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3360.79</v>
      </c>
      <c r="W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3307.4900000000002</v>
      </c>
      <c r="X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3553.63</v>
      </c>
      <c r="Y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РСО-А'!$N$6</f>
        <v>3407.1800000000003</v>
      </c>
    </row>
    <row r="518" spans="1:25" x14ac:dyDescent="0.2">
      <c r="A518" s="80">
        <f t="shared" si="17"/>
        <v>42411</v>
      </c>
      <c r="B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3260.3100000000004</v>
      </c>
      <c r="C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3228.3500000000004</v>
      </c>
      <c r="D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3258.2</v>
      </c>
      <c r="E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3258.4</v>
      </c>
      <c r="F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3258.4500000000003</v>
      </c>
      <c r="G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3243.4500000000003</v>
      </c>
      <c r="H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3246.84</v>
      </c>
      <c r="I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3364.13</v>
      </c>
      <c r="J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3355.7400000000002</v>
      </c>
      <c r="K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3261.35</v>
      </c>
      <c r="L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3250.53</v>
      </c>
      <c r="M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3248.86</v>
      </c>
      <c r="N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3270.76</v>
      </c>
      <c r="O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3270.53</v>
      </c>
      <c r="P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3227.75</v>
      </c>
      <c r="Q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3228</v>
      </c>
      <c r="R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3243.62</v>
      </c>
      <c r="S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3275.2200000000003</v>
      </c>
      <c r="T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3357.96</v>
      </c>
      <c r="U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3317.4</v>
      </c>
      <c r="V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3291.1400000000003</v>
      </c>
      <c r="W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3270.46</v>
      </c>
      <c r="X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3530.95</v>
      </c>
      <c r="Y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РСО-А'!$N$6</f>
        <v>3360.4</v>
      </c>
    </row>
    <row r="519" spans="1:25" x14ac:dyDescent="0.2">
      <c r="A519" s="80">
        <f t="shared" si="17"/>
        <v>42412</v>
      </c>
      <c r="B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3268.1400000000003</v>
      </c>
      <c r="C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3218.37</v>
      </c>
      <c r="D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3242.3</v>
      </c>
      <c r="E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3242.5</v>
      </c>
      <c r="F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3242.4900000000002</v>
      </c>
      <c r="G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3228.03</v>
      </c>
      <c r="H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3253.3500000000004</v>
      </c>
      <c r="I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3351.8</v>
      </c>
      <c r="J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3333.6800000000003</v>
      </c>
      <c r="K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3249.83</v>
      </c>
      <c r="L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3234.26</v>
      </c>
      <c r="M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3227.76</v>
      </c>
      <c r="N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3235.7000000000003</v>
      </c>
      <c r="O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3261.1800000000003</v>
      </c>
      <c r="P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3248.2200000000003</v>
      </c>
      <c r="Q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3248.2700000000004</v>
      </c>
      <c r="R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3227.94</v>
      </c>
      <c r="S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3268.12</v>
      </c>
      <c r="T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3364.25</v>
      </c>
      <c r="U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3387.88</v>
      </c>
      <c r="V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3362.78</v>
      </c>
      <c r="W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3307.82</v>
      </c>
      <c r="X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3561.67</v>
      </c>
      <c r="Y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РСО-А'!$N$6</f>
        <v>3430.05</v>
      </c>
    </row>
    <row r="520" spans="1:25" x14ac:dyDescent="0.2">
      <c r="A520" s="80">
        <f t="shared" si="17"/>
        <v>42413</v>
      </c>
      <c r="B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3273.26</v>
      </c>
      <c r="C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3249.5</v>
      </c>
      <c r="D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3292.1800000000003</v>
      </c>
      <c r="E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3292.3900000000003</v>
      </c>
      <c r="F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3312.2400000000002</v>
      </c>
      <c r="G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3292.38</v>
      </c>
      <c r="H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3261.8500000000004</v>
      </c>
      <c r="I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3228.46</v>
      </c>
      <c r="J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3275.12</v>
      </c>
      <c r="K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3422.59</v>
      </c>
      <c r="L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3364.84</v>
      </c>
      <c r="M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3378.5</v>
      </c>
      <c r="N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3392.53</v>
      </c>
      <c r="O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3438.13</v>
      </c>
      <c r="P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3438.02</v>
      </c>
      <c r="Q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3422.51</v>
      </c>
      <c r="R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3386.21</v>
      </c>
      <c r="S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3242.99</v>
      </c>
      <c r="T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3293.51</v>
      </c>
      <c r="U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3301.13</v>
      </c>
      <c r="V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3287.15</v>
      </c>
      <c r="W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3218.4300000000003</v>
      </c>
      <c r="X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3290.92</v>
      </c>
      <c r="Y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РСО-А'!$N$6</f>
        <v>3407.11</v>
      </c>
    </row>
    <row r="521" spans="1:25" x14ac:dyDescent="0.2">
      <c r="A521" s="80">
        <f t="shared" si="17"/>
        <v>42414</v>
      </c>
      <c r="B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3269.58</v>
      </c>
      <c r="C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3260.81</v>
      </c>
      <c r="D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3291.84</v>
      </c>
      <c r="E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3311.92</v>
      </c>
      <c r="F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3325.94</v>
      </c>
      <c r="G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3312.19</v>
      </c>
      <c r="H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3292.44</v>
      </c>
      <c r="I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3293.06</v>
      </c>
      <c r="J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3234.3500000000004</v>
      </c>
      <c r="K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3527.84</v>
      </c>
      <c r="L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3438.4</v>
      </c>
      <c r="M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3438.33</v>
      </c>
      <c r="N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3422.03</v>
      </c>
      <c r="O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3454.12</v>
      </c>
      <c r="P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3454.01</v>
      </c>
      <c r="Q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3421.88</v>
      </c>
      <c r="R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3384.95</v>
      </c>
      <c r="S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3242.38</v>
      </c>
      <c r="T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3294.11</v>
      </c>
      <c r="U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3295.88</v>
      </c>
      <c r="V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3287.3500000000004</v>
      </c>
      <c r="W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3218.03</v>
      </c>
      <c r="X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3290.8500000000004</v>
      </c>
      <c r="Y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РСО-А'!$N$6</f>
        <v>3391.6800000000003</v>
      </c>
    </row>
    <row r="522" spans="1:25" x14ac:dyDescent="0.2">
      <c r="A522" s="80">
        <f t="shared" si="17"/>
        <v>42415</v>
      </c>
      <c r="B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3256.87</v>
      </c>
      <c r="C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3247.09</v>
      </c>
      <c r="D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3278.8900000000003</v>
      </c>
      <c r="E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3296.1400000000003</v>
      </c>
      <c r="F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3296.08</v>
      </c>
      <c r="G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3278.86</v>
      </c>
      <c r="H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3242.1400000000003</v>
      </c>
      <c r="I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3518.42</v>
      </c>
      <c r="J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3519.08</v>
      </c>
      <c r="K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3375.02</v>
      </c>
      <c r="L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3332.21</v>
      </c>
      <c r="M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3278.65</v>
      </c>
      <c r="N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3292.88</v>
      </c>
      <c r="O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3307.69</v>
      </c>
      <c r="P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3307.61</v>
      </c>
      <c r="Q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3307.9300000000003</v>
      </c>
      <c r="R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3288.16</v>
      </c>
      <c r="S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3235.01</v>
      </c>
      <c r="T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3303.9500000000003</v>
      </c>
      <c r="U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3313.4</v>
      </c>
      <c r="V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3269.46</v>
      </c>
      <c r="W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3247.08</v>
      </c>
      <c r="X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3503.01</v>
      </c>
      <c r="Y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РСО-А'!$N$6</f>
        <v>3360.3</v>
      </c>
    </row>
    <row r="523" spans="1:25" x14ac:dyDescent="0.2">
      <c r="A523" s="80">
        <f t="shared" si="17"/>
        <v>42416</v>
      </c>
      <c r="B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3270.8</v>
      </c>
      <c r="C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3236.11</v>
      </c>
      <c r="D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3256.4700000000003</v>
      </c>
      <c r="E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3267.27</v>
      </c>
      <c r="F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3295.5600000000004</v>
      </c>
      <c r="G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3296.01</v>
      </c>
      <c r="H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3242.83</v>
      </c>
      <c r="I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3439.91</v>
      </c>
      <c r="J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3431.91</v>
      </c>
      <c r="K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3319</v>
      </c>
      <c r="L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3319.1800000000003</v>
      </c>
      <c r="M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3269.32</v>
      </c>
      <c r="N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3269.05</v>
      </c>
      <c r="O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3269</v>
      </c>
      <c r="P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3292.38</v>
      </c>
      <c r="Q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3307.51</v>
      </c>
      <c r="R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3287.7</v>
      </c>
      <c r="S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3261.61</v>
      </c>
      <c r="T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3277.19</v>
      </c>
      <c r="U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3278.9</v>
      </c>
      <c r="V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3250.4700000000003</v>
      </c>
      <c r="W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3234.7700000000004</v>
      </c>
      <c r="X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3492.02</v>
      </c>
      <c r="Y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РСО-А'!$N$6</f>
        <v>3338.54</v>
      </c>
    </row>
    <row r="524" spans="1:25" x14ac:dyDescent="0.2">
      <c r="A524" s="80">
        <f t="shared" si="17"/>
        <v>42417</v>
      </c>
      <c r="B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3312.6400000000003</v>
      </c>
      <c r="C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3277.4500000000003</v>
      </c>
      <c r="D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3312.73</v>
      </c>
      <c r="E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3312.76</v>
      </c>
      <c r="F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3312.94</v>
      </c>
      <c r="G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3289.1800000000003</v>
      </c>
      <c r="H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3242.1400000000003</v>
      </c>
      <c r="I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3439.1600000000003</v>
      </c>
      <c r="J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3528.23</v>
      </c>
      <c r="K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3405.8900000000003</v>
      </c>
      <c r="L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3389.56</v>
      </c>
      <c r="M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3327.76</v>
      </c>
      <c r="N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3373.57</v>
      </c>
      <c r="O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3373.46</v>
      </c>
      <c r="P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3373.34</v>
      </c>
      <c r="Q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3373.75</v>
      </c>
      <c r="R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3373.83</v>
      </c>
      <c r="S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3355.83</v>
      </c>
      <c r="T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3247.83</v>
      </c>
      <c r="U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3249.7200000000003</v>
      </c>
      <c r="V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3230.67</v>
      </c>
      <c r="W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3247.2200000000003</v>
      </c>
      <c r="X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3425.9900000000002</v>
      </c>
      <c r="Y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РСО-А'!$N$6</f>
        <v>3265.23</v>
      </c>
    </row>
    <row r="525" spans="1:25" x14ac:dyDescent="0.2">
      <c r="A525" s="80">
        <f t="shared" si="17"/>
        <v>42418</v>
      </c>
      <c r="B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3217.91</v>
      </c>
      <c r="C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3267.8900000000003</v>
      </c>
      <c r="D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3278.78</v>
      </c>
      <c r="E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3278.83</v>
      </c>
      <c r="F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3278.83</v>
      </c>
      <c r="G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3268.08</v>
      </c>
      <c r="H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3218.69</v>
      </c>
      <c r="I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3406.42</v>
      </c>
      <c r="J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3391.73</v>
      </c>
      <c r="K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3320.24</v>
      </c>
      <c r="L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3288.88</v>
      </c>
      <c r="M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3247.9700000000003</v>
      </c>
      <c r="N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3270.0600000000004</v>
      </c>
      <c r="O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3308.4300000000003</v>
      </c>
      <c r="P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3308.34</v>
      </c>
      <c r="Q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3278.76</v>
      </c>
      <c r="R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3269.75</v>
      </c>
      <c r="S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3235.95</v>
      </c>
      <c r="T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3319.28</v>
      </c>
      <c r="U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3317.2200000000003</v>
      </c>
      <c r="V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3302.58</v>
      </c>
      <c r="W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3271.67</v>
      </c>
      <c r="X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3499.8500000000004</v>
      </c>
      <c r="Y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РСО-А'!$N$6</f>
        <v>3372.81</v>
      </c>
    </row>
    <row r="526" spans="1:25" x14ac:dyDescent="0.2">
      <c r="A526" s="80">
        <f t="shared" si="17"/>
        <v>42419</v>
      </c>
      <c r="B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3218.48</v>
      </c>
      <c r="C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3268.2</v>
      </c>
      <c r="D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3296.34</v>
      </c>
      <c r="E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3296.38</v>
      </c>
      <c r="F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3268.29</v>
      </c>
      <c r="G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3268.11</v>
      </c>
      <c r="H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3243.07</v>
      </c>
      <c r="I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3441.7400000000002</v>
      </c>
      <c r="J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3434.78</v>
      </c>
      <c r="K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3355.7000000000003</v>
      </c>
      <c r="L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3355.7400000000002</v>
      </c>
      <c r="M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3294.48</v>
      </c>
      <c r="N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3294.08</v>
      </c>
      <c r="O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3346.48</v>
      </c>
      <c r="P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3346.55</v>
      </c>
      <c r="Q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3346.4900000000002</v>
      </c>
      <c r="R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3294.4300000000003</v>
      </c>
      <c r="S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3263.8100000000004</v>
      </c>
      <c r="T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3291.31</v>
      </c>
      <c r="U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3291.78</v>
      </c>
      <c r="V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3293.5600000000004</v>
      </c>
      <c r="W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3270.07</v>
      </c>
      <c r="X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3476.15</v>
      </c>
      <c r="Y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РСО-А'!$N$6</f>
        <v>3298.09</v>
      </c>
    </row>
    <row r="527" spans="1:25" x14ac:dyDescent="0.2">
      <c r="A527" s="80">
        <f t="shared" si="17"/>
        <v>42420</v>
      </c>
      <c r="B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3242.2200000000003</v>
      </c>
      <c r="C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3296.21</v>
      </c>
      <c r="D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3326.76</v>
      </c>
      <c r="E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3326.78</v>
      </c>
      <c r="F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3326.82</v>
      </c>
      <c r="G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3314.26</v>
      </c>
      <c r="H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3242.6800000000003</v>
      </c>
      <c r="I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3427.36</v>
      </c>
      <c r="J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3461.32</v>
      </c>
      <c r="K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3355.33</v>
      </c>
      <c r="L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3355.46</v>
      </c>
      <c r="M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3294.37</v>
      </c>
      <c r="N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3294</v>
      </c>
      <c r="O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3346.4700000000003</v>
      </c>
      <c r="P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3346.37</v>
      </c>
      <c r="Q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3346.6</v>
      </c>
      <c r="R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3319.79</v>
      </c>
      <c r="S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3262.69</v>
      </c>
      <c r="T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3291.6400000000003</v>
      </c>
      <c r="U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3288.62</v>
      </c>
      <c r="V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3292.95</v>
      </c>
      <c r="W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3270.87</v>
      </c>
      <c r="X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3439.28</v>
      </c>
      <c r="Y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РСО-А'!$N$6</f>
        <v>3270.33</v>
      </c>
    </row>
    <row r="528" spans="1:25" x14ac:dyDescent="0.2">
      <c r="A528" s="80">
        <f t="shared" si="17"/>
        <v>42421</v>
      </c>
      <c r="B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3273.32</v>
      </c>
      <c r="C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3356.01</v>
      </c>
      <c r="D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3363.65</v>
      </c>
      <c r="E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3363.96</v>
      </c>
      <c r="F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3388.54</v>
      </c>
      <c r="G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3364.4900000000002</v>
      </c>
      <c r="H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3292.79</v>
      </c>
      <c r="I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3231.45</v>
      </c>
      <c r="J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3302.98</v>
      </c>
      <c r="K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3407.42</v>
      </c>
      <c r="L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3365.07</v>
      </c>
      <c r="M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3378.78</v>
      </c>
      <c r="N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3378.25</v>
      </c>
      <c r="O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3392.1000000000004</v>
      </c>
      <c r="P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3391.95</v>
      </c>
      <c r="Q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3392.4300000000003</v>
      </c>
      <c r="R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3385.57</v>
      </c>
      <c r="S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3293.24</v>
      </c>
      <c r="T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3296.34</v>
      </c>
      <c r="U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3295.3100000000004</v>
      </c>
      <c r="V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3270.1800000000003</v>
      </c>
      <c r="W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3241.42</v>
      </c>
      <c r="X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3320.08</v>
      </c>
      <c r="Y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РСО-А'!$N$6</f>
        <v>3375.3500000000004</v>
      </c>
    </row>
    <row r="529" spans="1:27" x14ac:dyDescent="0.2">
      <c r="A529" s="80">
        <f t="shared" si="17"/>
        <v>42422</v>
      </c>
      <c r="B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3273.7200000000003</v>
      </c>
      <c r="C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3356.1400000000003</v>
      </c>
      <c r="D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3363.73</v>
      </c>
      <c r="E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3363.8500000000004</v>
      </c>
      <c r="F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3388.54</v>
      </c>
      <c r="G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3364.03</v>
      </c>
      <c r="H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3292.76</v>
      </c>
      <c r="I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3225.38</v>
      </c>
      <c r="J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3298.37</v>
      </c>
      <c r="K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3407.8100000000004</v>
      </c>
      <c r="L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3365.09</v>
      </c>
      <c r="M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3378.55</v>
      </c>
      <c r="N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3378.1800000000003</v>
      </c>
      <c r="O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3392.08</v>
      </c>
      <c r="P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3392.01</v>
      </c>
      <c r="Q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3392.13</v>
      </c>
      <c r="R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3385.3900000000003</v>
      </c>
      <c r="S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3293.7000000000003</v>
      </c>
      <c r="T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3294.11</v>
      </c>
      <c r="U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3294.32</v>
      </c>
      <c r="V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3271.17</v>
      </c>
      <c r="W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3241.06</v>
      </c>
      <c r="X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3320.06</v>
      </c>
      <c r="Y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РСО-А'!$N$6</f>
        <v>3362.48</v>
      </c>
    </row>
    <row r="530" spans="1:27" x14ac:dyDescent="0.2">
      <c r="A530" s="80">
        <f t="shared" si="17"/>
        <v>42423</v>
      </c>
      <c r="B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3326.3900000000003</v>
      </c>
      <c r="C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3325.75</v>
      </c>
      <c r="D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3387.58</v>
      </c>
      <c r="E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3387.7200000000003</v>
      </c>
      <c r="F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3387.55</v>
      </c>
      <c r="G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3387.71</v>
      </c>
      <c r="H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3363.2200000000003</v>
      </c>
      <c r="I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3312.04</v>
      </c>
      <c r="J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3273.76</v>
      </c>
      <c r="K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3636.76</v>
      </c>
      <c r="L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3568.07</v>
      </c>
      <c r="M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3590.3500000000004</v>
      </c>
      <c r="N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3612.71</v>
      </c>
      <c r="O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3612.38</v>
      </c>
      <c r="P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3612.62</v>
      </c>
      <c r="Q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3612.55</v>
      </c>
      <c r="R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3557.1400000000003</v>
      </c>
      <c r="S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3408.82</v>
      </c>
      <c r="T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3242.09</v>
      </c>
      <c r="U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3241.88</v>
      </c>
      <c r="V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3251.05</v>
      </c>
      <c r="W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3320.48</v>
      </c>
      <c r="X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3384.38</v>
      </c>
      <c r="Y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РСО-А'!$N$6</f>
        <v>3260.2000000000003</v>
      </c>
    </row>
    <row r="531" spans="1:27" x14ac:dyDescent="0.2">
      <c r="A531" s="80">
        <f t="shared" si="17"/>
        <v>42424</v>
      </c>
      <c r="B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3302.41</v>
      </c>
      <c r="C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3326.84</v>
      </c>
      <c r="D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3396.78</v>
      </c>
      <c r="E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3396.82</v>
      </c>
      <c r="F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3396.87</v>
      </c>
      <c r="G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3381.96</v>
      </c>
      <c r="H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3297.04</v>
      </c>
      <c r="I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3519.5200000000004</v>
      </c>
      <c r="J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3589.04</v>
      </c>
      <c r="K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3479.5600000000004</v>
      </c>
      <c r="L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3479.4700000000003</v>
      </c>
      <c r="M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3375.07</v>
      </c>
      <c r="N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3406.4</v>
      </c>
      <c r="O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3426.54</v>
      </c>
      <c r="P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3440.58</v>
      </c>
      <c r="Q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3440.61</v>
      </c>
      <c r="R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3406.29</v>
      </c>
      <c r="S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3435.13</v>
      </c>
      <c r="T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3261.4300000000003</v>
      </c>
      <c r="U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3260.77</v>
      </c>
      <c r="V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3288.98</v>
      </c>
      <c r="W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3288.29</v>
      </c>
      <c r="X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3371.61</v>
      </c>
      <c r="Y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РСО-А'!$N$6</f>
        <v>3218.28</v>
      </c>
    </row>
    <row r="532" spans="1:27" x14ac:dyDescent="0.2">
      <c r="A532" s="80">
        <f t="shared" si="17"/>
        <v>42425</v>
      </c>
      <c r="B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3227.42</v>
      </c>
      <c r="C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3252.02</v>
      </c>
      <c r="D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3267.82</v>
      </c>
      <c r="E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3296.05</v>
      </c>
      <c r="F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3296.13</v>
      </c>
      <c r="G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3296.4700000000003</v>
      </c>
      <c r="H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3268.9900000000002</v>
      </c>
      <c r="I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3574.07</v>
      </c>
      <c r="J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3655.04</v>
      </c>
      <c r="K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3442</v>
      </c>
      <c r="L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3391.54</v>
      </c>
      <c r="M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3318.46</v>
      </c>
      <c r="N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3318.1800000000003</v>
      </c>
      <c r="O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3317.95</v>
      </c>
      <c r="P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3318.1000000000004</v>
      </c>
      <c r="Q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3328.88</v>
      </c>
      <c r="R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3293.2</v>
      </c>
      <c r="S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3290.65</v>
      </c>
      <c r="T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3272.23</v>
      </c>
      <c r="U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3272.61</v>
      </c>
      <c r="V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3227.7400000000002</v>
      </c>
      <c r="W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3227.61</v>
      </c>
      <c r="X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3433.4</v>
      </c>
      <c r="Y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РСО-А'!$N$6</f>
        <v>3334.03</v>
      </c>
    </row>
    <row r="533" spans="1:27" x14ac:dyDescent="0.2">
      <c r="A533" s="80">
        <f t="shared" si="17"/>
        <v>42426</v>
      </c>
      <c r="B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3227.63</v>
      </c>
      <c r="C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3278.98</v>
      </c>
      <c r="D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3296.05</v>
      </c>
      <c r="E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3296.05</v>
      </c>
      <c r="F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3314.12</v>
      </c>
      <c r="G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3290.61</v>
      </c>
      <c r="H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3242.94</v>
      </c>
      <c r="I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3441.01</v>
      </c>
      <c r="J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3432.79</v>
      </c>
      <c r="K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3319.54</v>
      </c>
      <c r="L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3288.33</v>
      </c>
      <c r="M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3269.66</v>
      </c>
      <c r="N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3292.9300000000003</v>
      </c>
      <c r="O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3292.92</v>
      </c>
      <c r="P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3292.82</v>
      </c>
      <c r="Q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3292.91</v>
      </c>
      <c r="R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3318.3</v>
      </c>
      <c r="S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3355.25</v>
      </c>
      <c r="T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3273.59</v>
      </c>
      <c r="U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3273.88</v>
      </c>
      <c r="V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3229.4300000000003</v>
      </c>
      <c r="W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3226.98</v>
      </c>
      <c r="X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3444.75</v>
      </c>
      <c r="Y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РСО-А'!$N$6</f>
        <v>3332.79</v>
      </c>
    </row>
    <row r="534" spans="1:27" x14ac:dyDescent="0.2">
      <c r="A534" s="80">
        <f t="shared" si="17"/>
        <v>42427</v>
      </c>
      <c r="B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3227.08</v>
      </c>
      <c r="C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3291.6400000000003</v>
      </c>
      <c r="D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3325.57</v>
      </c>
      <c r="E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3325.5</v>
      </c>
      <c r="F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3311.45</v>
      </c>
      <c r="G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3311.6800000000003</v>
      </c>
      <c r="H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3273.08</v>
      </c>
      <c r="I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3250.0600000000004</v>
      </c>
      <c r="J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3298.28</v>
      </c>
      <c r="K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3462.73</v>
      </c>
      <c r="L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3421.9900000000002</v>
      </c>
      <c r="M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3437.94</v>
      </c>
      <c r="N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3527.37</v>
      </c>
      <c r="O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3526.83</v>
      </c>
      <c r="P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3526.63</v>
      </c>
      <c r="Q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3526.21</v>
      </c>
      <c r="R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3421.57</v>
      </c>
      <c r="S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3338.9</v>
      </c>
      <c r="T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3235.09</v>
      </c>
      <c r="U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3268.8</v>
      </c>
      <c r="V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3218.12</v>
      </c>
      <c r="W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3259.57</v>
      </c>
      <c r="X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3349.57</v>
      </c>
      <c r="Y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РСО-А'!$N$6</f>
        <v>3280.51</v>
      </c>
    </row>
    <row r="535" spans="1:27" x14ac:dyDescent="0.2">
      <c r="A535" s="80">
        <f t="shared" si="17"/>
        <v>42428</v>
      </c>
      <c r="B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3232.6000000000004</v>
      </c>
      <c r="C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3311.73</v>
      </c>
      <c r="D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3325.54</v>
      </c>
      <c r="E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3325.4500000000003</v>
      </c>
      <c r="F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3325.4</v>
      </c>
      <c r="G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3325.6000000000004</v>
      </c>
      <c r="H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3292.03</v>
      </c>
      <c r="I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3312.54</v>
      </c>
      <c r="J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3233.46</v>
      </c>
      <c r="K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3546.51</v>
      </c>
      <c r="L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3507.42</v>
      </c>
      <c r="M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3507.59</v>
      </c>
      <c r="N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3590.19</v>
      </c>
      <c r="O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3589.8100000000004</v>
      </c>
      <c r="P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3567.59</v>
      </c>
      <c r="Q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3567.4300000000003</v>
      </c>
      <c r="R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3421.1000000000004</v>
      </c>
      <c r="S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3339.17</v>
      </c>
      <c r="T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3219.52</v>
      </c>
      <c r="U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3252.96</v>
      </c>
      <c r="V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3231.67</v>
      </c>
      <c r="W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3259.65</v>
      </c>
      <c r="X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3362.9900000000002</v>
      </c>
      <c r="Y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РСО-А'!$N$6</f>
        <v>3276.71</v>
      </c>
    </row>
    <row r="536" spans="1:27" x14ac:dyDescent="0.2">
      <c r="A536" s="80">
        <f t="shared" si="17"/>
        <v>42429</v>
      </c>
      <c r="B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3242.1400000000003</v>
      </c>
      <c r="C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3295.98</v>
      </c>
      <c r="D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3326.59</v>
      </c>
      <c r="E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3326.6800000000003</v>
      </c>
      <c r="F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3313.98</v>
      </c>
      <c r="G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3314.25</v>
      </c>
      <c r="H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3268.7400000000002</v>
      </c>
      <c r="I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3478.29</v>
      </c>
      <c r="J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3519.86</v>
      </c>
      <c r="K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3391.2200000000003</v>
      </c>
      <c r="L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3391.1800000000003</v>
      </c>
      <c r="M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3339.7400000000002</v>
      </c>
      <c r="N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3387.2</v>
      </c>
      <c r="O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3406.44</v>
      </c>
      <c r="P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3412.9500000000003</v>
      </c>
      <c r="Q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3406.25</v>
      </c>
      <c r="R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3351.1800000000003</v>
      </c>
      <c r="S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3355.4500000000003</v>
      </c>
      <c r="T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3226.96</v>
      </c>
      <c r="U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3227.23</v>
      </c>
      <c r="V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3233.98</v>
      </c>
      <c r="W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3227.1000000000004</v>
      </c>
      <c r="X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3406.01</v>
      </c>
      <c r="Y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3259.4</v>
      </c>
    </row>
    <row r="537" spans="1:27" x14ac:dyDescent="0.25">
      <c r="A537" s="95"/>
      <c r="B537" s="79"/>
      <c r="C537" s="79"/>
      <c r="D537" s="79"/>
    </row>
    <row r="538" spans="1:27" x14ac:dyDescent="0.25">
      <c r="A538" s="88" t="s">
        <v>153</v>
      </c>
      <c r="B538" s="79"/>
      <c r="C538" s="79"/>
      <c r="D538" s="79"/>
    </row>
    <row r="539" spans="1:27" ht="12.75" x14ac:dyDescent="0.2">
      <c r="A539" s="165" t="s">
        <v>48</v>
      </c>
      <c r="B539" s="168" t="s">
        <v>122</v>
      </c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70"/>
    </row>
    <row r="540" spans="1:27" ht="12.75" x14ac:dyDescent="0.2">
      <c r="A540" s="166"/>
      <c r="B540" s="171"/>
      <c r="C540" s="172"/>
      <c r="D540" s="172"/>
      <c r="E540" s="172"/>
      <c r="F540" s="172"/>
      <c r="G540" s="172"/>
      <c r="H540" s="172"/>
      <c r="I540" s="172"/>
      <c r="J540" s="172"/>
      <c r="K540" s="172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3"/>
    </row>
    <row r="541" spans="1:27" s="113" customFormat="1" ht="12.75" customHeight="1" x14ac:dyDescent="0.2">
      <c r="A541" s="166"/>
      <c r="B541" s="174" t="s">
        <v>123</v>
      </c>
      <c r="C541" s="163" t="s">
        <v>124</v>
      </c>
      <c r="D541" s="163" t="s">
        <v>125</v>
      </c>
      <c r="E541" s="163" t="s">
        <v>126</v>
      </c>
      <c r="F541" s="163" t="s">
        <v>127</v>
      </c>
      <c r="G541" s="163" t="s">
        <v>128</v>
      </c>
      <c r="H541" s="163" t="s">
        <v>129</v>
      </c>
      <c r="I541" s="163" t="s">
        <v>130</v>
      </c>
      <c r="J541" s="163" t="s">
        <v>131</v>
      </c>
      <c r="K541" s="163" t="s">
        <v>132</v>
      </c>
      <c r="L541" s="163" t="s">
        <v>133</v>
      </c>
      <c r="M541" s="163" t="s">
        <v>134</v>
      </c>
      <c r="N541" s="176" t="s">
        <v>135</v>
      </c>
      <c r="O541" s="163" t="s">
        <v>136</v>
      </c>
      <c r="P541" s="163" t="s">
        <v>137</v>
      </c>
      <c r="Q541" s="163" t="s">
        <v>138</v>
      </c>
      <c r="R541" s="163" t="s">
        <v>139</v>
      </c>
      <c r="S541" s="163" t="s">
        <v>140</v>
      </c>
      <c r="T541" s="163" t="s">
        <v>141</v>
      </c>
      <c r="U541" s="163" t="s">
        <v>142</v>
      </c>
      <c r="V541" s="163" t="s">
        <v>143</v>
      </c>
      <c r="W541" s="163" t="s">
        <v>144</v>
      </c>
      <c r="X541" s="163" t="s">
        <v>145</v>
      </c>
      <c r="Y541" s="163" t="s">
        <v>146</v>
      </c>
    </row>
    <row r="542" spans="1:27" s="113" customFormat="1" ht="11.25" customHeight="1" x14ac:dyDescent="0.2">
      <c r="A542" s="167"/>
      <c r="B542" s="175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77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</row>
    <row r="543" spans="1:27" ht="15.75" customHeight="1" x14ac:dyDescent="0.2">
      <c r="A543" s="80">
        <f>A508</f>
        <v>42401</v>
      </c>
      <c r="B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3407.01</v>
      </c>
      <c r="C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3331.2000000000003</v>
      </c>
      <c r="D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3309.6000000000004</v>
      </c>
      <c r="E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3309.45</v>
      </c>
      <c r="F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3309.8</v>
      </c>
      <c r="G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3324.73</v>
      </c>
      <c r="H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3409.7200000000003</v>
      </c>
      <c r="I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3237.8</v>
      </c>
      <c r="J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3240.84</v>
      </c>
      <c r="K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3370.42</v>
      </c>
      <c r="L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3453.52</v>
      </c>
      <c r="M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3431.37</v>
      </c>
      <c r="N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3395.77</v>
      </c>
      <c r="O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3370.59</v>
      </c>
      <c r="P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3362.23</v>
      </c>
      <c r="Q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3361.32</v>
      </c>
      <c r="R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3361.15</v>
      </c>
      <c r="S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3499.7400000000002</v>
      </c>
      <c r="T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3530.09</v>
      </c>
      <c r="U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3545.4700000000003</v>
      </c>
      <c r="V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3502.67</v>
      </c>
      <c r="W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3431.12</v>
      </c>
      <c r="X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3660.15</v>
      </c>
      <c r="Y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РСО-А'!$N$6</f>
        <v>3542.1000000000004</v>
      </c>
      <c r="AA543" s="81"/>
    </row>
    <row r="544" spans="1:27" x14ac:dyDescent="0.2">
      <c r="A544" s="80">
        <f>A543+1</f>
        <v>42402</v>
      </c>
      <c r="B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3406.63</v>
      </c>
      <c r="C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3327.48</v>
      </c>
      <c r="D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3285.9</v>
      </c>
      <c r="E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3271.87</v>
      </c>
      <c r="F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3272.46</v>
      </c>
      <c r="G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3307.86</v>
      </c>
      <c r="H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3353.58</v>
      </c>
      <c r="I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3278.51</v>
      </c>
      <c r="J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3252.53</v>
      </c>
      <c r="K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3261.96</v>
      </c>
      <c r="L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3325.76</v>
      </c>
      <c r="M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3299.4300000000003</v>
      </c>
      <c r="N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3299.9300000000003</v>
      </c>
      <c r="O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3285.16</v>
      </c>
      <c r="P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3285.27</v>
      </c>
      <c r="Q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3299.23</v>
      </c>
      <c r="R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3333.6400000000003</v>
      </c>
      <c r="S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3438.98</v>
      </c>
      <c r="T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3492.71</v>
      </c>
      <c r="U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3474.87</v>
      </c>
      <c r="V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3440.3900000000003</v>
      </c>
      <c r="W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3390.07</v>
      </c>
      <c r="X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3611.31</v>
      </c>
      <c r="Y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РСО-А'!$N$6</f>
        <v>3497.25</v>
      </c>
    </row>
    <row r="545" spans="1:25" x14ac:dyDescent="0.2">
      <c r="A545" s="80">
        <f t="shared" ref="A545:A571" si="18">A544+1</f>
        <v>42403</v>
      </c>
      <c r="B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3309.02</v>
      </c>
      <c r="C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3234.3900000000003</v>
      </c>
      <c r="D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3225.12</v>
      </c>
      <c r="E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3225.04</v>
      </c>
      <c r="F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3225.07</v>
      </c>
      <c r="G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3225.21</v>
      </c>
      <c r="H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3241.96</v>
      </c>
      <c r="I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3384.19</v>
      </c>
      <c r="J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3369.7400000000002</v>
      </c>
      <c r="K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3241.9500000000003</v>
      </c>
      <c r="L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3201.69</v>
      </c>
      <c r="M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3217.44</v>
      </c>
      <c r="N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3209.73</v>
      </c>
      <c r="O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3229.9</v>
      </c>
      <c r="P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3209.96</v>
      </c>
      <c r="Q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3216.33</v>
      </c>
      <c r="R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3245.9700000000003</v>
      </c>
      <c r="S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3333.17</v>
      </c>
      <c r="T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3418.5</v>
      </c>
      <c r="U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3390.6400000000003</v>
      </c>
      <c r="V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3357.07</v>
      </c>
      <c r="W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3327.67</v>
      </c>
      <c r="X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3549.62</v>
      </c>
      <c r="Y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РСО-А'!$N$6</f>
        <v>3427.34</v>
      </c>
    </row>
    <row r="546" spans="1:25" x14ac:dyDescent="0.2">
      <c r="A546" s="80">
        <f t="shared" si="18"/>
        <v>42404</v>
      </c>
      <c r="B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3250.61</v>
      </c>
      <c r="C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3210.6800000000003</v>
      </c>
      <c r="D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3239.78</v>
      </c>
      <c r="E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3239.92</v>
      </c>
      <c r="F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3239.8</v>
      </c>
      <c r="G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3240.17</v>
      </c>
      <c r="H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3233.4100000000003</v>
      </c>
      <c r="I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3404.21</v>
      </c>
      <c r="J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3385.76</v>
      </c>
      <c r="K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3253.3500000000004</v>
      </c>
      <c r="L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3242.4700000000003</v>
      </c>
      <c r="M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3210.52</v>
      </c>
      <c r="N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3230.2200000000003</v>
      </c>
      <c r="O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3242.9</v>
      </c>
      <c r="P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3230.32</v>
      </c>
      <c r="Q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3210.23</v>
      </c>
      <c r="R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3213.84</v>
      </c>
      <c r="S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3274.48</v>
      </c>
      <c r="T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3391.84</v>
      </c>
      <c r="U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3365.03</v>
      </c>
      <c r="V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3299.54</v>
      </c>
      <c r="W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3268.26</v>
      </c>
      <c r="X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3526.4300000000003</v>
      </c>
      <c r="Y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РСО-А'!$N$6</f>
        <v>3400.26</v>
      </c>
    </row>
    <row r="547" spans="1:25" x14ac:dyDescent="0.2">
      <c r="A547" s="80">
        <f t="shared" si="18"/>
        <v>42405</v>
      </c>
      <c r="B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3234.41</v>
      </c>
      <c r="C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3234.2000000000003</v>
      </c>
      <c r="D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3210.6800000000003</v>
      </c>
      <c r="E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3224.92</v>
      </c>
      <c r="F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3224.94</v>
      </c>
      <c r="G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3224.9700000000003</v>
      </c>
      <c r="H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3234.16</v>
      </c>
      <c r="I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3403.53</v>
      </c>
      <c r="J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3385</v>
      </c>
      <c r="K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3253.04</v>
      </c>
      <c r="L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3216.77</v>
      </c>
      <c r="M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3202.76</v>
      </c>
      <c r="N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3230.03</v>
      </c>
      <c r="O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3242.61</v>
      </c>
      <c r="P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3260.41</v>
      </c>
      <c r="Q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3269.54</v>
      </c>
      <c r="R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3251.69</v>
      </c>
      <c r="S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3225.38</v>
      </c>
      <c r="T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3361.61</v>
      </c>
      <c r="U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3341.4100000000003</v>
      </c>
      <c r="V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3315.57</v>
      </c>
      <c r="W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3289.26</v>
      </c>
      <c r="X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3535.4700000000003</v>
      </c>
      <c r="Y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РСО-А'!$N$6</f>
        <v>3406.9700000000003</v>
      </c>
    </row>
    <row r="548" spans="1:25" x14ac:dyDescent="0.2">
      <c r="A548" s="80">
        <f t="shared" si="18"/>
        <v>42406</v>
      </c>
      <c r="B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3277.08</v>
      </c>
      <c r="C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3216.69</v>
      </c>
      <c r="D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3214.9</v>
      </c>
      <c r="E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3230.98</v>
      </c>
      <c r="F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3231.07</v>
      </c>
      <c r="G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3220.1400000000003</v>
      </c>
      <c r="H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3234.78</v>
      </c>
      <c r="I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3301.1000000000004</v>
      </c>
      <c r="J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3317.37</v>
      </c>
      <c r="K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3398.13</v>
      </c>
      <c r="L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3329.28</v>
      </c>
      <c r="M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3342.2000000000003</v>
      </c>
      <c r="N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3341.61</v>
      </c>
      <c r="O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3397.4</v>
      </c>
      <c r="P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3397.29</v>
      </c>
      <c r="Q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3397.19</v>
      </c>
      <c r="R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3398.4700000000003</v>
      </c>
      <c r="S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3233.9300000000003</v>
      </c>
      <c r="T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3317.11</v>
      </c>
      <c r="U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3319.2200000000003</v>
      </c>
      <c r="V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3271.21</v>
      </c>
      <c r="W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3273.3500000000004</v>
      </c>
      <c r="X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3222.05</v>
      </c>
      <c r="Y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РСО-А'!$N$6</f>
        <v>3402.6800000000003</v>
      </c>
    </row>
    <row r="549" spans="1:25" x14ac:dyDescent="0.2">
      <c r="A549" s="80">
        <f t="shared" si="18"/>
        <v>42407</v>
      </c>
      <c r="B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3315.61</v>
      </c>
      <c r="C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3250.61</v>
      </c>
      <c r="D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3209.78</v>
      </c>
      <c r="E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3215.08</v>
      </c>
      <c r="F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3220.32</v>
      </c>
      <c r="G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3209.8900000000003</v>
      </c>
      <c r="H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3215.94</v>
      </c>
      <c r="I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3232.1800000000003</v>
      </c>
      <c r="J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3314.71</v>
      </c>
      <c r="K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3384.03</v>
      </c>
      <c r="L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3330.1400000000003</v>
      </c>
      <c r="M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3317.8500000000004</v>
      </c>
      <c r="N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3317.44</v>
      </c>
      <c r="O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3317.29</v>
      </c>
      <c r="P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3342.69</v>
      </c>
      <c r="Q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3349.32</v>
      </c>
      <c r="R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3307</v>
      </c>
      <c r="S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3249.57</v>
      </c>
      <c r="T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3373.11</v>
      </c>
      <c r="U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3376.35</v>
      </c>
      <c r="V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3328.2000000000003</v>
      </c>
      <c r="W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3269.96</v>
      </c>
      <c r="X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3222.46</v>
      </c>
      <c r="Y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РСО-А'!$N$6</f>
        <v>3430.1400000000003</v>
      </c>
    </row>
    <row r="550" spans="1:25" x14ac:dyDescent="0.2">
      <c r="A550" s="80">
        <f t="shared" si="18"/>
        <v>42408</v>
      </c>
      <c r="B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3290.04</v>
      </c>
      <c r="C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3227.7000000000003</v>
      </c>
      <c r="D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3210.25</v>
      </c>
      <c r="E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3219.75</v>
      </c>
      <c r="F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3219.69</v>
      </c>
      <c r="G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3219.8900000000003</v>
      </c>
      <c r="H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3201.83</v>
      </c>
      <c r="I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3390.03</v>
      </c>
      <c r="J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3385.21</v>
      </c>
      <c r="K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3253.02</v>
      </c>
      <c r="L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3202.8900000000003</v>
      </c>
      <c r="M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3252.9300000000003</v>
      </c>
      <c r="N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3254.11</v>
      </c>
      <c r="O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3216.65</v>
      </c>
      <c r="P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3202.2400000000002</v>
      </c>
      <c r="Q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3202.29</v>
      </c>
      <c r="R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3214.73</v>
      </c>
      <c r="S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3249.9900000000002</v>
      </c>
      <c r="T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3416.4100000000003</v>
      </c>
      <c r="U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3381.2200000000003</v>
      </c>
      <c r="V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3317.4</v>
      </c>
      <c r="W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3290.96</v>
      </c>
      <c r="X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3537.36</v>
      </c>
      <c r="Y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РСО-А'!$N$6</f>
        <v>3410.2200000000003</v>
      </c>
    </row>
    <row r="551" spans="1:25" x14ac:dyDescent="0.2">
      <c r="A551" s="80">
        <f t="shared" si="18"/>
        <v>42409</v>
      </c>
      <c r="B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3243.19</v>
      </c>
      <c r="C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3201.46</v>
      </c>
      <c r="D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3224.75</v>
      </c>
      <c r="E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3249.9100000000003</v>
      </c>
      <c r="F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3249.98</v>
      </c>
      <c r="G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3250.37</v>
      </c>
      <c r="H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3225.8</v>
      </c>
      <c r="I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3417.92</v>
      </c>
      <c r="J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3456.03</v>
      </c>
      <c r="K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3314.7200000000003</v>
      </c>
      <c r="L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3271.63</v>
      </c>
      <c r="M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3231.61</v>
      </c>
      <c r="N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3231.19</v>
      </c>
      <c r="O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3230.88</v>
      </c>
      <c r="P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3252.32</v>
      </c>
      <c r="Q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3252.3900000000003</v>
      </c>
      <c r="R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3252.84</v>
      </c>
      <c r="S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3205.67</v>
      </c>
      <c r="T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3374.5600000000004</v>
      </c>
      <c r="U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3312.69</v>
      </c>
      <c r="V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3280.25</v>
      </c>
      <c r="W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3251.69</v>
      </c>
      <c r="X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3504.6800000000003</v>
      </c>
      <c r="Y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РСО-А'!$N$6</f>
        <v>3354.36</v>
      </c>
    </row>
    <row r="552" spans="1:25" x14ac:dyDescent="0.2">
      <c r="A552" s="80">
        <f t="shared" si="18"/>
        <v>42410</v>
      </c>
      <c r="B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3241.9700000000003</v>
      </c>
      <c r="C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3210.7000000000003</v>
      </c>
      <c r="D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3224.76</v>
      </c>
      <c r="E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3239.8</v>
      </c>
      <c r="F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3250.0600000000004</v>
      </c>
      <c r="G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3230.09</v>
      </c>
      <c r="H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3233.07</v>
      </c>
      <c r="I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3342.33</v>
      </c>
      <c r="J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3355.7200000000003</v>
      </c>
      <c r="K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3243.11</v>
      </c>
      <c r="L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3243.17</v>
      </c>
      <c r="M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3210.9700000000003</v>
      </c>
      <c r="N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3210.65</v>
      </c>
      <c r="O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3210.52</v>
      </c>
      <c r="P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3210.49</v>
      </c>
      <c r="Q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3210.49</v>
      </c>
      <c r="R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3226.99</v>
      </c>
      <c r="S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3287.08</v>
      </c>
      <c r="T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3375.48</v>
      </c>
      <c r="U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3377.01</v>
      </c>
      <c r="V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3339.44</v>
      </c>
      <c r="W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3287.79</v>
      </c>
      <c r="X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3526.31</v>
      </c>
      <c r="Y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РСО-А'!$N$6</f>
        <v>3384.4</v>
      </c>
    </row>
    <row r="553" spans="1:25" x14ac:dyDescent="0.2">
      <c r="A553" s="80">
        <f t="shared" si="18"/>
        <v>42411</v>
      </c>
      <c r="B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3242.07</v>
      </c>
      <c r="C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3211.11</v>
      </c>
      <c r="D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3240.03</v>
      </c>
      <c r="E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3240.2200000000003</v>
      </c>
      <c r="F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3240.27</v>
      </c>
      <c r="G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3225.7400000000002</v>
      </c>
      <c r="H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3229.02</v>
      </c>
      <c r="I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3342.6800000000003</v>
      </c>
      <c r="J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3334.55</v>
      </c>
      <c r="K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3243.08</v>
      </c>
      <c r="L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3232.6</v>
      </c>
      <c r="M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3230.98</v>
      </c>
      <c r="N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3252.2000000000003</v>
      </c>
      <c r="O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3251.98</v>
      </c>
      <c r="P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3210.52</v>
      </c>
      <c r="Q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3210.76</v>
      </c>
      <c r="R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3225.9</v>
      </c>
      <c r="S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3256.52</v>
      </c>
      <c r="T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3336.7000000000003</v>
      </c>
      <c r="U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3297.4</v>
      </c>
      <c r="V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3271.9500000000003</v>
      </c>
      <c r="W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3251.91</v>
      </c>
      <c r="X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3504.34</v>
      </c>
      <c r="Y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РСО-А'!$N$6</f>
        <v>3339.07</v>
      </c>
    </row>
    <row r="554" spans="1:25" x14ac:dyDescent="0.2">
      <c r="A554" s="80">
        <f t="shared" si="18"/>
        <v>42412</v>
      </c>
      <c r="B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3249.6600000000003</v>
      </c>
      <c r="C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3201.4300000000003</v>
      </c>
      <c r="D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3224.63</v>
      </c>
      <c r="E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3224.8100000000004</v>
      </c>
      <c r="F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3224.8</v>
      </c>
      <c r="G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3210.79</v>
      </c>
      <c r="H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3235.33</v>
      </c>
      <c r="I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3330.73</v>
      </c>
      <c r="J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3313.17</v>
      </c>
      <c r="K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3231.91</v>
      </c>
      <c r="L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3216.83</v>
      </c>
      <c r="M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3210.53</v>
      </c>
      <c r="N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3218.23</v>
      </c>
      <c r="O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3242.92</v>
      </c>
      <c r="P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3230.3500000000004</v>
      </c>
      <c r="Q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3230.4100000000003</v>
      </c>
      <c r="R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3210.71</v>
      </c>
      <c r="S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3249.6400000000003</v>
      </c>
      <c r="T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3342.79</v>
      </c>
      <c r="U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3365.7</v>
      </c>
      <c r="V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3341.37</v>
      </c>
      <c r="W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3288.11</v>
      </c>
      <c r="X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3534.1000000000004</v>
      </c>
      <c r="Y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РСО-А'!$N$6</f>
        <v>3406.56</v>
      </c>
    </row>
    <row r="555" spans="1:25" x14ac:dyDescent="0.2">
      <c r="A555" s="80">
        <f t="shared" si="18"/>
        <v>42413</v>
      </c>
      <c r="B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3254.62</v>
      </c>
      <c r="C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3231.6000000000004</v>
      </c>
      <c r="D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3272.96</v>
      </c>
      <c r="E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3273.16</v>
      </c>
      <c r="F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3292.3900000000003</v>
      </c>
      <c r="G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3273.15</v>
      </c>
      <c r="H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3243.57</v>
      </c>
      <c r="I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3211.21</v>
      </c>
      <c r="J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3256.4300000000003</v>
      </c>
      <c r="K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3399.33</v>
      </c>
      <c r="L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3343.37</v>
      </c>
      <c r="M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3356.61</v>
      </c>
      <c r="N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3370.2</v>
      </c>
      <c r="O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3414.3900000000003</v>
      </c>
      <c r="P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3414.28</v>
      </c>
      <c r="Q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3399.25</v>
      </c>
      <c r="R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3364.07</v>
      </c>
      <c r="S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3225.29</v>
      </c>
      <c r="T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3274.24</v>
      </c>
      <c r="U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3281.63</v>
      </c>
      <c r="V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3268.09</v>
      </c>
      <c r="W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3201.4900000000002</v>
      </c>
      <c r="X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3271.7400000000002</v>
      </c>
      <c r="Y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РСО-А'!$N$6</f>
        <v>3384.33</v>
      </c>
    </row>
    <row r="556" spans="1:25" x14ac:dyDescent="0.2">
      <c r="A556" s="80">
        <f t="shared" si="18"/>
        <v>42414</v>
      </c>
      <c r="B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3251.06</v>
      </c>
      <c r="C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3242.55</v>
      </c>
      <c r="D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3272.63</v>
      </c>
      <c r="E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3292.09</v>
      </c>
      <c r="F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3305.67</v>
      </c>
      <c r="G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3292.3500000000004</v>
      </c>
      <c r="H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3273.21</v>
      </c>
      <c r="I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3273.81</v>
      </c>
      <c r="J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3216.92</v>
      </c>
      <c r="K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3501.32</v>
      </c>
      <c r="L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3414.65</v>
      </c>
      <c r="M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3414.58</v>
      </c>
      <c r="N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3398.79</v>
      </c>
      <c r="O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3429.88</v>
      </c>
      <c r="P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3429.78</v>
      </c>
      <c r="Q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3398.6400000000003</v>
      </c>
      <c r="R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3362.86</v>
      </c>
      <c r="S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3224.7000000000003</v>
      </c>
      <c r="T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3274.83</v>
      </c>
      <c r="U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3276.55</v>
      </c>
      <c r="V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3268.27</v>
      </c>
      <c r="W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3201.11</v>
      </c>
      <c r="X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3271.67</v>
      </c>
      <c r="Y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РСО-А'!$N$6</f>
        <v>3369.37</v>
      </c>
    </row>
    <row r="557" spans="1:25" x14ac:dyDescent="0.2">
      <c r="A557" s="80">
        <f t="shared" si="18"/>
        <v>42415</v>
      </c>
      <c r="B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3238.7400000000002</v>
      </c>
      <c r="C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3229.27</v>
      </c>
      <c r="D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3260.07</v>
      </c>
      <c r="E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3276.8</v>
      </c>
      <c r="F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3276.74</v>
      </c>
      <c r="G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3260.05</v>
      </c>
      <c r="H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3224.4700000000003</v>
      </c>
      <c r="I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3492.19</v>
      </c>
      <c r="J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3492.83</v>
      </c>
      <c r="K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3353.23</v>
      </c>
      <c r="L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3311.7400000000002</v>
      </c>
      <c r="M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3259.84</v>
      </c>
      <c r="N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3273.6400000000003</v>
      </c>
      <c r="O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3287.98</v>
      </c>
      <c r="P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3287.91</v>
      </c>
      <c r="Q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3288.2200000000003</v>
      </c>
      <c r="R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3269.0600000000004</v>
      </c>
      <c r="S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3217.56</v>
      </c>
      <c r="T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3284.36</v>
      </c>
      <c r="U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3293.52</v>
      </c>
      <c r="V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3250.94</v>
      </c>
      <c r="W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3229.25</v>
      </c>
      <c r="X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3477.26</v>
      </c>
      <c r="Y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РСО-А'!$N$6</f>
        <v>3338.9700000000003</v>
      </c>
    </row>
    <row r="558" spans="1:25" x14ac:dyDescent="0.2">
      <c r="A558" s="80">
        <f t="shared" si="18"/>
        <v>42416</v>
      </c>
      <c r="B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3252.2400000000002</v>
      </c>
      <c r="C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3218.63</v>
      </c>
      <c r="D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3238.35</v>
      </c>
      <c r="E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3248.82</v>
      </c>
      <c r="F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3276.23</v>
      </c>
      <c r="G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3276.67</v>
      </c>
      <c r="H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3225.1400000000003</v>
      </c>
      <c r="I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3416.11</v>
      </c>
      <c r="J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3408.36</v>
      </c>
      <c r="K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3298.95</v>
      </c>
      <c r="L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3299.13</v>
      </c>
      <c r="M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3250.81</v>
      </c>
      <c r="N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3250.54</v>
      </c>
      <c r="O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3250.4900000000002</v>
      </c>
      <c r="P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3273.15</v>
      </c>
      <c r="Q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3287.82</v>
      </c>
      <c r="R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3268.62</v>
      </c>
      <c r="S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3243.33</v>
      </c>
      <c r="T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3258.4300000000003</v>
      </c>
      <c r="U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3260.08</v>
      </c>
      <c r="V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3232.54</v>
      </c>
      <c r="W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3217.33</v>
      </c>
      <c r="X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3466.61</v>
      </c>
      <c r="Y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РСО-А'!$N$6</f>
        <v>3317.88</v>
      </c>
    </row>
    <row r="559" spans="1:25" x14ac:dyDescent="0.2">
      <c r="A559" s="80">
        <f t="shared" si="18"/>
        <v>42417</v>
      </c>
      <c r="B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3292.78</v>
      </c>
      <c r="C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3258.6800000000003</v>
      </c>
      <c r="D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3292.87</v>
      </c>
      <c r="E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3292.9</v>
      </c>
      <c r="F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3293.07</v>
      </c>
      <c r="G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3270.05</v>
      </c>
      <c r="H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3224.4700000000003</v>
      </c>
      <c r="I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3415.3900000000003</v>
      </c>
      <c r="J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3501.7</v>
      </c>
      <c r="K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3383.1400000000003</v>
      </c>
      <c r="L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3367.32</v>
      </c>
      <c r="M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3307.44</v>
      </c>
      <c r="N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3351.83</v>
      </c>
      <c r="O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3351.7200000000003</v>
      </c>
      <c r="P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3351.6</v>
      </c>
      <c r="Q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3352</v>
      </c>
      <c r="R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3352.08</v>
      </c>
      <c r="S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3334.6400000000003</v>
      </c>
      <c r="T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3229.98</v>
      </c>
      <c r="U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3231.81</v>
      </c>
      <c r="V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3213.3500000000004</v>
      </c>
      <c r="W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3229.3900000000003</v>
      </c>
      <c r="X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3402.62</v>
      </c>
      <c r="Y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РСО-А'!$N$6</f>
        <v>3246.84</v>
      </c>
    </row>
    <row r="560" spans="1:25" x14ac:dyDescent="0.2">
      <c r="A560" s="80">
        <f t="shared" si="18"/>
        <v>42418</v>
      </c>
      <c r="B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3200.9900000000002</v>
      </c>
      <c r="C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3249.42</v>
      </c>
      <c r="D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3259.9700000000003</v>
      </c>
      <c r="E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3260.02</v>
      </c>
      <c r="F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3260.02</v>
      </c>
      <c r="G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3249.6000000000004</v>
      </c>
      <c r="H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3201.7400000000002</v>
      </c>
      <c r="I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3383.66</v>
      </c>
      <c r="J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3369.42</v>
      </c>
      <c r="K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3300.15</v>
      </c>
      <c r="L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3269.76</v>
      </c>
      <c r="M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3230.11</v>
      </c>
      <c r="N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3251.52</v>
      </c>
      <c r="O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3288.71</v>
      </c>
      <c r="P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3288.62</v>
      </c>
      <c r="Q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3259.95</v>
      </c>
      <c r="R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3251.23</v>
      </c>
      <c r="S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3218.4700000000003</v>
      </c>
      <c r="T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3299.2200000000003</v>
      </c>
      <c r="U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3297.2200000000003</v>
      </c>
      <c r="V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3283.04</v>
      </c>
      <c r="W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3253.08</v>
      </c>
      <c r="X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3474.2000000000003</v>
      </c>
      <c r="Y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РСО-А'!$N$6</f>
        <v>3351.09</v>
      </c>
    </row>
    <row r="561" spans="1:25" x14ac:dyDescent="0.2">
      <c r="A561" s="80">
        <f t="shared" si="18"/>
        <v>42419</v>
      </c>
      <c r="B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3201.53</v>
      </c>
      <c r="C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3249.7200000000003</v>
      </c>
      <c r="D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3276.99</v>
      </c>
      <c r="E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3277.03</v>
      </c>
      <c r="F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3249.8100000000004</v>
      </c>
      <c r="G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3249.63</v>
      </c>
      <c r="H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3225.37</v>
      </c>
      <c r="I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3417.8900000000003</v>
      </c>
      <c r="J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3411.15</v>
      </c>
      <c r="K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3334.51</v>
      </c>
      <c r="L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3334.55</v>
      </c>
      <c r="M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3275.19</v>
      </c>
      <c r="N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3274.8</v>
      </c>
      <c r="O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3325.58</v>
      </c>
      <c r="P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3325.6400000000003</v>
      </c>
      <c r="Q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3325.59</v>
      </c>
      <c r="R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3275.13</v>
      </c>
      <c r="S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3245.4700000000003</v>
      </c>
      <c r="T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3272.12</v>
      </c>
      <c r="U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3272.57</v>
      </c>
      <c r="V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3274.3</v>
      </c>
      <c r="W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3251.53</v>
      </c>
      <c r="X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3451.23</v>
      </c>
      <c r="Y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РСО-А'!$N$6</f>
        <v>3278.6800000000003</v>
      </c>
    </row>
    <row r="562" spans="1:25" x14ac:dyDescent="0.2">
      <c r="A562" s="80">
        <f t="shared" si="18"/>
        <v>42420</v>
      </c>
      <c r="B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3224.54</v>
      </c>
      <c r="C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3276.86</v>
      </c>
      <c r="D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3306.4700000000003</v>
      </c>
      <c r="E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3306.4900000000002</v>
      </c>
      <c r="F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3306.53</v>
      </c>
      <c r="G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3294.3500000000004</v>
      </c>
      <c r="H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3224.9900000000002</v>
      </c>
      <c r="I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3403.95</v>
      </c>
      <c r="J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3436.86</v>
      </c>
      <c r="K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3334.15</v>
      </c>
      <c r="L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3334.28</v>
      </c>
      <c r="M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3275.08</v>
      </c>
      <c r="N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3274.7200000000003</v>
      </c>
      <c r="O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3325.57</v>
      </c>
      <c r="P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3325.4700000000003</v>
      </c>
      <c r="Q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3325.69</v>
      </c>
      <c r="R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3299.71</v>
      </c>
      <c r="S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3244.38</v>
      </c>
      <c r="T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3272.4300000000003</v>
      </c>
      <c r="U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3269.51</v>
      </c>
      <c r="V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3273.7</v>
      </c>
      <c r="W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3252.3</v>
      </c>
      <c r="X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3415.5</v>
      </c>
      <c r="Y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РСО-А'!$N$6</f>
        <v>3251.78</v>
      </c>
    </row>
    <row r="563" spans="1:25" x14ac:dyDescent="0.2">
      <c r="A563" s="80">
        <f t="shared" si="18"/>
        <v>42421</v>
      </c>
      <c r="B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3254.6800000000003</v>
      </c>
      <c r="C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3334.81</v>
      </c>
      <c r="D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3342.2200000000003</v>
      </c>
      <c r="E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3342.51</v>
      </c>
      <c r="F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3366.34</v>
      </c>
      <c r="G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3343.02</v>
      </c>
      <c r="H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3273.55</v>
      </c>
      <c r="I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3214.11</v>
      </c>
      <c r="J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3283.4300000000003</v>
      </c>
      <c r="K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3384.63</v>
      </c>
      <c r="L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3343.59</v>
      </c>
      <c r="M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3356.88</v>
      </c>
      <c r="N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3356.37</v>
      </c>
      <c r="O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3369.78</v>
      </c>
      <c r="P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3369.63</v>
      </c>
      <c r="Q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3370.11</v>
      </c>
      <c r="R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3363.46</v>
      </c>
      <c r="S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3273.98</v>
      </c>
      <c r="T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3276.99</v>
      </c>
      <c r="U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3275.9900000000002</v>
      </c>
      <c r="V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3251.63</v>
      </c>
      <c r="W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3223.77</v>
      </c>
      <c r="X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3299.9900000000002</v>
      </c>
      <c r="Y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РСО-А'!$N$6</f>
        <v>3353.55</v>
      </c>
    </row>
    <row r="564" spans="1:25" x14ac:dyDescent="0.2">
      <c r="A564" s="80">
        <f t="shared" si="18"/>
        <v>42422</v>
      </c>
      <c r="B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3255.07</v>
      </c>
      <c r="C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3334.94</v>
      </c>
      <c r="D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3342.29</v>
      </c>
      <c r="E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3342.41</v>
      </c>
      <c r="F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3366.34</v>
      </c>
      <c r="G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3342.58</v>
      </c>
      <c r="H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3273.52</v>
      </c>
      <c r="I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3208.23</v>
      </c>
      <c r="J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3278.96</v>
      </c>
      <c r="K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3385.01</v>
      </c>
      <c r="L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3343.61</v>
      </c>
      <c r="M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3356.65</v>
      </c>
      <c r="N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3356.29</v>
      </c>
      <c r="O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3369.76</v>
      </c>
      <c r="P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3369.7000000000003</v>
      </c>
      <c r="Q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3369.8100000000004</v>
      </c>
      <c r="R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3363.28</v>
      </c>
      <c r="S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3274.4300000000003</v>
      </c>
      <c r="T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3274.83</v>
      </c>
      <c r="U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3275.03</v>
      </c>
      <c r="V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3252.6000000000004</v>
      </c>
      <c r="W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3223.42</v>
      </c>
      <c r="X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3299.9700000000003</v>
      </c>
      <c r="Y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РСО-А'!$N$6</f>
        <v>3341.08</v>
      </c>
    </row>
    <row r="565" spans="1:25" x14ac:dyDescent="0.2">
      <c r="A565" s="80">
        <f t="shared" si="18"/>
        <v>42423</v>
      </c>
      <c r="B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3306.11</v>
      </c>
      <c r="C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3305.4900000000002</v>
      </c>
      <c r="D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3365.4</v>
      </c>
      <c r="E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3365.54</v>
      </c>
      <c r="F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3365.37</v>
      </c>
      <c r="G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3365.53</v>
      </c>
      <c r="H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3341.8</v>
      </c>
      <c r="I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3292.2000000000003</v>
      </c>
      <c r="J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3255.11</v>
      </c>
      <c r="K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3606.87</v>
      </c>
      <c r="L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3540.3</v>
      </c>
      <c r="M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3561.8900000000003</v>
      </c>
      <c r="N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3583.56</v>
      </c>
      <c r="O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3583.25</v>
      </c>
      <c r="P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3583.48</v>
      </c>
      <c r="Q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3583.4</v>
      </c>
      <c r="R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3529.71</v>
      </c>
      <c r="S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3385.98</v>
      </c>
      <c r="T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3224.42</v>
      </c>
      <c r="U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3224.2200000000003</v>
      </c>
      <c r="V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3233.1000000000004</v>
      </c>
      <c r="W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3300.38</v>
      </c>
      <c r="X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3362.3</v>
      </c>
      <c r="Y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РСО-А'!$N$6</f>
        <v>3241.9700000000003</v>
      </c>
    </row>
    <row r="566" spans="1:25" x14ac:dyDescent="0.2">
      <c r="A566" s="80">
        <f t="shared" si="18"/>
        <v>42424</v>
      </c>
      <c r="B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3282.87</v>
      </c>
      <c r="C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3306.54</v>
      </c>
      <c r="D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3374.32</v>
      </c>
      <c r="E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3374.36</v>
      </c>
      <c r="F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3374.4100000000003</v>
      </c>
      <c r="G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3359.96</v>
      </c>
      <c r="H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3277.67</v>
      </c>
      <c r="I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3493.26</v>
      </c>
      <c r="J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3560.63</v>
      </c>
      <c r="K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3454.53</v>
      </c>
      <c r="L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3454.45</v>
      </c>
      <c r="M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3353.28</v>
      </c>
      <c r="N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3383.6400000000003</v>
      </c>
      <c r="O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3403.16</v>
      </c>
      <c r="P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3416.76</v>
      </c>
      <c r="Q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3416.79</v>
      </c>
      <c r="R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3383.53</v>
      </c>
      <c r="S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3411.48</v>
      </c>
      <c r="T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3243.16</v>
      </c>
      <c r="U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3242.52</v>
      </c>
      <c r="V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3269.86</v>
      </c>
      <c r="W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3269.19</v>
      </c>
      <c r="X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3349.9300000000003</v>
      </c>
      <c r="Y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РСО-А'!$N$6</f>
        <v>3201.3500000000004</v>
      </c>
    </row>
    <row r="567" spans="1:25" x14ac:dyDescent="0.2">
      <c r="A567" s="80">
        <f t="shared" si="18"/>
        <v>42425</v>
      </c>
      <c r="B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3210.21</v>
      </c>
      <c r="C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3234.04</v>
      </c>
      <c r="D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3249.35</v>
      </c>
      <c r="E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3276.7</v>
      </c>
      <c r="F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3276.79</v>
      </c>
      <c r="G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3277.11</v>
      </c>
      <c r="H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3250.48</v>
      </c>
      <c r="I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3546.12</v>
      </c>
      <c r="J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3624.58</v>
      </c>
      <c r="K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3418.1400000000003</v>
      </c>
      <c r="L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3369.2400000000002</v>
      </c>
      <c r="M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3298.42</v>
      </c>
      <c r="N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3298.15</v>
      </c>
      <c r="O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3297.9300000000003</v>
      </c>
      <c r="P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3298.08</v>
      </c>
      <c r="Q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3308.52</v>
      </c>
      <c r="R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3273.95</v>
      </c>
      <c r="S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3271.48</v>
      </c>
      <c r="T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3253.62</v>
      </c>
      <c r="U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3253.9900000000002</v>
      </c>
      <c r="V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3210.51</v>
      </c>
      <c r="W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3210.38</v>
      </c>
      <c r="X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3409.81</v>
      </c>
      <c r="Y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РСО-А'!$N$6</f>
        <v>3313.51</v>
      </c>
    </row>
    <row r="568" spans="1:25" x14ac:dyDescent="0.2">
      <c r="A568" s="80">
        <f t="shared" si="18"/>
        <v>42426</v>
      </c>
      <c r="B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3210.4</v>
      </c>
      <c r="C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3260.17</v>
      </c>
      <c r="D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3276.7</v>
      </c>
      <c r="E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3276.7</v>
      </c>
      <c r="F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3294.21</v>
      </c>
      <c r="G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3271.44</v>
      </c>
      <c r="H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3225.2400000000002</v>
      </c>
      <c r="I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3417.1800000000003</v>
      </c>
      <c r="J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3409.21</v>
      </c>
      <c r="K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3299.4700000000003</v>
      </c>
      <c r="L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3269.23</v>
      </c>
      <c r="M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3251.13</v>
      </c>
      <c r="N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3273.69</v>
      </c>
      <c r="O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3273.6800000000003</v>
      </c>
      <c r="P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3273.57</v>
      </c>
      <c r="Q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3273.67</v>
      </c>
      <c r="R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3298.27</v>
      </c>
      <c r="S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3334.07</v>
      </c>
      <c r="T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3254.94</v>
      </c>
      <c r="U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3255.23</v>
      </c>
      <c r="V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3212.15</v>
      </c>
      <c r="W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3209.78</v>
      </c>
      <c r="X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3420.8</v>
      </c>
      <c r="Y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РСО-А'!$N$6</f>
        <v>3312.31</v>
      </c>
    </row>
    <row r="569" spans="1:25" x14ac:dyDescent="0.2">
      <c r="A569" s="80">
        <f t="shared" si="18"/>
        <v>42427</v>
      </c>
      <c r="B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3209.87</v>
      </c>
      <c r="C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3272.4300000000003</v>
      </c>
      <c r="D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3305.3100000000004</v>
      </c>
      <c r="E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3305.2400000000002</v>
      </c>
      <c r="F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3291.63</v>
      </c>
      <c r="G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3291.86</v>
      </c>
      <c r="H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3254.45</v>
      </c>
      <c r="I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3232.1400000000003</v>
      </c>
      <c r="J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3278.87</v>
      </c>
      <c r="K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3438.23</v>
      </c>
      <c r="L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3398.75</v>
      </c>
      <c r="M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3414.2000000000003</v>
      </c>
      <c r="N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3500.86</v>
      </c>
      <c r="O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3500.34</v>
      </c>
      <c r="P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3500.15</v>
      </c>
      <c r="Q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3499.7400000000002</v>
      </c>
      <c r="R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3398.34</v>
      </c>
      <c r="S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3318.23</v>
      </c>
      <c r="T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3217.63</v>
      </c>
      <c r="U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3250.3</v>
      </c>
      <c r="V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3201.19</v>
      </c>
      <c r="W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3241.36</v>
      </c>
      <c r="X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3328.57</v>
      </c>
      <c r="Y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РСО-А'!$N$6</f>
        <v>3261.65</v>
      </c>
    </row>
    <row r="570" spans="1:25" x14ac:dyDescent="0.2">
      <c r="A570" s="80">
        <f t="shared" si="18"/>
        <v>42428</v>
      </c>
      <c r="B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3215.2200000000003</v>
      </c>
      <c r="C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3291.9</v>
      </c>
      <c r="D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3305.28</v>
      </c>
      <c r="E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3305.2000000000003</v>
      </c>
      <c r="F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3305.15</v>
      </c>
      <c r="G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3305.3500000000004</v>
      </c>
      <c r="H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3272.81</v>
      </c>
      <c r="I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3292.6800000000003</v>
      </c>
      <c r="J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3216.06</v>
      </c>
      <c r="K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3519.41</v>
      </c>
      <c r="L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3481.53</v>
      </c>
      <c r="M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3481.7</v>
      </c>
      <c r="N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3561.7400000000002</v>
      </c>
      <c r="O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3561.37</v>
      </c>
      <c r="P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3539.84</v>
      </c>
      <c r="Q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3539.6800000000003</v>
      </c>
      <c r="R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3397.8900000000003</v>
      </c>
      <c r="S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3318.49</v>
      </c>
      <c r="T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3202.55</v>
      </c>
      <c r="U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3234.95</v>
      </c>
      <c r="V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3214.32</v>
      </c>
      <c r="W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3241.4300000000003</v>
      </c>
      <c r="X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3341.58</v>
      </c>
      <c r="Y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РСО-А'!$N$6</f>
        <v>3257.9700000000003</v>
      </c>
    </row>
    <row r="571" spans="1:25" x14ac:dyDescent="0.2">
      <c r="A571" s="80">
        <f t="shared" si="18"/>
        <v>42429</v>
      </c>
      <c r="B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3224.4700000000003</v>
      </c>
      <c r="C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3276.6400000000003</v>
      </c>
      <c r="D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3306.3</v>
      </c>
      <c r="E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3306.3900000000003</v>
      </c>
      <c r="F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3294.08</v>
      </c>
      <c r="G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3294.34</v>
      </c>
      <c r="H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3250.2400000000002</v>
      </c>
      <c r="I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3453.31</v>
      </c>
      <c r="J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3493.58</v>
      </c>
      <c r="K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3368.9300000000003</v>
      </c>
      <c r="L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3368.8900000000003</v>
      </c>
      <c r="M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3319.04</v>
      </c>
      <c r="N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3365.04</v>
      </c>
      <c r="O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3383.6800000000003</v>
      </c>
      <c r="P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3389.9900000000002</v>
      </c>
      <c r="Q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3383.5</v>
      </c>
      <c r="R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3330.13</v>
      </c>
      <c r="S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3334.27</v>
      </c>
      <c r="T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3209.76</v>
      </c>
      <c r="U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3210.02</v>
      </c>
      <c r="V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3216.5600000000004</v>
      </c>
      <c r="W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3209.8900000000003</v>
      </c>
      <c r="X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3383.26</v>
      </c>
      <c r="Y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РСО-А'!$N$6</f>
        <v>3241.19</v>
      </c>
    </row>
    <row r="573" spans="1:25" x14ac:dyDescent="0.25">
      <c r="A573" s="88" t="s">
        <v>150</v>
      </c>
      <c r="B573" s="79"/>
      <c r="C573" s="79"/>
      <c r="D573" s="79"/>
    </row>
    <row r="574" spans="1:25" ht="12.75" customHeight="1" x14ac:dyDescent="0.2">
      <c r="A574" s="165" t="s">
        <v>48</v>
      </c>
      <c r="B574" s="168" t="s">
        <v>154</v>
      </c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70"/>
    </row>
    <row r="575" spans="1:25" ht="12.75" customHeight="1" x14ac:dyDescent="0.2">
      <c r="A575" s="166"/>
      <c r="B575" s="171"/>
      <c r="C575" s="172"/>
      <c r="D575" s="172"/>
      <c r="E575" s="172"/>
      <c r="F575" s="172"/>
      <c r="G575" s="172"/>
      <c r="H575" s="172"/>
      <c r="I575" s="172"/>
      <c r="J575" s="172"/>
      <c r="K575" s="172"/>
      <c r="L575" s="172"/>
      <c r="M575" s="172"/>
      <c r="N575" s="172"/>
      <c r="O575" s="172"/>
      <c r="P575" s="172"/>
      <c r="Q575" s="172"/>
      <c r="R575" s="172"/>
      <c r="S575" s="172"/>
      <c r="T575" s="172"/>
      <c r="U575" s="172"/>
      <c r="V575" s="172"/>
      <c r="W575" s="172"/>
      <c r="X575" s="172"/>
      <c r="Y575" s="173"/>
    </row>
    <row r="576" spans="1:25" s="112" customFormat="1" ht="12.75" customHeight="1" x14ac:dyDescent="0.2">
      <c r="A576" s="166"/>
      <c r="B576" s="206" t="s">
        <v>123</v>
      </c>
      <c r="C576" s="202" t="s">
        <v>124</v>
      </c>
      <c r="D576" s="202" t="s">
        <v>125</v>
      </c>
      <c r="E576" s="202" t="s">
        <v>126</v>
      </c>
      <c r="F576" s="202" t="s">
        <v>127</v>
      </c>
      <c r="G576" s="202" t="s">
        <v>128</v>
      </c>
      <c r="H576" s="202" t="s">
        <v>129</v>
      </c>
      <c r="I576" s="202" t="s">
        <v>130</v>
      </c>
      <c r="J576" s="202" t="s">
        <v>131</v>
      </c>
      <c r="K576" s="202" t="s">
        <v>132</v>
      </c>
      <c r="L576" s="202" t="s">
        <v>133</v>
      </c>
      <c r="M576" s="202" t="s">
        <v>134</v>
      </c>
      <c r="N576" s="204" t="s">
        <v>135</v>
      </c>
      <c r="O576" s="202" t="s">
        <v>136</v>
      </c>
      <c r="P576" s="202" t="s">
        <v>137</v>
      </c>
      <c r="Q576" s="202" t="s">
        <v>138</v>
      </c>
      <c r="R576" s="202" t="s">
        <v>139</v>
      </c>
      <c r="S576" s="202" t="s">
        <v>140</v>
      </c>
      <c r="T576" s="202" t="s">
        <v>141</v>
      </c>
      <c r="U576" s="202" t="s">
        <v>142</v>
      </c>
      <c r="V576" s="202" t="s">
        <v>143</v>
      </c>
      <c r="W576" s="202" t="s">
        <v>144</v>
      </c>
      <c r="X576" s="202" t="s">
        <v>145</v>
      </c>
      <c r="Y576" s="202" t="s">
        <v>146</v>
      </c>
    </row>
    <row r="577" spans="1:27" s="112" customFormat="1" ht="11.25" customHeight="1" x14ac:dyDescent="0.2">
      <c r="A577" s="167"/>
      <c r="B577" s="207"/>
      <c r="C577" s="203"/>
      <c r="D577" s="203"/>
      <c r="E577" s="203"/>
      <c r="F577" s="203"/>
      <c r="G577" s="203"/>
      <c r="H577" s="203"/>
      <c r="I577" s="203"/>
      <c r="J577" s="203"/>
      <c r="K577" s="203"/>
      <c r="L577" s="203"/>
      <c r="M577" s="203"/>
      <c r="N577" s="205"/>
      <c r="O577" s="203"/>
      <c r="P577" s="203"/>
      <c r="Q577" s="203"/>
      <c r="R577" s="203"/>
      <c r="S577" s="203"/>
      <c r="T577" s="203"/>
      <c r="U577" s="203"/>
      <c r="V577" s="203"/>
      <c r="W577" s="203"/>
      <c r="X577" s="203"/>
      <c r="Y577" s="203"/>
    </row>
    <row r="578" spans="1:27" ht="15.75" customHeight="1" x14ac:dyDescent="0.2">
      <c r="A578" s="80">
        <f>A543</f>
        <v>42401</v>
      </c>
      <c r="B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C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D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E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F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G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H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I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J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K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L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M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N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O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P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Q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R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S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T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U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V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W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X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Y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AA578" s="81"/>
    </row>
    <row r="579" spans="1:27" x14ac:dyDescent="0.2">
      <c r="A579" s="80">
        <f>A578+1</f>
        <v>42402</v>
      </c>
      <c r="B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C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D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E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F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G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H579" s="99">
        <f>VLOOKUP($A579+ROUND((COLUMN()-2)/24,5),АТС!$A$41:$F$736,4)+VLOOKUP($A579+ROUND((COLUMN()-2)/24,5),'Расчет сбытовых надбавок'!$B$1537:'Расчет сбытовых надбавок'!$G$2280,3)</f>
        <v>91.11999999999999</v>
      </c>
      <c r="I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J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K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L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M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N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O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P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Q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R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S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T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U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V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W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X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Y579" s="99">
        <f>VLOOKUP($A579+ROUND((COLUMN()-2)/24,5),АТС!$A$41:$F$736,4)+VLOOKUP($A579+ROUND((COLUMN()-2)/24,5),'Расчет сбытовых надбавок'!$B$1537:'Расчет сбытовых надбавок'!$G$2280,3)</f>
        <v>0</v>
      </c>
    </row>
    <row r="580" spans="1:27" x14ac:dyDescent="0.2">
      <c r="A580" s="80">
        <f t="shared" ref="A580:A606" si="19">A579+1</f>
        <v>42403</v>
      </c>
      <c r="B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C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D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E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F580" s="99">
        <f>VLOOKUP($A580+ROUND((COLUMN()-2)/24,5),АТС!$A$41:$F$736,4)+VLOOKUP($A580+ROUND((COLUMN()-2)/24,5),'Расчет сбытовых надбавок'!$B$1537:'Расчет сбытовых надбавок'!$G$2280,3)</f>
        <v>3.1399999999999997</v>
      </c>
      <c r="G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H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I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J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K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L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M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N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O580" s="99">
        <f>VLOOKUP($A580+ROUND((COLUMN()-2)/24,5),АТС!$A$41:$F$736,4)+VLOOKUP($A580+ROUND((COLUMN()-2)/24,5),'Расчет сбытовых надбавок'!$B$1537:'Расчет сбытовых надбавок'!$G$2280,3)</f>
        <v>0.01</v>
      </c>
      <c r="P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Q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R580" s="99">
        <f>VLOOKUP($A580+ROUND((COLUMN()-2)/24,5),АТС!$A$41:$F$736,4)+VLOOKUP($A580+ROUND((COLUMN()-2)/24,5),'Расчет сбытовых надбавок'!$B$1537:'Расчет сбытовых надбавок'!$G$2280,3)</f>
        <v>7.21</v>
      </c>
      <c r="S580" s="99">
        <f>VLOOKUP($A580+ROUND((COLUMN()-2)/24,5),АТС!$A$41:$F$736,4)+VLOOKUP($A580+ROUND((COLUMN()-2)/24,5),'Расчет сбытовых надбавок'!$B$1537:'Расчет сбытовых надбавок'!$G$2280,3)</f>
        <v>26.29</v>
      </c>
      <c r="T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U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V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W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X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Y580" s="99">
        <f>VLOOKUP($A580+ROUND((COLUMN()-2)/24,5),АТС!$A$41:$F$736,4)+VLOOKUP($A580+ROUND((COLUMN()-2)/24,5),'Расчет сбытовых надбавок'!$B$1537:'Расчет сбытовых надбавок'!$G$2280,3)</f>
        <v>0</v>
      </c>
    </row>
    <row r="581" spans="1:27" x14ac:dyDescent="0.2">
      <c r="A581" s="80">
        <f t="shared" si="19"/>
        <v>42404</v>
      </c>
      <c r="B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C581" s="99">
        <f>VLOOKUP($A581+ROUND((COLUMN()-2)/24,5),АТС!$A$41:$F$736,4)+VLOOKUP($A581+ROUND((COLUMN()-2)/24,5),'Расчет сбытовых надбавок'!$B$1537:'Расчет сбытовых надбавок'!$G$2280,3)</f>
        <v>0.01</v>
      </c>
      <c r="D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E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F581" s="99">
        <f>VLOOKUP($A581+ROUND((COLUMN()-2)/24,5),АТС!$A$41:$F$736,4)+VLOOKUP($A581+ROUND((COLUMN()-2)/24,5),'Расчет сбытовых надбавок'!$B$1537:'Расчет сбытовых надбавок'!$G$2280,3)</f>
        <v>27.599999999999998</v>
      </c>
      <c r="G581" s="99">
        <f>VLOOKUP($A581+ROUND((COLUMN()-2)/24,5),АТС!$A$41:$F$736,4)+VLOOKUP($A581+ROUND((COLUMN()-2)/24,5),'Расчет сбытовых надбавок'!$B$1537:'Расчет сбытовых надбавок'!$G$2280,3)</f>
        <v>404.89</v>
      </c>
      <c r="H581" s="99">
        <f>VLOOKUP($A581+ROUND((COLUMN()-2)/24,5),АТС!$A$41:$F$736,4)+VLOOKUP($A581+ROUND((COLUMN()-2)/24,5),'Расчет сбытовых надбавок'!$B$1537:'Расчет сбытовых надбавок'!$G$2280,3)</f>
        <v>32.4</v>
      </c>
      <c r="I581" s="99">
        <f>VLOOKUP($A581+ROUND((COLUMN()-2)/24,5),АТС!$A$41:$F$736,4)+VLOOKUP($A581+ROUND((COLUMN()-2)/24,5),'Расчет сбытовых надбавок'!$B$1537:'Расчет сбытовых надбавок'!$G$2280,3)</f>
        <v>32.79</v>
      </c>
      <c r="J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K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L581" s="99">
        <f>VLOOKUP($A581+ROUND((COLUMN()-2)/24,5),АТС!$A$41:$F$736,4)+VLOOKUP($A581+ROUND((COLUMN()-2)/24,5),'Расчет сбытовых надбавок'!$B$1537:'Расчет сбытовых надбавок'!$G$2280,3)</f>
        <v>0.01</v>
      </c>
      <c r="M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N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O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P581" s="99">
        <f>VLOOKUP($A581+ROUND((COLUMN()-2)/24,5),АТС!$A$41:$F$736,4)+VLOOKUP($A581+ROUND((COLUMN()-2)/24,5),'Расчет сбытовых надбавок'!$B$1537:'Расчет сбытовых надбавок'!$G$2280,3)</f>
        <v>0.01</v>
      </c>
      <c r="Q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R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S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T581" s="99">
        <f>VLOOKUP($A581+ROUND((COLUMN()-2)/24,5),АТС!$A$41:$F$736,4)+VLOOKUP($A581+ROUND((COLUMN()-2)/24,5),'Расчет сбытовых надбавок'!$B$1537:'Расчет сбытовых надбавок'!$G$2280,3)</f>
        <v>0.01</v>
      </c>
      <c r="U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V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W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X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Y581" s="99">
        <f>VLOOKUP($A581+ROUND((COLUMN()-2)/24,5),АТС!$A$41:$F$736,4)+VLOOKUP($A581+ROUND((COLUMN()-2)/24,5),'Расчет сбытовых надбавок'!$B$1537:'Расчет сбытовых надбавок'!$G$2280,3)</f>
        <v>0</v>
      </c>
    </row>
    <row r="582" spans="1:27" x14ac:dyDescent="0.2">
      <c r="A582" s="80">
        <f t="shared" si="19"/>
        <v>42405</v>
      </c>
      <c r="B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C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D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E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F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G582" s="99">
        <f>VLOOKUP($A582+ROUND((COLUMN()-2)/24,5),АТС!$A$41:$F$736,4)+VLOOKUP($A582+ROUND((COLUMN()-2)/24,5),'Расчет сбытовых надбавок'!$B$1537:'Расчет сбытовых надбавок'!$G$2280,3)</f>
        <v>14.44</v>
      </c>
      <c r="H582" s="99">
        <f>VLOOKUP($A582+ROUND((COLUMN()-2)/24,5),АТС!$A$41:$F$736,4)+VLOOKUP($A582+ROUND((COLUMN()-2)/24,5),'Расчет сбытовых надбавок'!$B$1537:'Расчет сбытовых надбавок'!$G$2280,3)</f>
        <v>6.0500000000000007</v>
      </c>
      <c r="I582" s="99">
        <f>VLOOKUP($A582+ROUND((COLUMN()-2)/24,5),АТС!$A$41:$F$736,4)+VLOOKUP($A582+ROUND((COLUMN()-2)/24,5),'Расчет сбытовых надбавок'!$B$1537:'Расчет сбытовых надбавок'!$G$2280,3)</f>
        <v>0.01</v>
      </c>
      <c r="J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K582" s="99">
        <f>VLOOKUP($A582+ROUND((COLUMN()-2)/24,5),АТС!$A$41:$F$736,4)+VLOOKUP($A582+ROUND((COLUMN()-2)/24,5),'Расчет сбытовых надбавок'!$B$1537:'Расчет сбытовых надбавок'!$G$2280,3)</f>
        <v>0.01</v>
      </c>
      <c r="L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M582" s="99">
        <f>VLOOKUP($A582+ROUND((COLUMN()-2)/24,5),АТС!$A$41:$F$736,4)+VLOOKUP($A582+ROUND((COLUMN()-2)/24,5),'Расчет сбытовых надбавок'!$B$1537:'Расчет сбытовых надбавок'!$G$2280,3)</f>
        <v>0.01</v>
      </c>
      <c r="N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O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P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Q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R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S582" s="99">
        <f>VLOOKUP($A582+ROUND((COLUMN()-2)/24,5),АТС!$A$41:$F$736,4)+VLOOKUP($A582+ROUND((COLUMN()-2)/24,5),'Расчет сбытовых надбавок'!$B$1537:'Расчет сбытовых надбавок'!$G$2280,3)</f>
        <v>0.01</v>
      </c>
      <c r="T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U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V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W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X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Y582" s="99">
        <f>VLOOKUP($A582+ROUND((COLUMN()-2)/24,5),АТС!$A$41:$F$736,4)+VLOOKUP($A582+ROUND((COLUMN()-2)/24,5),'Расчет сбытовых надбавок'!$B$1537:'Расчет сбытовых надбавок'!$G$2280,3)</f>
        <v>0</v>
      </c>
    </row>
    <row r="583" spans="1:27" x14ac:dyDescent="0.2">
      <c r="A583" s="80">
        <f t="shared" si="19"/>
        <v>42406</v>
      </c>
      <c r="B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C583" s="99">
        <f>VLOOKUP($A583+ROUND((COLUMN()-2)/24,5),АТС!$A$41:$F$736,4)+VLOOKUP($A583+ROUND((COLUMN()-2)/24,5),'Расчет сбытовых надбавок'!$B$1537:'Расчет сбытовых надбавок'!$G$2280,3)</f>
        <v>0.01</v>
      </c>
      <c r="D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E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F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G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H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I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J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K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L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M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N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O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P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Q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R583" s="99">
        <f>VLOOKUP($A583+ROUND((COLUMN()-2)/24,5),АТС!$A$41:$F$736,4)+VLOOKUP($A583+ROUND((COLUMN()-2)/24,5),'Расчет сбытовых надбавок'!$B$1537:'Расчет сбытовых надбавок'!$G$2280,3)</f>
        <v>32.04</v>
      </c>
      <c r="S583" s="99">
        <f>VLOOKUP($A583+ROUND((COLUMN()-2)/24,5),АТС!$A$41:$F$736,4)+VLOOKUP($A583+ROUND((COLUMN()-2)/24,5),'Расчет сбытовых надбавок'!$B$1537:'Расчет сбытовых надбавок'!$G$2280,3)</f>
        <v>22.549999999999997</v>
      </c>
      <c r="T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U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V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W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X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Y583" s="99">
        <f>VLOOKUP($A583+ROUND((COLUMN()-2)/24,5),АТС!$A$41:$F$736,4)+VLOOKUP($A583+ROUND((COLUMN()-2)/24,5),'Расчет сбытовых надбавок'!$B$1537:'Расчет сбытовых надбавок'!$G$2280,3)</f>
        <v>0</v>
      </c>
    </row>
    <row r="584" spans="1:27" x14ac:dyDescent="0.2">
      <c r="A584" s="80">
        <f t="shared" si="19"/>
        <v>42407</v>
      </c>
      <c r="B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C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D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E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F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G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H584" s="99">
        <f>VLOOKUP($A584+ROUND((COLUMN()-2)/24,5),АТС!$A$41:$F$736,4)+VLOOKUP($A584+ROUND((COLUMN()-2)/24,5),'Расчет сбытовых надбавок'!$B$1537:'Расчет сбытовых надбавок'!$G$2280,3)</f>
        <v>58.730000000000004</v>
      </c>
      <c r="I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J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K584" s="99">
        <f>VLOOKUP($A584+ROUND((COLUMN()-2)/24,5),АТС!$A$41:$F$736,4)+VLOOKUP($A584+ROUND((COLUMN()-2)/24,5),'Расчет сбытовых надбавок'!$B$1537:'Расчет сбытовых надбавок'!$G$2280,3)</f>
        <v>66.61</v>
      </c>
      <c r="L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M584" s="99">
        <f>VLOOKUP($A584+ROUND((COLUMN()-2)/24,5),АТС!$A$41:$F$736,4)+VLOOKUP($A584+ROUND((COLUMN()-2)/24,5),'Расчет сбытовых надбавок'!$B$1537:'Расчет сбытовых надбавок'!$G$2280,3)</f>
        <v>37.159999999999997</v>
      </c>
      <c r="N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O584" s="99">
        <f>VLOOKUP($A584+ROUND((COLUMN()-2)/24,5),АТС!$A$41:$F$736,4)+VLOOKUP($A584+ROUND((COLUMN()-2)/24,5),'Расчет сбытовых надбавок'!$B$1537:'Расчет сбытовых надбавок'!$G$2280,3)</f>
        <v>48.17</v>
      </c>
      <c r="P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Q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R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S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T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U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V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W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X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Y584" s="99">
        <f>VLOOKUP($A584+ROUND((COLUMN()-2)/24,5),АТС!$A$41:$F$736,4)+VLOOKUP($A584+ROUND((COLUMN()-2)/24,5),'Расчет сбытовых надбавок'!$B$1537:'Расчет сбытовых надбавок'!$G$2280,3)</f>
        <v>0</v>
      </c>
    </row>
    <row r="585" spans="1:27" x14ac:dyDescent="0.2">
      <c r="A585" s="80">
        <f t="shared" si="19"/>
        <v>42408</v>
      </c>
      <c r="B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C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D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E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F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G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H585" s="99">
        <f>VLOOKUP($A585+ROUND((COLUMN()-2)/24,5),АТС!$A$41:$F$736,4)+VLOOKUP($A585+ROUND((COLUMN()-2)/24,5),'Расчет сбытовых надбавок'!$B$1537:'Расчет сбытовых надбавок'!$G$2280,3)</f>
        <v>67.58</v>
      </c>
      <c r="I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J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K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L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M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N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O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P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Q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R585" s="99">
        <f>VLOOKUP($A585+ROUND((COLUMN()-2)/24,5),АТС!$A$41:$F$736,4)+VLOOKUP($A585+ROUND((COLUMN()-2)/24,5),'Расчет сбытовых надбавок'!$B$1537:'Расчет сбытовых надбавок'!$G$2280,3)</f>
        <v>15.91</v>
      </c>
      <c r="S585" s="99">
        <f>VLOOKUP($A585+ROUND((COLUMN()-2)/24,5),АТС!$A$41:$F$736,4)+VLOOKUP($A585+ROUND((COLUMN()-2)/24,5),'Расчет сбытовых надбавок'!$B$1537:'Расчет сбытовых надбавок'!$G$2280,3)</f>
        <v>78.33</v>
      </c>
      <c r="T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U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V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W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X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Y585" s="99">
        <f>VLOOKUP($A585+ROUND((COLUMN()-2)/24,5),АТС!$A$41:$F$736,4)+VLOOKUP($A585+ROUND((COLUMN()-2)/24,5),'Расчет сбытовых надбавок'!$B$1537:'Расчет сбытовых надбавок'!$G$2280,3)</f>
        <v>0</v>
      </c>
    </row>
    <row r="586" spans="1:27" x14ac:dyDescent="0.2">
      <c r="A586" s="80">
        <f t="shared" si="19"/>
        <v>42409</v>
      </c>
      <c r="B586" s="99">
        <f>VLOOKUP($A586+ROUND((COLUMN()-2)/24,5),АТС!$A$41:$F$736,4)+VLOOKUP($A586+ROUND((COLUMN()-2)/24,5),'Расчет сбытовых надбавок'!$B$1537:'Расчет сбытовых надбавок'!$G$2280,3)</f>
        <v>1.5599999999999998</v>
      </c>
      <c r="C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D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E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F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G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H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I586" s="99">
        <f>VLOOKUP($A586+ROUND((COLUMN()-2)/24,5),АТС!$A$41:$F$736,4)+VLOOKUP($A586+ROUND((COLUMN()-2)/24,5),'Расчет сбытовых надбавок'!$B$1537:'Расчет сбытовых надбавок'!$G$2280,3)</f>
        <v>0.01</v>
      </c>
      <c r="J586" s="99">
        <f>VLOOKUP($A586+ROUND((COLUMN()-2)/24,5),АТС!$A$41:$F$736,4)+VLOOKUP($A586+ROUND((COLUMN()-2)/24,5),'Расчет сбытовых надбавок'!$B$1537:'Расчет сбытовых надбавок'!$G$2280,3)</f>
        <v>0.36</v>
      </c>
      <c r="K586" s="99">
        <f>VLOOKUP($A586+ROUND((COLUMN()-2)/24,5),АТС!$A$41:$F$736,4)+VLOOKUP($A586+ROUND((COLUMN()-2)/24,5),'Расчет сбытовых надбавок'!$B$1537:'Расчет сбытовых надбавок'!$G$2280,3)</f>
        <v>0.44</v>
      </c>
      <c r="L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M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N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O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P586" s="99">
        <f>VLOOKUP($A586+ROUND((COLUMN()-2)/24,5),АТС!$A$41:$F$736,4)+VLOOKUP($A586+ROUND((COLUMN()-2)/24,5),'Расчет сбытовых надбавок'!$B$1537:'Расчет сбытовых надбавок'!$G$2280,3)</f>
        <v>0.01</v>
      </c>
      <c r="Q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R586" s="99">
        <f>VLOOKUP($A586+ROUND((COLUMN()-2)/24,5),АТС!$A$41:$F$736,4)+VLOOKUP($A586+ROUND((COLUMN()-2)/24,5),'Расчет сбытовых надбавок'!$B$1537:'Расчет сбытовых надбавок'!$G$2280,3)</f>
        <v>0.01</v>
      </c>
      <c r="S586" s="99">
        <f>VLOOKUP($A586+ROUND((COLUMN()-2)/24,5),АТС!$A$41:$F$736,4)+VLOOKUP($A586+ROUND((COLUMN()-2)/24,5),'Расчет сбытовых надбавок'!$B$1537:'Расчет сбытовых надбавок'!$G$2280,3)</f>
        <v>111.75999999999999</v>
      </c>
      <c r="T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U586" s="99">
        <f>VLOOKUP($A586+ROUND((COLUMN()-2)/24,5),АТС!$A$41:$F$736,4)+VLOOKUP($A586+ROUND((COLUMN()-2)/24,5),'Расчет сбытовых надбавок'!$B$1537:'Расчет сбытовых надбавок'!$G$2280,3)</f>
        <v>0.01</v>
      </c>
      <c r="V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W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X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Y586" s="99">
        <f>VLOOKUP($A586+ROUND((COLUMN()-2)/24,5),АТС!$A$41:$F$736,4)+VLOOKUP($A586+ROUND((COLUMN()-2)/24,5),'Расчет сбытовых надбавок'!$B$1537:'Расчет сбытовых надбавок'!$G$2280,3)</f>
        <v>0</v>
      </c>
    </row>
    <row r="587" spans="1:27" x14ac:dyDescent="0.2">
      <c r="A587" s="80">
        <f t="shared" si="19"/>
        <v>42410</v>
      </c>
      <c r="B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C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D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E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F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G587" s="99">
        <f>VLOOKUP($A587+ROUND((COLUMN()-2)/24,5),АТС!$A$41:$F$736,4)+VLOOKUP($A587+ROUND((COLUMN()-2)/24,5),'Расчет сбытовых надбавок'!$B$1537:'Расчет сбытовых надбавок'!$G$2280,3)</f>
        <v>123.99</v>
      </c>
      <c r="H587" s="99">
        <f>VLOOKUP($A587+ROUND((COLUMN()-2)/24,5),АТС!$A$41:$F$736,4)+VLOOKUP($A587+ROUND((COLUMN()-2)/24,5),'Расчет сбытовых надбавок'!$B$1537:'Расчет сбытовых надбавок'!$G$2280,3)</f>
        <v>120.07</v>
      </c>
      <c r="I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  <c r="J587" s="99">
        <f>VLOOKUP($A587+ROUND((COLUMN()-2)/24,5),АТС!$A$41:$F$736,4)+VLOOKUP($A587+ROUND((COLUMN()-2)/24,5),'Расчет сбытовых надбавок'!$B$1537:'Расчет сбытовых надбавок'!$G$2280,3)</f>
        <v>162.58999999999997</v>
      </c>
      <c r="K587" s="99">
        <f>VLOOKUP($A587+ROUND((COLUMN()-2)/24,5),АТС!$A$41:$F$736,4)+VLOOKUP($A587+ROUND((COLUMN()-2)/24,5),'Расчет сбытовых надбавок'!$B$1537:'Расчет сбытовых надбавок'!$G$2280,3)</f>
        <v>40.89</v>
      </c>
      <c r="L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  <c r="M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N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  <c r="O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  <c r="P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Q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R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S587" s="99">
        <f>VLOOKUP($A587+ROUND((COLUMN()-2)/24,5),АТС!$A$41:$F$736,4)+VLOOKUP($A587+ROUND((COLUMN()-2)/24,5),'Расчет сбытовых надбавок'!$B$1537:'Расчет сбытовых надбавок'!$G$2280,3)</f>
        <v>140.29000000000002</v>
      </c>
      <c r="T587" s="99">
        <f>VLOOKUP($A587+ROUND((COLUMN()-2)/24,5),АТС!$A$41:$F$736,4)+VLOOKUP($A587+ROUND((COLUMN()-2)/24,5),'Расчет сбытовых надбавок'!$B$1537:'Расчет сбытовых надбавок'!$G$2280,3)</f>
        <v>26.160000000000004</v>
      </c>
      <c r="U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V587" s="99">
        <f>VLOOKUP($A587+ROUND((COLUMN()-2)/24,5),АТС!$A$41:$F$736,4)+VLOOKUP($A587+ROUND((COLUMN()-2)/24,5),'Расчет сбытовых надбавок'!$B$1537:'Расчет сбытовых надбавок'!$G$2280,3)</f>
        <v>0.09</v>
      </c>
      <c r="W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X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Y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</row>
    <row r="588" spans="1:27" x14ac:dyDescent="0.2">
      <c r="A588" s="80">
        <f t="shared" si="19"/>
        <v>42411</v>
      </c>
      <c r="B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C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D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E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F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G588" s="99">
        <f>VLOOKUP($A588+ROUND((COLUMN()-2)/24,5),АТС!$A$41:$F$736,4)+VLOOKUP($A588+ROUND((COLUMN()-2)/24,5),'Расчет сбытовых надбавок'!$B$1537:'Расчет сбытовых надбавок'!$G$2280,3)</f>
        <v>14.59</v>
      </c>
      <c r="H588" s="99">
        <f>VLOOKUP($A588+ROUND((COLUMN()-2)/24,5),АТС!$A$41:$F$736,4)+VLOOKUP($A588+ROUND((COLUMN()-2)/24,5),'Расчет сбытовых надбавок'!$B$1537:'Расчет сбытовых надбавок'!$G$2280,3)</f>
        <v>177.85</v>
      </c>
      <c r="I588" s="99">
        <f>VLOOKUP($A588+ROUND((COLUMN()-2)/24,5),АТС!$A$41:$F$736,4)+VLOOKUP($A588+ROUND((COLUMN()-2)/24,5),'Расчет сбытовых надбавок'!$B$1537:'Расчет сбытовых надбавок'!$G$2280,3)</f>
        <v>43.13</v>
      </c>
      <c r="J588" s="99">
        <f>VLOOKUP($A588+ROUND((COLUMN()-2)/24,5),АТС!$A$41:$F$736,4)+VLOOKUP($A588+ROUND((COLUMN()-2)/24,5),'Расчет сбытовых надбавок'!$B$1537:'Расчет сбытовых надбавок'!$G$2280,3)</f>
        <v>138.51000000000002</v>
      </c>
      <c r="K588" s="99">
        <f>VLOOKUP($A588+ROUND((COLUMN()-2)/24,5),АТС!$A$41:$F$736,4)+VLOOKUP($A588+ROUND((COLUMN()-2)/24,5),'Расчет сбытовых надбавок'!$B$1537:'Расчет сбытовых надбавок'!$G$2280,3)</f>
        <v>69.55</v>
      </c>
      <c r="L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M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N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O588" s="99">
        <f>VLOOKUP($A588+ROUND((COLUMN()-2)/24,5),АТС!$A$41:$F$736,4)+VLOOKUP($A588+ROUND((COLUMN()-2)/24,5),'Расчет сбытовых надбавок'!$B$1537:'Расчет сбытовых надбавок'!$G$2280,3)</f>
        <v>0.01</v>
      </c>
      <c r="P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Q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R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S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T588" s="99">
        <f>VLOOKUP($A588+ROUND((COLUMN()-2)/24,5),АТС!$A$41:$F$736,4)+VLOOKUP($A588+ROUND((COLUMN()-2)/24,5),'Расчет сбытовых надбавок'!$B$1537:'Расчет сбытовых надбавок'!$G$2280,3)</f>
        <v>36.85</v>
      </c>
      <c r="U588" s="99">
        <f>VLOOKUP($A588+ROUND((COLUMN()-2)/24,5),АТС!$A$41:$F$736,4)+VLOOKUP($A588+ROUND((COLUMN()-2)/24,5),'Расчет сбытовых надбавок'!$B$1537:'Расчет сбытовых надбавок'!$G$2280,3)</f>
        <v>26.990000000000002</v>
      </c>
      <c r="V588" s="99">
        <f>VLOOKUP($A588+ROUND((COLUMN()-2)/24,5),АТС!$A$41:$F$736,4)+VLOOKUP($A588+ROUND((COLUMN()-2)/24,5),'Расчет сбытовых надбавок'!$B$1537:'Расчет сбытовых надбавок'!$G$2280,3)</f>
        <v>37.269999999999996</v>
      </c>
      <c r="W588" s="99">
        <f>VLOOKUP($A588+ROUND((COLUMN()-2)/24,5),АТС!$A$41:$F$736,4)+VLOOKUP($A588+ROUND((COLUMN()-2)/24,5),'Расчет сбытовых надбавок'!$B$1537:'Расчет сбытовых надбавок'!$G$2280,3)</f>
        <v>0.01</v>
      </c>
      <c r="X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Y588" s="99">
        <f>VLOOKUP($A588+ROUND((COLUMN()-2)/24,5),АТС!$A$41:$F$736,4)+VLOOKUP($A588+ROUND((COLUMN()-2)/24,5),'Расчет сбытовых надбавок'!$B$1537:'Расчет сбытовых надбавок'!$G$2280,3)</f>
        <v>26.599999999999998</v>
      </c>
    </row>
    <row r="589" spans="1:27" x14ac:dyDescent="0.2">
      <c r="A589" s="80">
        <f t="shared" si="19"/>
        <v>42412</v>
      </c>
      <c r="B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C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D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E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F589" s="99">
        <f>VLOOKUP($A589+ROUND((COLUMN()-2)/24,5),АТС!$A$41:$F$736,4)+VLOOKUP($A589+ROUND((COLUMN()-2)/24,5),'Расчет сбытовых надбавок'!$B$1537:'Расчет сбытовых надбавок'!$G$2280,3)</f>
        <v>16.91</v>
      </c>
      <c r="G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H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I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J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K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L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M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N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O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P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Q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R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S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T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U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V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W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X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Y589" s="99">
        <f>VLOOKUP($A589+ROUND((COLUMN()-2)/24,5),АТС!$A$41:$F$736,4)+VLOOKUP($A589+ROUND((COLUMN()-2)/24,5),'Расчет сбытовых надбавок'!$B$1537:'Расчет сбытовых надбавок'!$G$2280,3)</f>
        <v>0</v>
      </c>
    </row>
    <row r="590" spans="1:27" x14ac:dyDescent="0.2">
      <c r="A590" s="80">
        <f t="shared" si="19"/>
        <v>42413</v>
      </c>
      <c r="B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C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D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E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F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G590" s="99">
        <f>VLOOKUP($A590+ROUND((COLUMN()-2)/24,5),АТС!$A$41:$F$736,4)+VLOOKUP($A590+ROUND((COLUMN()-2)/24,5),'Расчет сбытовых надбавок'!$B$1537:'Расчет сбытовых надбавок'!$G$2280,3)</f>
        <v>33.26</v>
      </c>
      <c r="H590" s="99">
        <f>VLOOKUP($A590+ROUND((COLUMN()-2)/24,5),АТС!$A$41:$F$736,4)+VLOOKUP($A590+ROUND((COLUMN()-2)/24,5),'Расчет сбытовых надбавок'!$B$1537:'Расчет сбытовых надбавок'!$G$2280,3)</f>
        <v>60.480000000000004</v>
      </c>
      <c r="I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J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K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L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M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N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O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P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Q590" s="99">
        <f>VLOOKUP($A590+ROUND((COLUMN()-2)/24,5),АТС!$A$41:$F$736,4)+VLOOKUP($A590+ROUND((COLUMN()-2)/24,5),'Расчет сбытовых надбавок'!$B$1537:'Расчет сбытовых надбавок'!$G$2280,3)</f>
        <v>7.79</v>
      </c>
      <c r="R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S590" s="99">
        <f>VLOOKUP($A590+ROUND((COLUMN()-2)/24,5),АТС!$A$41:$F$736,4)+VLOOKUP($A590+ROUND((COLUMN()-2)/24,5),'Расчет сбытовых надбавок'!$B$1537:'Расчет сбытовых надбавок'!$G$2280,3)</f>
        <v>0.01</v>
      </c>
      <c r="T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U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V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W590" s="99">
        <f>VLOOKUP($A590+ROUND((COLUMN()-2)/24,5),АТС!$A$41:$F$736,4)+VLOOKUP($A590+ROUND((COLUMN()-2)/24,5),'Расчет сбытовых надбавок'!$B$1537:'Расчет сбытовых надбавок'!$G$2280,3)</f>
        <v>0.01</v>
      </c>
      <c r="X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Y590" s="99">
        <f>VLOOKUP($A590+ROUND((COLUMN()-2)/24,5),АТС!$A$41:$F$736,4)+VLOOKUP($A590+ROUND((COLUMN()-2)/24,5),'Расчет сбытовых надбавок'!$B$1537:'Расчет сбытовых надбавок'!$G$2280,3)</f>
        <v>0</v>
      </c>
    </row>
    <row r="591" spans="1:27" x14ac:dyDescent="0.2">
      <c r="A591" s="80">
        <f t="shared" si="19"/>
        <v>42414</v>
      </c>
      <c r="B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C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D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E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F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G591" s="99">
        <f>VLOOKUP($A591+ROUND((COLUMN()-2)/24,5),АТС!$A$41:$F$736,4)+VLOOKUP($A591+ROUND((COLUMN()-2)/24,5),'Расчет сбытовых надбавок'!$B$1537:'Расчет сбытовых надбавок'!$G$2280,3)</f>
        <v>36.11</v>
      </c>
      <c r="H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I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J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K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L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M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N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O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P591" s="99">
        <f>VLOOKUP($A591+ROUND((COLUMN()-2)/24,5),АТС!$A$41:$F$736,4)+VLOOKUP($A591+ROUND((COLUMN()-2)/24,5),'Расчет сбытовых надбавок'!$B$1537:'Расчет сбытовых надбавок'!$G$2280,3)</f>
        <v>16.82</v>
      </c>
      <c r="Q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R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S591" s="99">
        <f>VLOOKUP($A591+ROUND((COLUMN()-2)/24,5),АТС!$A$41:$F$736,4)+VLOOKUP($A591+ROUND((COLUMN()-2)/24,5),'Расчет сбытовых надбавок'!$B$1537:'Расчет сбытовых надбавок'!$G$2280,3)</f>
        <v>25.900000000000002</v>
      </c>
      <c r="T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U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V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W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X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Y591" s="99">
        <f>VLOOKUP($A591+ROUND((COLUMN()-2)/24,5),АТС!$A$41:$F$736,4)+VLOOKUP($A591+ROUND((COLUMN()-2)/24,5),'Расчет сбытовых надбавок'!$B$1537:'Расчет сбытовых надбавок'!$G$2280,3)</f>
        <v>0</v>
      </c>
    </row>
    <row r="592" spans="1:27" x14ac:dyDescent="0.2">
      <c r="A592" s="80">
        <f t="shared" si="19"/>
        <v>42415</v>
      </c>
      <c r="B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C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D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E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F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G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H592" s="99">
        <f>VLOOKUP($A592+ROUND((COLUMN()-2)/24,5),АТС!$A$41:$F$736,4)+VLOOKUP($A592+ROUND((COLUMN()-2)/24,5),'Расчет сбытовых надбавок'!$B$1537:'Расчет сбытовых надбавок'!$G$2280,3)</f>
        <v>0.25</v>
      </c>
      <c r="I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J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K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L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M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N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O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P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Q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R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S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T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U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V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W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X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Y592" s="99">
        <f>VLOOKUP($A592+ROUND((COLUMN()-2)/24,5),АТС!$A$41:$F$736,4)+VLOOKUP($A592+ROUND((COLUMN()-2)/24,5),'Расчет сбытовых надбавок'!$B$1537:'Расчет сбытовых надбавок'!$G$2280,3)</f>
        <v>0</v>
      </c>
    </row>
    <row r="593" spans="1:25" x14ac:dyDescent="0.2">
      <c r="A593" s="80">
        <f t="shared" si="19"/>
        <v>42416</v>
      </c>
      <c r="B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C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D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E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F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G593" s="99">
        <f>VLOOKUP($A593+ROUND((COLUMN()-2)/24,5),АТС!$A$41:$F$736,4)+VLOOKUP($A593+ROUND((COLUMN()-2)/24,5),'Расчет сбытовых надбавок'!$B$1537:'Расчет сбытовых надбавок'!$G$2280,3)</f>
        <v>79.649999999999991</v>
      </c>
      <c r="H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I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J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K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L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M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N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O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P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Q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R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S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T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U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V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W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X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Y593" s="99">
        <f>VLOOKUP($A593+ROUND((COLUMN()-2)/24,5),АТС!$A$41:$F$736,4)+VLOOKUP($A593+ROUND((COLUMN()-2)/24,5),'Расчет сбытовых надбавок'!$B$1537:'Расчет сбытовых надбавок'!$G$2280,3)</f>
        <v>0</v>
      </c>
    </row>
    <row r="594" spans="1:25" x14ac:dyDescent="0.2">
      <c r="A594" s="80">
        <f t="shared" si="19"/>
        <v>42417</v>
      </c>
      <c r="B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C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D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E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F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G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H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I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J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K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L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M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N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O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P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Q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R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S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T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U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V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W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X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Y594" s="99">
        <f>VLOOKUP($A594+ROUND((COLUMN()-2)/24,5),АТС!$A$41:$F$736,4)+VLOOKUP($A594+ROUND((COLUMN()-2)/24,5),'Расчет сбытовых надбавок'!$B$1537:'Расчет сбытовых надбавок'!$G$2280,3)</f>
        <v>0</v>
      </c>
    </row>
    <row r="595" spans="1:25" x14ac:dyDescent="0.2">
      <c r="A595" s="80">
        <f t="shared" si="19"/>
        <v>42418</v>
      </c>
      <c r="B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C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D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E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F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G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H595" s="99">
        <f>VLOOKUP($A595+ROUND((COLUMN()-2)/24,5),АТС!$A$41:$F$736,4)+VLOOKUP($A595+ROUND((COLUMN()-2)/24,5),'Расчет сбытовых надбавок'!$B$1537:'Расчет сбытовых надбавок'!$G$2280,3)</f>
        <v>10.379999999999999</v>
      </c>
      <c r="I595" s="99">
        <f>VLOOKUP($A595+ROUND((COLUMN()-2)/24,5),АТС!$A$41:$F$736,4)+VLOOKUP($A595+ROUND((COLUMN()-2)/24,5),'Расчет сбытовых надбавок'!$B$1537:'Расчет сбытовых надбавок'!$G$2280,3)</f>
        <v>10.1</v>
      </c>
      <c r="J595" s="99">
        <f>VLOOKUP($A595+ROUND((COLUMN()-2)/24,5),АТС!$A$41:$F$736,4)+VLOOKUP($A595+ROUND((COLUMN()-2)/24,5),'Расчет сбытовых надбавок'!$B$1537:'Расчет сбытовых надбавок'!$G$2280,3)</f>
        <v>32.14</v>
      </c>
      <c r="K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L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M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N595" s="99">
        <f>VLOOKUP($A595+ROUND((COLUMN()-2)/24,5),АТС!$A$41:$F$736,4)+VLOOKUP($A595+ROUND((COLUMN()-2)/24,5),'Расчет сбытовых надбавок'!$B$1537:'Расчет сбытовых надбавок'!$G$2280,3)</f>
        <v>0.01</v>
      </c>
      <c r="O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P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Q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R595" s="99">
        <f>VLOOKUP($A595+ROUND((COLUMN()-2)/24,5),АТС!$A$41:$F$736,4)+VLOOKUP($A595+ROUND((COLUMN()-2)/24,5),'Расчет сбытовых надбавок'!$B$1537:'Расчет сбытовых надбавок'!$G$2280,3)</f>
        <v>0.38</v>
      </c>
      <c r="S595" s="99">
        <f>VLOOKUP($A595+ROUND((COLUMN()-2)/24,5),АТС!$A$41:$F$736,4)+VLOOKUP($A595+ROUND((COLUMN()-2)/24,5),'Расчет сбытовых надбавок'!$B$1537:'Расчет сбытовых надбавок'!$G$2280,3)</f>
        <v>13.89</v>
      </c>
      <c r="T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U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V595" s="99">
        <f>VLOOKUP($A595+ROUND((COLUMN()-2)/24,5),АТС!$A$41:$F$736,4)+VLOOKUP($A595+ROUND((COLUMN()-2)/24,5),'Расчет сбытовых надбавок'!$B$1537:'Расчет сбытовых надбавок'!$G$2280,3)</f>
        <v>0.01</v>
      </c>
      <c r="W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X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Y595" s="99">
        <f>VLOOKUP($A595+ROUND((COLUMN()-2)/24,5),АТС!$A$41:$F$736,4)+VLOOKUP($A595+ROUND((COLUMN()-2)/24,5),'Расчет сбытовых надбавок'!$B$1537:'Расчет сбытовых надбавок'!$G$2280,3)</f>
        <v>0</v>
      </c>
    </row>
    <row r="596" spans="1:25" x14ac:dyDescent="0.2">
      <c r="A596" s="80">
        <f t="shared" si="19"/>
        <v>42419</v>
      </c>
      <c r="B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C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D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E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F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G596" s="99">
        <f>VLOOKUP($A596+ROUND((COLUMN()-2)/24,5),АТС!$A$41:$F$736,4)+VLOOKUP($A596+ROUND((COLUMN()-2)/24,5),'Расчет сбытовых надбавок'!$B$1537:'Расчет сбытовых надбавок'!$G$2280,3)</f>
        <v>23.29</v>
      </c>
      <c r="H596" s="99">
        <f>VLOOKUP($A596+ROUND((COLUMN()-2)/24,5),АТС!$A$41:$F$736,4)+VLOOKUP($A596+ROUND((COLUMN()-2)/24,5),'Расчет сбытовых надбавок'!$B$1537:'Расчет сбытовых надбавок'!$G$2280,3)</f>
        <v>100.55999999999999</v>
      </c>
      <c r="I596" s="99">
        <f>VLOOKUP($A596+ROUND((COLUMN()-2)/24,5),АТС!$A$41:$F$736,4)+VLOOKUP($A596+ROUND((COLUMN()-2)/24,5),'Расчет сбытовых надбавок'!$B$1537:'Расчет сбытовых надбавок'!$G$2280,3)</f>
        <v>9.77</v>
      </c>
      <c r="J596" s="99">
        <f>VLOOKUP($A596+ROUND((COLUMN()-2)/24,5),АТС!$A$41:$F$736,4)+VLOOKUP($A596+ROUND((COLUMN()-2)/24,5),'Расчет сбытовых надбавок'!$B$1537:'Расчет сбытовых надбавок'!$G$2280,3)</f>
        <v>161.13999999999999</v>
      </c>
      <c r="K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L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M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N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O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P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Q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R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S596" s="99">
        <f>VLOOKUP($A596+ROUND((COLUMN()-2)/24,5),АТС!$A$41:$F$736,4)+VLOOKUP($A596+ROUND((COLUMN()-2)/24,5),'Расчет сбытовых надбавок'!$B$1537:'Расчет сбытовых надбавок'!$G$2280,3)</f>
        <v>74.339999999999989</v>
      </c>
      <c r="T596" s="99">
        <f>VLOOKUP($A596+ROUND((COLUMN()-2)/24,5),АТС!$A$41:$F$736,4)+VLOOKUP($A596+ROUND((COLUMN()-2)/24,5),'Расчет сбытовых надбавок'!$B$1537:'Расчет сбытовых надбавок'!$G$2280,3)</f>
        <v>0.82</v>
      </c>
      <c r="U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V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W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X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Y596" s="99">
        <f>VLOOKUP($A596+ROUND((COLUMN()-2)/24,5),АТС!$A$41:$F$736,4)+VLOOKUP($A596+ROUND((COLUMN()-2)/24,5),'Расчет сбытовых надбавок'!$B$1537:'Расчет сбытовых надбавок'!$G$2280,3)</f>
        <v>0</v>
      </c>
    </row>
    <row r="597" spans="1:25" x14ac:dyDescent="0.2">
      <c r="A597" s="80">
        <f t="shared" si="19"/>
        <v>42420</v>
      </c>
      <c r="B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C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D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E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F597" s="99">
        <f>VLOOKUP($A597+ROUND((COLUMN()-2)/24,5),АТС!$A$41:$F$736,4)+VLOOKUP($A597+ROUND((COLUMN()-2)/24,5),'Расчет сбытовых надбавок'!$B$1537:'Расчет сбытовых надбавок'!$G$2280,3)</f>
        <v>43.55</v>
      </c>
      <c r="G597" s="99">
        <f>VLOOKUP($A597+ROUND((COLUMN()-2)/24,5),АТС!$A$41:$F$736,4)+VLOOKUP($A597+ROUND((COLUMN()-2)/24,5),'Расчет сбытовых надбавок'!$B$1537:'Расчет сбытовых надбавок'!$G$2280,3)</f>
        <v>93.41</v>
      </c>
      <c r="H597" s="99">
        <f>VLOOKUP($A597+ROUND((COLUMN()-2)/24,5),АТС!$A$41:$F$736,4)+VLOOKUP($A597+ROUND((COLUMN()-2)/24,5),'Расчет сбытовых надбавок'!$B$1537:'Расчет сбытовых надбавок'!$G$2280,3)</f>
        <v>443.22999999999996</v>
      </c>
      <c r="I597" s="99">
        <f>VLOOKUP($A597+ROUND((COLUMN()-2)/24,5),АТС!$A$41:$F$736,4)+VLOOKUP($A597+ROUND((COLUMN()-2)/24,5),'Расчет сбытовых надбавок'!$B$1537:'Расчет сбытовых надбавок'!$G$2280,3)</f>
        <v>30.369999999999997</v>
      </c>
      <c r="J597" s="99">
        <f>VLOOKUP($A597+ROUND((COLUMN()-2)/24,5),АТС!$A$41:$F$736,4)+VLOOKUP($A597+ROUND((COLUMN()-2)/24,5),'Расчет сбытовых надбавок'!$B$1537:'Расчет сбытовых надбавок'!$G$2280,3)</f>
        <v>75.12</v>
      </c>
      <c r="K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L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M597" s="99">
        <f>VLOOKUP($A597+ROUND((COLUMN()-2)/24,5),АТС!$A$41:$F$736,4)+VLOOKUP($A597+ROUND((COLUMN()-2)/24,5),'Расчет сбытовых надбавок'!$B$1537:'Расчет сбытовых надбавок'!$G$2280,3)</f>
        <v>0.01</v>
      </c>
      <c r="N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O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P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Q597" s="99">
        <f>VLOOKUP($A597+ROUND((COLUMN()-2)/24,5),АТС!$A$41:$F$736,4)+VLOOKUP($A597+ROUND((COLUMN()-2)/24,5),'Расчет сбытовых надбавок'!$B$1537:'Расчет сбытовых надбавок'!$G$2280,3)</f>
        <v>0.01</v>
      </c>
      <c r="R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S597" s="99">
        <f>VLOOKUP($A597+ROUND((COLUMN()-2)/24,5),АТС!$A$41:$F$736,4)+VLOOKUP($A597+ROUND((COLUMN()-2)/24,5),'Расчет сбытовых надбавок'!$B$1537:'Расчет сбытовых надбавок'!$G$2280,3)</f>
        <v>40.75</v>
      </c>
      <c r="T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U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V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W597" s="99">
        <f>VLOOKUP($A597+ROUND((COLUMN()-2)/24,5),АТС!$A$41:$F$736,4)+VLOOKUP($A597+ROUND((COLUMN()-2)/24,5),'Расчет сбытовых надбавок'!$B$1537:'Расчет сбытовых надбавок'!$G$2280,3)</f>
        <v>0.01</v>
      </c>
      <c r="X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Y597" s="99">
        <f>VLOOKUP($A597+ROUND((COLUMN()-2)/24,5),АТС!$A$41:$F$736,4)+VLOOKUP($A597+ROUND((COLUMN()-2)/24,5),'Расчет сбытовых надбавок'!$B$1537:'Расчет сбытовых надбавок'!$G$2280,3)</f>
        <v>0.08</v>
      </c>
    </row>
    <row r="598" spans="1:25" x14ac:dyDescent="0.2">
      <c r="A598" s="80">
        <f t="shared" si="19"/>
        <v>42421</v>
      </c>
      <c r="B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C598" s="99">
        <f>VLOOKUP($A598+ROUND((COLUMN()-2)/24,5),АТС!$A$41:$F$736,4)+VLOOKUP($A598+ROUND((COLUMN()-2)/24,5),'Расчет сбытовых надбавок'!$B$1537:'Расчет сбытовых надбавок'!$G$2280,3)</f>
        <v>0.32</v>
      </c>
      <c r="D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E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F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G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H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I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J598" s="99">
        <f>VLOOKUP($A598+ROUND((COLUMN()-2)/24,5),АТС!$A$41:$F$736,4)+VLOOKUP($A598+ROUND((COLUMN()-2)/24,5),'Расчет сбытовых надбавок'!$B$1537:'Расчет сбытовых надбавок'!$G$2280,3)</f>
        <v>0.08</v>
      </c>
      <c r="K598" s="99">
        <f>VLOOKUP($A598+ROUND((COLUMN()-2)/24,5),АТС!$A$41:$F$736,4)+VLOOKUP($A598+ROUND((COLUMN()-2)/24,5),'Расчет сбытовых надбавок'!$B$1537:'Расчет сбытовых надбавок'!$G$2280,3)</f>
        <v>40.590000000000003</v>
      </c>
      <c r="L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M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N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O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P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Q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R598" s="99">
        <f>VLOOKUP($A598+ROUND((COLUMN()-2)/24,5),АТС!$A$41:$F$736,4)+VLOOKUP($A598+ROUND((COLUMN()-2)/24,5),'Расчет сбытовых надбавок'!$B$1537:'Расчет сбытовых надбавок'!$G$2280,3)</f>
        <v>9.75</v>
      </c>
      <c r="S598" s="99">
        <f>VLOOKUP($A598+ROUND((COLUMN()-2)/24,5),АТС!$A$41:$F$736,4)+VLOOKUP($A598+ROUND((COLUMN()-2)/24,5),'Расчет сбытовых надбавок'!$B$1537:'Расчет сбытовых надбавок'!$G$2280,3)</f>
        <v>123.38</v>
      </c>
      <c r="T598" s="99">
        <f>VLOOKUP($A598+ROUND((COLUMN()-2)/24,5),АТС!$A$41:$F$736,4)+VLOOKUP($A598+ROUND((COLUMN()-2)/24,5),'Расчет сбытовых надбавок'!$B$1537:'Расчет сбытовых надбавок'!$G$2280,3)</f>
        <v>81.41</v>
      </c>
      <c r="U598" s="99">
        <f>VLOOKUP($A598+ROUND((COLUMN()-2)/24,5),АТС!$A$41:$F$736,4)+VLOOKUP($A598+ROUND((COLUMN()-2)/24,5),'Расчет сбытовых надбавок'!$B$1537:'Расчет сбытовых надбавок'!$G$2280,3)</f>
        <v>5.63</v>
      </c>
      <c r="V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W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X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Y598" s="99">
        <f>VLOOKUP($A598+ROUND((COLUMN()-2)/24,5),АТС!$A$41:$F$736,4)+VLOOKUP($A598+ROUND((COLUMN()-2)/24,5),'Расчет сбытовых надбавок'!$B$1537:'Расчет сбытовых надбавок'!$G$2280,3)</f>
        <v>0</v>
      </c>
    </row>
    <row r="599" spans="1:25" x14ac:dyDescent="0.2">
      <c r="A599" s="80">
        <f t="shared" si="19"/>
        <v>42422</v>
      </c>
      <c r="B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C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D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E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F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G599" s="99">
        <f>VLOOKUP($A599+ROUND((COLUMN()-2)/24,5),АТС!$A$41:$F$736,4)+VLOOKUP($A599+ROUND((COLUMN()-2)/24,5),'Расчет сбытовых надбавок'!$B$1537:'Расчет сбытовых надбавок'!$G$2280,3)</f>
        <v>18.18</v>
      </c>
      <c r="H599" s="99">
        <f>VLOOKUP($A599+ROUND((COLUMN()-2)/24,5),АТС!$A$41:$F$736,4)+VLOOKUP($A599+ROUND((COLUMN()-2)/24,5),'Расчет сбытовых надбавок'!$B$1537:'Расчет сбытовых надбавок'!$G$2280,3)</f>
        <v>26.32</v>
      </c>
      <c r="I599" s="99">
        <f>VLOOKUP($A599+ROUND((COLUMN()-2)/24,5),АТС!$A$41:$F$736,4)+VLOOKUP($A599+ROUND((COLUMN()-2)/24,5),'Расчет сбытовых надбавок'!$B$1537:'Расчет сбытовых надбавок'!$G$2280,3)</f>
        <v>483.41</v>
      </c>
      <c r="J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K599" s="99">
        <f>VLOOKUP($A599+ROUND((COLUMN()-2)/24,5),АТС!$A$41:$F$736,4)+VLOOKUP($A599+ROUND((COLUMN()-2)/24,5),'Расчет сбытовых надбавок'!$B$1537:'Расчет сбытовых надбавок'!$G$2280,3)</f>
        <v>42.57</v>
      </c>
      <c r="L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M599" s="99">
        <f>VLOOKUP($A599+ROUND((COLUMN()-2)/24,5),АТС!$A$41:$F$736,4)+VLOOKUP($A599+ROUND((COLUMN()-2)/24,5),'Расчет сбытовых надбавок'!$B$1537:'Расчет сбытовых надбавок'!$G$2280,3)</f>
        <v>34.29</v>
      </c>
      <c r="N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O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P599" s="99">
        <f>VLOOKUP($A599+ROUND((COLUMN()-2)/24,5),АТС!$A$41:$F$736,4)+VLOOKUP($A599+ROUND((COLUMN()-2)/24,5),'Расчет сбытовых надбавок'!$B$1537:'Расчет сбытовых надбавок'!$G$2280,3)</f>
        <v>48.930000000000007</v>
      </c>
      <c r="Q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R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S599" s="99">
        <f>VLOOKUP($A599+ROUND((COLUMN()-2)/24,5),АТС!$A$41:$F$736,4)+VLOOKUP($A599+ROUND((COLUMN()-2)/24,5),'Расчет сбытовых надбавок'!$B$1537:'Расчет сбытовых надбавок'!$G$2280,3)</f>
        <v>107.44</v>
      </c>
      <c r="T599" s="99">
        <f>VLOOKUP($A599+ROUND((COLUMN()-2)/24,5),АТС!$A$41:$F$736,4)+VLOOKUP($A599+ROUND((COLUMN()-2)/24,5),'Расчет сбытовых надбавок'!$B$1537:'Расчет сбытовых надбавок'!$G$2280,3)</f>
        <v>27.81</v>
      </c>
      <c r="U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V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W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X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Y599" s="99">
        <f>VLOOKUP($A599+ROUND((COLUMN()-2)/24,5),АТС!$A$41:$F$736,4)+VLOOKUP($A599+ROUND((COLUMN()-2)/24,5),'Расчет сбытовых надбавок'!$B$1537:'Расчет сбытовых надбавок'!$G$2280,3)</f>
        <v>0</v>
      </c>
    </row>
    <row r="600" spans="1:25" x14ac:dyDescent="0.2">
      <c r="A600" s="80">
        <f t="shared" si="19"/>
        <v>42423</v>
      </c>
      <c r="B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C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D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E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F600" s="99">
        <f>VLOOKUP($A600+ROUND((COLUMN()-2)/24,5),АТС!$A$41:$F$736,4)+VLOOKUP($A600+ROUND((COLUMN()-2)/24,5),'Расчет сбытовых надбавок'!$B$1537:'Расчет сбытовых надбавок'!$G$2280,3)</f>
        <v>0.11</v>
      </c>
      <c r="G600" s="99">
        <f>VLOOKUP($A600+ROUND((COLUMN()-2)/24,5),АТС!$A$41:$F$736,4)+VLOOKUP($A600+ROUND((COLUMN()-2)/24,5),'Расчет сбытовых надбавок'!$B$1537:'Расчет сбытовых надбавок'!$G$2280,3)</f>
        <v>42.989999999999995</v>
      </c>
      <c r="H600" s="99">
        <f>VLOOKUP($A600+ROUND((COLUMN()-2)/24,5),АТС!$A$41:$F$736,4)+VLOOKUP($A600+ROUND((COLUMN()-2)/24,5),'Расчет сбытовых надбавок'!$B$1537:'Расчет сбытовых надбавок'!$G$2280,3)</f>
        <v>3.8000000000000003</v>
      </c>
      <c r="I600" s="99">
        <f>VLOOKUP($A600+ROUND((COLUMN()-2)/24,5),АТС!$A$41:$F$736,4)+VLOOKUP($A600+ROUND((COLUMN()-2)/24,5),'Расчет сбытовых надбавок'!$B$1537:'Расчет сбытовых надбавок'!$G$2280,3)</f>
        <v>26.939999999999998</v>
      </c>
      <c r="J600" s="99">
        <f>VLOOKUP($A600+ROUND((COLUMN()-2)/24,5),АТС!$A$41:$F$736,4)+VLOOKUP($A600+ROUND((COLUMN()-2)/24,5),'Расчет сбытовых надбавок'!$B$1537:'Расчет сбытовых надбавок'!$G$2280,3)</f>
        <v>529.43999999999994</v>
      </c>
      <c r="K600" s="99">
        <f>VLOOKUP($A600+ROUND((COLUMN()-2)/24,5),АТС!$A$41:$F$736,4)+VLOOKUP($A600+ROUND((COLUMN()-2)/24,5),'Расчет сбытовых надбавок'!$B$1537:'Расчет сбытовых надбавок'!$G$2280,3)</f>
        <v>23.14</v>
      </c>
      <c r="L600" s="99">
        <f>VLOOKUP($A600+ROUND((COLUMN()-2)/24,5),АТС!$A$41:$F$736,4)+VLOOKUP($A600+ROUND((COLUMN()-2)/24,5),'Расчет сбытовых надбавок'!$B$1537:'Расчет сбытовых надбавок'!$G$2280,3)</f>
        <v>0.01</v>
      </c>
      <c r="M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N600" s="99">
        <f>VLOOKUP($A600+ROUND((COLUMN()-2)/24,5),АТС!$A$41:$F$736,4)+VLOOKUP($A600+ROUND((COLUMN()-2)/24,5),'Расчет сбытовых надбавок'!$B$1537:'Расчет сбытовых надбавок'!$G$2280,3)</f>
        <v>13.81</v>
      </c>
      <c r="O600" s="99">
        <f>VLOOKUP($A600+ROUND((COLUMN()-2)/24,5),АТС!$A$41:$F$736,4)+VLOOKUP($A600+ROUND((COLUMN()-2)/24,5),'Расчет сбытовых надбавок'!$B$1537:'Расчет сбытовых надбавок'!$G$2280,3)</f>
        <v>0.01</v>
      </c>
      <c r="P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Q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R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S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T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U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V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W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X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Y600" s="99">
        <f>VLOOKUP($A600+ROUND((COLUMN()-2)/24,5),АТС!$A$41:$F$736,4)+VLOOKUP($A600+ROUND((COLUMN()-2)/24,5),'Расчет сбытовых надбавок'!$B$1537:'Расчет сбытовых надбавок'!$G$2280,3)</f>
        <v>0</v>
      </c>
    </row>
    <row r="601" spans="1:25" x14ac:dyDescent="0.2">
      <c r="A601" s="80">
        <f t="shared" si="19"/>
        <v>42424</v>
      </c>
      <c r="B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C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D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E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F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G601" s="99">
        <f>VLOOKUP($A601+ROUND((COLUMN()-2)/24,5),АТС!$A$41:$F$736,4)+VLOOKUP($A601+ROUND((COLUMN()-2)/24,5),'Расчет сбытовых надбавок'!$B$1537:'Расчет сбытовых надбавок'!$G$2280,3)</f>
        <v>52.83</v>
      </c>
      <c r="H601" s="99">
        <f>VLOOKUP($A601+ROUND((COLUMN()-2)/24,5),АТС!$A$41:$F$736,4)+VLOOKUP($A601+ROUND((COLUMN()-2)/24,5),'Расчет сбытовых надбавок'!$B$1537:'Расчет сбытовых надбавок'!$G$2280,3)</f>
        <v>26.05</v>
      </c>
      <c r="I601" s="99">
        <f>VLOOKUP($A601+ROUND((COLUMN()-2)/24,5),АТС!$A$41:$F$736,4)+VLOOKUP($A601+ROUND((COLUMN()-2)/24,5),'Расчет сбытовых надбавок'!$B$1537:'Расчет сбытовых надбавок'!$G$2280,3)</f>
        <v>8.09</v>
      </c>
      <c r="J601" s="99">
        <f>VLOOKUP($A601+ROUND((COLUMN()-2)/24,5),АТС!$A$41:$F$736,4)+VLOOKUP($A601+ROUND((COLUMN()-2)/24,5),'Расчет сбытовых надбавок'!$B$1537:'Расчет сбытовых надбавок'!$G$2280,3)</f>
        <v>29.82</v>
      </c>
      <c r="K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L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M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N601" s="99">
        <f>VLOOKUP($A601+ROUND((COLUMN()-2)/24,5),АТС!$A$41:$F$736,4)+VLOOKUP($A601+ROUND((COLUMN()-2)/24,5),'Расчет сбытовых надбавок'!$B$1537:'Расчет сбытовых надбавок'!$G$2280,3)</f>
        <v>0.01</v>
      </c>
      <c r="O601" s="99">
        <f>VLOOKUP($A601+ROUND((COLUMN()-2)/24,5),АТС!$A$41:$F$736,4)+VLOOKUP($A601+ROUND((COLUMN()-2)/24,5),'Расчет сбытовых надбавок'!$B$1537:'Расчет сбытовых надбавок'!$G$2280,3)</f>
        <v>0.01</v>
      </c>
      <c r="P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Q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R601" s="99">
        <f>VLOOKUP($A601+ROUND((COLUMN()-2)/24,5),АТС!$A$41:$F$736,4)+VLOOKUP($A601+ROUND((COLUMN()-2)/24,5),'Расчет сбытовых надбавок'!$B$1537:'Расчет сбытовых надбавок'!$G$2280,3)</f>
        <v>3.5500000000000003</v>
      </c>
      <c r="S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T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U601" s="99">
        <f>VLOOKUP($A601+ROUND((COLUMN()-2)/24,5),АТС!$A$41:$F$736,4)+VLOOKUP($A601+ROUND((COLUMN()-2)/24,5),'Расчет сбытовых надбавок'!$B$1537:'Расчет сбытовых надбавок'!$G$2280,3)</f>
        <v>0.01</v>
      </c>
      <c r="V601" s="99">
        <f>VLOOKUP($A601+ROUND((COLUMN()-2)/24,5),АТС!$A$41:$F$736,4)+VLOOKUP($A601+ROUND((COLUMN()-2)/24,5),'Расчет сбытовых надбавок'!$B$1537:'Расчет сбытовых надбавок'!$G$2280,3)</f>
        <v>0.01</v>
      </c>
      <c r="W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X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Y601" s="99">
        <f>VLOOKUP($A601+ROUND((COLUMN()-2)/24,5),АТС!$A$41:$F$736,4)+VLOOKUP($A601+ROUND((COLUMN()-2)/24,5),'Расчет сбытовых надбавок'!$B$1537:'Расчет сбытовых надбавок'!$G$2280,3)</f>
        <v>0</v>
      </c>
    </row>
    <row r="602" spans="1:25" x14ac:dyDescent="0.2">
      <c r="A602" s="80">
        <f t="shared" si="19"/>
        <v>42425</v>
      </c>
      <c r="B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C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D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E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F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G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H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I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J602" s="99">
        <f>VLOOKUP($A602+ROUND((COLUMN()-2)/24,5),АТС!$A$41:$F$736,4)+VLOOKUP($A602+ROUND((COLUMN()-2)/24,5),'Расчет сбытовых надбавок'!$B$1537:'Расчет сбытовых надбавок'!$G$2280,3)</f>
        <v>24.51</v>
      </c>
      <c r="K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L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M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N602" s="99">
        <f>VLOOKUP($A602+ROUND((COLUMN()-2)/24,5),АТС!$A$41:$F$736,4)+VLOOKUP($A602+ROUND((COLUMN()-2)/24,5),'Расчет сбытовых надбавок'!$B$1537:'Расчет сбытовых надбавок'!$G$2280,3)</f>
        <v>0.01</v>
      </c>
      <c r="O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P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Q602" s="99">
        <f>VLOOKUP($A602+ROUND((COLUMN()-2)/24,5),АТС!$A$41:$F$736,4)+VLOOKUP($A602+ROUND((COLUMN()-2)/24,5),'Расчет сбытовых надбавок'!$B$1537:'Расчет сбытовых надбавок'!$G$2280,3)</f>
        <v>0.01</v>
      </c>
      <c r="R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S602" s="99">
        <f>VLOOKUP($A602+ROUND((COLUMN()-2)/24,5),АТС!$A$41:$F$736,4)+VLOOKUP($A602+ROUND((COLUMN()-2)/24,5),'Расчет сбытовых надбавок'!$B$1537:'Расчет сбытовых надбавок'!$G$2280,3)</f>
        <v>37.200000000000003</v>
      </c>
      <c r="T602" s="99">
        <f>VLOOKUP($A602+ROUND((COLUMN()-2)/24,5),АТС!$A$41:$F$736,4)+VLOOKUP($A602+ROUND((COLUMN()-2)/24,5),'Расчет сбытовых надбавок'!$B$1537:'Расчет сбытовых надбавок'!$G$2280,3)</f>
        <v>9.9500000000000011</v>
      </c>
      <c r="U602" s="99">
        <f>VLOOKUP($A602+ROUND((COLUMN()-2)/24,5),АТС!$A$41:$F$736,4)+VLOOKUP($A602+ROUND((COLUMN()-2)/24,5),'Расчет сбытовых надбавок'!$B$1537:'Расчет сбытовых надбавок'!$G$2280,3)</f>
        <v>0.01</v>
      </c>
      <c r="V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W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X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Y602" s="99">
        <f>VLOOKUP($A602+ROUND((COLUMN()-2)/24,5),АТС!$A$41:$F$736,4)+VLOOKUP($A602+ROUND((COLUMN()-2)/24,5),'Расчет сбытовых надбавок'!$B$1537:'Расчет сбытовых надбавок'!$G$2280,3)</f>
        <v>0</v>
      </c>
    </row>
    <row r="603" spans="1:25" x14ac:dyDescent="0.2">
      <c r="A603" s="80">
        <f t="shared" si="19"/>
        <v>42426</v>
      </c>
      <c r="B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C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D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E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F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G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H603" s="99">
        <f>VLOOKUP($A603+ROUND((COLUMN()-2)/24,5),АТС!$A$41:$F$736,4)+VLOOKUP($A603+ROUND((COLUMN()-2)/24,5),'Расчет сбытовых надбавок'!$B$1537:'Расчет сбытовых надбавок'!$G$2280,3)</f>
        <v>259.82</v>
      </c>
      <c r="I603" s="99">
        <f>VLOOKUP($A603+ROUND((COLUMN()-2)/24,5),АТС!$A$41:$F$736,4)+VLOOKUP($A603+ROUND((COLUMN()-2)/24,5),'Расчет сбытовых надбавок'!$B$1537:'Расчет сбытовых надбавок'!$G$2280,3)</f>
        <v>13.76</v>
      </c>
      <c r="J603" s="99">
        <f>VLOOKUP($A603+ROUND((COLUMN()-2)/24,5),АТС!$A$41:$F$736,4)+VLOOKUP($A603+ROUND((COLUMN()-2)/24,5),'Расчет сбытовых надбавок'!$B$1537:'Расчет сбытовых надбавок'!$G$2280,3)</f>
        <v>9.9700000000000006</v>
      </c>
      <c r="K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L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M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N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O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P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Q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R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S603" s="99">
        <f>VLOOKUP($A603+ROUND((COLUMN()-2)/24,5),АТС!$A$41:$F$736,4)+VLOOKUP($A603+ROUND((COLUMN()-2)/24,5),'Расчет сбытовых надбавок'!$B$1537:'Расчет сбытовых надбавок'!$G$2280,3)</f>
        <v>95.8</v>
      </c>
      <c r="T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U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V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W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X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Y603" s="99">
        <f>VLOOKUP($A603+ROUND((COLUMN()-2)/24,5),АТС!$A$41:$F$736,4)+VLOOKUP($A603+ROUND((COLUMN()-2)/24,5),'Расчет сбытовых надбавок'!$B$1537:'Расчет сбытовых надбавок'!$G$2280,3)</f>
        <v>0</v>
      </c>
    </row>
    <row r="604" spans="1:25" x14ac:dyDescent="0.2">
      <c r="A604" s="80">
        <f t="shared" si="19"/>
        <v>42427</v>
      </c>
      <c r="B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C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D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E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F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G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H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I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J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K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L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M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N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O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P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Q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R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S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T604" s="99">
        <f>VLOOKUP($A604+ROUND((COLUMN()-2)/24,5),АТС!$A$41:$F$736,4)+VLOOKUP($A604+ROUND((COLUMN()-2)/24,5),'Расчет сбытовых надбавок'!$B$1537:'Расчет сбытовых надбавок'!$G$2280,3)</f>
        <v>515.71</v>
      </c>
      <c r="U604" s="99">
        <f>VLOOKUP($A604+ROUND((COLUMN()-2)/24,5),АТС!$A$41:$F$736,4)+VLOOKUP($A604+ROUND((COLUMN()-2)/24,5),'Расчет сбытовых надбавок'!$B$1537:'Расчет сбытовых надбавок'!$G$2280,3)</f>
        <v>441.96</v>
      </c>
      <c r="V604" s="99">
        <f>VLOOKUP($A604+ROUND((COLUMN()-2)/24,5),АТС!$A$41:$F$736,4)+VLOOKUP($A604+ROUND((COLUMN()-2)/24,5),'Расчет сбытовых надбавок'!$B$1537:'Расчет сбытовых надбавок'!$G$2280,3)</f>
        <v>497.19</v>
      </c>
      <c r="W604" s="99">
        <f>VLOOKUP($A604+ROUND((COLUMN()-2)/24,5),АТС!$A$41:$F$736,4)+VLOOKUP($A604+ROUND((COLUMN()-2)/24,5),'Расчет сбытовых надбавок'!$B$1537:'Расчет сбытовых надбавок'!$G$2280,3)</f>
        <v>486.94</v>
      </c>
      <c r="X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Y604" s="99">
        <f>VLOOKUP($A604+ROUND((COLUMN()-2)/24,5),АТС!$A$41:$F$736,4)+VLOOKUP($A604+ROUND((COLUMN()-2)/24,5),'Расчет сбытовых надбавок'!$B$1537:'Расчет сбытовых надбавок'!$G$2280,3)</f>
        <v>0</v>
      </c>
    </row>
    <row r="605" spans="1:25" x14ac:dyDescent="0.2">
      <c r="A605" s="80">
        <f t="shared" si="19"/>
        <v>42428</v>
      </c>
      <c r="B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C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D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E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F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G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H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I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J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K605" s="99">
        <f>VLOOKUP($A605+ROUND((COLUMN()-2)/24,5),АТС!$A$41:$F$736,4)+VLOOKUP($A605+ROUND((COLUMN()-2)/24,5),'Расчет сбытовых надбавок'!$B$1537:'Расчет сбытовых надбавок'!$G$2280,3)</f>
        <v>17.190000000000001</v>
      </c>
      <c r="L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M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N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O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P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Q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R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S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T605" s="99">
        <f>VLOOKUP($A605+ROUND((COLUMN()-2)/24,5),АТС!$A$41:$F$736,4)+VLOOKUP($A605+ROUND((COLUMN()-2)/24,5),'Расчет сбытовых надбавок'!$B$1537:'Расчет сбытовых надбавок'!$G$2280,3)</f>
        <v>10.84</v>
      </c>
      <c r="U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V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W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X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Y605" s="99">
        <f>VLOOKUP($A605+ROUND((COLUMN()-2)/24,5),АТС!$A$41:$F$736,4)+VLOOKUP($A605+ROUND((COLUMN()-2)/24,5),'Расчет сбытовых надбавок'!$B$1537:'Расчет сбытовых надбавок'!$G$2280,3)</f>
        <v>0</v>
      </c>
    </row>
    <row r="606" spans="1:25" x14ac:dyDescent="0.2">
      <c r="A606" s="80">
        <f t="shared" si="19"/>
        <v>42429</v>
      </c>
      <c r="B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C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D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E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F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G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H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I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J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K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L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M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N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O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P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Q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R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S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T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U606" s="99">
        <f>VLOOKUP($A606+ROUND((COLUMN()-2)/24,5),АТС!$A$41:$F$736,4)+VLOOKUP($A606+ROUND((COLUMN()-2)/24,5),'Расчет сбытовых надбавок'!$B$1537:'Расчет сбытовых надбавок'!$G$2280,3)</f>
        <v>0.01</v>
      </c>
      <c r="V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W606" s="99">
        <f>VLOOKUP($A606+ROUND((COLUMN()-2)/24,5),АТС!$A$41:$F$736,4)+VLOOKUP($A606+ROUND((COLUMN()-2)/24,5),'Расчет сбытовых надбавок'!$B$1537:'Расчет сбытовых надбавок'!$G$2280,3)</f>
        <v>0.01</v>
      </c>
      <c r="X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Y606" s="99">
        <f>VLOOKUP($A606+ROUND((COLUMN()-2)/24,5),АТС!$A$41:$F$736,4)+VLOOKUP($A606+ROUND((COLUMN()-2)/24,5),'Расчет сбытовых надбавок'!$B$1537:'Расчет сбытовых надбавок'!$G$2280,3)</f>
        <v>0</v>
      </c>
    </row>
    <row r="607" spans="1:25" x14ac:dyDescent="0.2">
      <c r="A607" s="92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93"/>
    </row>
    <row r="608" spans="1:25" x14ac:dyDescent="0.25">
      <c r="A608" s="88" t="s">
        <v>151</v>
      </c>
      <c r="B608" s="79"/>
      <c r="C608" s="79"/>
      <c r="D608" s="79"/>
    </row>
    <row r="609" spans="1:27" ht="12.75" customHeight="1" x14ac:dyDescent="0.2">
      <c r="A609" s="165" t="s">
        <v>48</v>
      </c>
      <c r="B609" s="168" t="s">
        <v>154</v>
      </c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70"/>
    </row>
    <row r="610" spans="1:27" ht="12.75" customHeight="1" x14ac:dyDescent="0.2">
      <c r="A610" s="166"/>
      <c r="B610" s="171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  <c r="S610" s="172"/>
      <c r="T610" s="172"/>
      <c r="U610" s="172"/>
      <c r="V610" s="172"/>
      <c r="W610" s="172"/>
      <c r="X610" s="172"/>
      <c r="Y610" s="173"/>
    </row>
    <row r="611" spans="1:27" s="112" customFormat="1" ht="12.75" customHeight="1" x14ac:dyDescent="0.2">
      <c r="A611" s="166"/>
      <c r="B611" s="206" t="s">
        <v>123</v>
      </c>
      <c r="C611" s="202" t="s">
        <v>124</v>
      </c>
      <c r="D611" s="202" t="s">
        <v>125</v>
      </c>
      <c r="E611" s="202" t="s">
        <v>126</v>
      </c>
      <c r="F611" s="202" t="s">
        <v>127</v>
      </c>
      <c r="G611" s="202" t="s">
        <v>128</v>
      </c>
      <c r="H611" s="202" t="s">
        <v>129</v>
      </c>
      <c r="I611" s="202" t="s">
        <v>130</v>
      </c>
      <c r="J611" s="202" t="s">
        <v>131</v>
      </c>
      <c r="K611" s="202" t="s">
        <v>132</v>
      </c>
      <c r="L611" s="202" t="s">
        <v>133</v>
      </c>
      <c r="M611" s="202" t="s">
        <v>134</v>
      </c>
      <c r="N611" s="204" t="s">
        <v>135</v>
      </c>
      <c r="O611" s="202" t="s">
        <v>136</v>
      </c>
      <c r="P611" s="202" t="s">
        <v>137</v>
      </c>
      <c r="Q611" s="202" t="s">
        <v>138</v>
      </c>
      <c r="R611" s="202" t="s">
        <v>139</v>
      </c>
      <c r="S611" s="202" t="s">
        <v>140</v>
      </c>
      <c r="T611" s="202" t="s">
        <v>141</v>
      </c>
      <c r="U611" s="202" t="s">
        <v>142</v>
      </c>
      <c r="V611" s="202" t="s">
        <v>143</v>
      </c>
      <c r="W611" s="202" t="s">
        <v>144</v>
      </c>
      <c r="X611" s="202" t="s">
        <v>145</v>
      </c>
      <c r="Y611" s="202" t="s">
        <v>146</v>
      </c>
    </row>
    <row r="612" spans="1:27" s="112" customFormat="1" ht="11.25" customHeight="1" x14ac:dyDescent="0.2">
      <c r="A612" s="167"/>
      <c r="B612" s="207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5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</row>
    <row r="613" spans="1:27" ht="15.75" customHeight="1" x14ac:dyDescent="0.2">
      <c r="A613" s="80">
        <f>A578</f>
        <v>42401</v>
      </c>
      <c r="B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C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D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E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F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G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H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I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J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K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L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M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N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O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P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Q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R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S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T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U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V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W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X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Y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AA613" s="81"/>
    </row>
    <row r="614" spans="1:27" x14ac:dyDescent="0.2">
      <c r="A614" s="80">
        <f>A613+1</f>
        <v>42402</v>
      </c>
      <c r="B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C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D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E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F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G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H614" s="99">
        <f>VLOOKUP($A614+ROUND((COLUMN()-2)/24,5),АТС!$A$41:$F$736,4)+VLOOKUP($A614+ROUND((COLUMN()-2)/24,5),'Расчет сбытовых надбавок'!$B$1537:'Расчет сбытовых надбавок'!$G$2280,4)</f>
        <v>90.28</v>
      </c>
      <c r="I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J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K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L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M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N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O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P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Q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R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S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T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U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V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W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X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Y614" s="99">
        <f>VLOOKUP($A614+ROUND((COLUMN()-2)/24,5),АТС!$A$41:$F$736,4)+VLOOKUP($A614+ROUND((COLUMN()-2)/24,5),'Расчет сбытовых надбавок'!$B$1537:'Расчет сбытовых надбавок'!$G$2280,4)</f>
        <v>0</v>
      </c>
    </row>
    <row r="615" spans="1:27" x14ac:dyDescent="0.2">
      <c r="A615" s="80">
        <f t="shared" ref="A615:A641" si="20">A614+1</f>
        <v>42403</v>
      </c>
      <c r="B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C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D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E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F615" s="99">
        <f>VLOOKUP($A615+ROUND((COLUMN()-2)/24,5),АТС!$A$41:$F$736,4)+VLOOKUP($A615+ROUND((COLUMN()-2)/24,5),'Расчет сбытовых надбавок'!$B$1537:'Расчет сбытовых надбавок'!$G$2280,4)</f>
        <v>3.11</v>
      </c>
      <c r="G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H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I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J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K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L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M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N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O615" s="99">
        <f>VLOOKUP($A615+ROUND((COLUMN()-2)/24,5),АТС!$A$41:$F$736,4)+VLOOKUP($A615+ROUND((COLUMN()-2)/24,5),'Расчет сбытовых надбавок'!$B$1537:'Расчет сбытовых надбавок'!$G$2280,4)</f>
        <v>0.01</v>
      </c>
      <c r="P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Q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R615" s="99">
        <f>VLOOKUP($A615+ROUND((COLUMN()-2)/24,5),АТС!$A$41:$F$736,4)+VLOOKUP($A615+ROUND((COLUMN()-2)/24,5),'Расчет сбытовых надбавок'!$B$1537:'Расчет сбытовых надбавок'!$G$2280,4)</f>
        <v>7.1499999999999995</v>
      </c>
      <c r="S615" s="99">
        <f>VLOOKUP($A615+ROUND((COLUMN()-2)/24,5),АТС!$A$41:$F$736,4)+VLOOKUP($A615+ROUND((COLUMN()-2)/24,5),'Расчет сбытовых надбавок'!$B$1537:'Расчет сбытовых надбавок'!$G$2280,4)</f>
        <v>26.049999999999997</v>
      </c>
      <c r="T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U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V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W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X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Y615" s="99">
        <f>VLOOKUP($A615+ROUND((COLUMN()-2)/24,5),АТС!$A$41:$F$736,4)+VLOOKUP($A615+ROUND((COLUMN()-2)/24,5),'Расчет сбытовых надбавок'!$B$1537:'Расчет сбытовых надбавок'!$G$2280,4)</f>
        <v>0</v>
      </c>
    </row>
    <row r="616" spans="1:27" x14ac:dyDescent="0.2">
      <c r="A616" s="80">
        <f t="shared" si="20"/>
        <v>42404</v>
      </c>
      <c r="B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C616" s="99">
        <f>VLOOKUP($A616+ROUND((COLUMN()-2)/24,5),АТС!$A$41:$F$736,4)+VLOOKUP($A616+ROUND((COLUMN()-2)/24,5),'Расчет сбытовых надбавок'!$B$1537:'Расчет сбытовых надбавок'!$G$2280,4)</f>
        <v>0.01</v>
      </c>
      <c r="D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E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F616" s="99">
        <f>VLOOKUP($A616+ROUND((COLUMN()-2)/24,5),АТС!$A$41:$F$736,4)+VLOOKUP($A616+ROUND((COLUMN()-2)/24,5),'Расчет сбытовых надбавок'!$B$1537:'Расчет сбытовых надбавок'!$G$2280,4)</f>
        <v>27.349999999999998</v>
      </c>
      <c r="G616" s="99">
        <f>VLOOKUP($A616+ROUND((COLUMN()-2)/24,5),АТС!$A$41:$F$736,4)+VLOOKUP($A616+ROUND((COLUMN()-2)/24,5),'Расчет сбытовых надбавок'!$B$1537:'Расчет сбытовых надбавок'!$G$2280,4)</f>
        <v>401.14</v>
      </c>
      <c r="H616" s="99">
        <f>VLOOKUP($A616+ROUND((COLUMN()-2)/24,5),АТС!$A$41:$F$736,4)+VLOOKUP($A616+ROUND((COLUMN()-2)/24,5),'Расчет сбытовых надбавок'!$B$1537:'Расчет сбытовых надбавок'!$G$2280,4)</f>
        <v>32.1</v>
      </c>
      <c r="I616" s="99">
        <f>VLOOKUP($A616+ROUND((COLUMN()-2)/24,5),АТС!$A$41:$F$736,4)+VLOOKUP($A616+ROUND((COLUMN()-2)/24,5),'Расчет сбытовых надбавок'!$B$1537:'Расчет сбытовых надбавок'!$G$2280,4)</f>
        <v>32.479999999999997</v>
      </c>
      <c r="J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K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L616" s="99">
        <f>VLOOKUP($A616+ROUND((COLUMN()-2)/24,5),АТС!$A$41:$F$736,4)+VLOOKUP($A616+ROUND((COLUMN()-2)/24,5),'Расчет сбытовых надбавок'!$B$1537:'Расчет сбытовых надбавок'!$G$2280,4)</f>
        <v>0.01</v>
      </c>
      <c r="M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N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O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P616" s="99">
        <f>VLOOKUP($A616+ROUND((COLUMN()-2)/24,5),АТС!$A$41:$F$736,4)+VLOOKUP($A616+ROUND((COLUMN()-2)/24,5),'Расчет сбытовых надбавок'!$B$1537:'Расчет сбытовых надбавок'!$G$2280,4)</f>
        <v>0.01</v>
      </c>
      <c r="Q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R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S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T616" s="99">
        <f>VLOOKUP($A616+ROUND((COLUMN()-2)/24,5),АТС!$A$41:$F$736,4)+VLOOKUP($A616+ROUND((COLUMN()-2)/24,5),'Расчет сбытовых надбавок'!$B$1537:'Расчет сбытовых надбавок'!$G$2280,4)</f>
        <v>0.01</v>
      </c>
      <c r="U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V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W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X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Y616" s="99">
        <f>VLOOKUP($A616+ROUND((COLUMN()-2)/24,5),АТС!$A$41:$F$736,4)+VLOOKUP($A616+ROUND((COLUMN()-2)/24,5),'Расчет сбытовых надбавок'!$B$1537:'Расчет сбытовых надбавок'!$G$2280,4)</f>
        <v>0</v>
      </c>
    </row>
    <row r="617" spans="1:27" x14ac:dyDescent="0.2">
      <c r="A617" s="80">
        <f t="shared" si="20"/>
        <v>42405</v>
      </c>
      <c r="B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C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D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E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F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G617" s="99">
        <f>VLOOKUP($A617+ROUND((COLUMN()-2)/24,5),АТС!$A$41:$F$736,4)+VLOOKUP($A617+ROUND((COLUMN()-2)/24,5),'Расчет сбытовых надбавок'!$B$1537:'Расчет сбытовых надбавок'!$G$2280,4)</f>
        <v>14.309999999999999</v>
      </c>
      <c r="H617" s="99">
        <f>VLOOKUP($A617+ROUND((COLUMN()-2)/24,5),АТС!$A$41:$F$736,4)+VLOOKUP($A617+ROUND((COLUMN()-2)/24,5),'Расчет сбытовых надбавок'!$B$1537:'Расчет сбытовых надбавок'!$G$2280,4)</f>
        <v>6</v>
      </c>
      <c r="I617" s="99">
        <f>VLOOKUP($A617+ROUND((COLUMN()-2)/24,5),АТС!$A$41:$F$736,4)+VLOOKUP($A617+ROUND((COLUMN()-2)/24,5),'Расчет сбытовых надбавок'!$B$1537:'Расчет сбытовых надбавок'!$G$2280,4)</f>
        <v>0.01</v>
      </c>
      <c r="J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K617" s="99">
        <f>VLOOKUP($A617+ROUND((COLUMN()-2)/24,5),АТС!$A$41:$F$736,4)+VLOOKUP($A617+ROUND((COLUMN()-2)/24,5),'Расчет сбытовых надбавок'!$B$1537:'Расчет сбытовых надбавок'!$G$2280,4)</f>
        <v>0.01</v>
      </c>
      <c r="L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M617" s="99">
        <f>VLOOKUP($A617+ROUND((COLUMN()-2)/24,5),АТС!$A$41:$F$736,4)+VLOOKUP($A617+ROUND((COLUMN()-2)/24,5),'Расчет сбытовых надбавок'!$B$1537:'Расчет сбытовых надбавок'!$G$2280,4)</f>
        <v>0.01</v>
      </c>
      <c r="N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O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P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Q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R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S617" s="99">
        <f>VLOOKUP($A617+ROUND((COLUMN()-2)/24,5),АТС!$A$41:$F$736,4)+VLOOKUP($A617+ROUND((COLUMN()-2)/24,5),'Расчет сбытовых надбавок'!$B$1537:'Расчет сбытовых надбавок'!$G$2280,4)</f>
        <v>0.01</v>
      </c>
      <c r="T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U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V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W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X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Y617" s="99">
        <f>VLOOKUP($A617+ROUND((COLUMN()-2)/24,5),АТС!$A$41:$F$736,4)+VLOOKUP($A617+ROUND((COLUMN()-2)/24,5),'Расчет сбытовых надбавок'!$B$1537:'Расчет сбытовых надбавок'!$G$2280,4)</f>
        <v>0</v>
      </c>
    </row>
    <row r="618" spans="1:27" x14ac:dyDescent="0.2">
      <c r="A618" s="80">
        <f t="shared" si="20"/>
        <v>42406</v>
      </c>
      <c r="B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C618" s="99">
        <f>VLOOKUP($A618+ROUND((COLUMN()-2)/24,5),АТС!$A$41:$F$736,4)+VLOOKUP($A618+ROUND((COLUMN()-2)/24,5),'Расчет сбытовых надбавок'!$B$1537:'Расчет сбытовых надбавок'!$G$2280,4)</f>
        <v>0.01</v>
      </c>
      <c r="D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E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F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G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H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I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J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K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L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M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N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O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P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Q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R618" s="99">
        <f>VLOOKUP($A618+ROUND((COLUMN()-2)/24,5),АТС!$A$41:$F$736,4)+VLOOKUP($A618+ROUND((COLUMN()-2)/24,5),'Расчет сбытовых надбавок'!$B$1537:'Расчет сбытовых надбавок'!$G$2280,4)</f>
        <v>31.74</v>
      </c>
      <c r="S618" s="99">
        <f>VLOOKUP($A618+ROUND((COLUMN()-2)/24,5),АТС!$A$41:$F$736,4)+VLOOKUP($A618+ROUND((COLUMN()-2)/24,5),'Расчет сбытовых надбавок'!$B$1537:'Расчет сбытовых надбавок'!$G$2280,4)</f>
        <v>22.34</v>
      </c>
      <c r="T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U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V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W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X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Y618" s="99">
        <f>VLOOKUP($A618+ROUND((COLUMN()-2)/24,5),АТС!$A$41:$F$736,4)+VLOOKUP($A618+ROUND((COLUMN()-2)/24,5),'Расчет сбытовых надбавок'!$B$1537:'Расчет сбытовых надбавок'!$G$2280,4)</f>
        <v>0</v>
      </c>
    </row>
    <row r="619" spans="1:27" x14ac:dyDescent="0.2">
      <c r="A619" s="80">
        <f t="shared" si="20"/>
        <v>42407</v>
      </c>
      <c r="B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C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D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E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F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G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H619" s="99">
        <f>VLOOKUP($A619+ROUND((COLUMN()-2)/24,5),АТС!$A$41:$F$736,4)+VLOOKUP($A619+ROUND((COLUMN()-2)/24,5),'Расчет сбытовых надбавок'!$B$1537:'Расчет сбытовых надбавок'!$G$2280,4)</f>
        <v>58.190000000000005</v>
      </c>
      <c r="I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J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K619" s="99">
        <f>VLOOKUP($A619+ROUND((COLUMN()-2)/24,5),АТС!$A$41:$F$736,4)+VLOOKUP($A619+ROUND((COLUMN()-2)/24,5),'Расчет сбытовых надбавок'!$B$1537:'Расчет сбытовых надбавок'!$G$2280,4)</f>
        <v>65.989999999999995</v>
      </c>
      <c r="L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M619" s="99">
        <f>VLOOKUP($A619+ROUND((COLUMN()-2)/24,5),АТС!$A$41:$F$736,4)+VLOOKUP($A619+ROUND((COLUMN()-2)/24,5),'Расчет сбытовых надбавок'!$B$1537:'Расчет сбытовых надбавок'!$G$2280,4)</f>
        <v>36.809999999999995</v>
      </c>
      <c r="N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O619" s="99">
        <f>VLOOKUP($A619+ROUND((COLUMN()-2)/24,5),АТС!$A$41:$F$736,4)+VLOOKUP($A619+ROUND((COLUMN()-2)/24,5),'Расчет сбытовых надбавок'!$B$1537:'Расчет сбытовых надбавок'!$G$2280,4)</f>
        <v>47.730000000000004</v>
      </c>
      <c r="P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Q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R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S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T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U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V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W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X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Y619" s="99">
        <f>VLOOKUP($A619+ROUND((COLUMN()-2)/24,5),АТС!$A$41:$F$736,4)+VLOOKUP($A619+ROUND((COLUMN()-2)/24,5),'Расчет сбытовых надбавок'!$B$1537:'Расчет сбытовых надбавок'!$G$2280,4)</f>
        <v>0</v>
      </c>
    </row>
    <row r="620" spans="1:27" x14ac:dyDescent="0.2">
      <c r="A620" s="80">
        <f t="shared" si="20"/>
        <v>42408</v>
      </c>
      <c r="B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C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D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E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F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G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H620" s="99">
        <f>VLOOKUP($A620+ROUND((COLUMN()-2)/24,5),АТС!$A$41:$F$736,4)+VLOOKUP($A620+ROUND((COLUMN()-2)/24,5),'Расчет сбытовых надбавок'!$B$1537:'Расчет сбытовых надбавок'!$G$2280,4)</f>
        <v>66.95</v>
      </c>
      <c r="I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J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K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L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M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N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O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P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Q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R620" s="99">
        <f>VLOOKUP($A620+ROUND((COLUMN()-2)/24,5),АТС!$A$41:$F$736,4)+VLOOKUP($A620+ROUND((COLUMN()-2)/24,5),'Расчет сбытовых надбавок'!$B$1537:'Расчет сбытовых надбавок'!$G$2280,4)</f>
        <v>15.76</v>
      </c>
      <c r="S620" s="99">
        <f>VLOOKUP($A620+ROUND((COLUMN()-2)/24,5),АТС!$A$41:$F$736,4)+VLOOKUP($A620+ROUND((COLUMN()-2)/24,5),'Расчет сбытовых надбавок'!$B$1537:'Расчет сбытовых надбавок'!$G$2280,4)</f>
        <v>77.599999999999994</v>
      </c>
      <c r="T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U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V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W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X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Y620" s="99">
        <f>VLOOKUP($A620+ROUND((COLUMN()-2)/24,5),АТС!$A$41:$F$736,4)+VLOOKUP($A620+ROUND((COLUMN()-2)/24,5),'Расчет сбытовых надбавок'!$B$1537:'Расчет сбытовых надбавок'!$G$2280,4)</f>
        <v>0</v>
      </c>
    </row>
    <row r="621" spans="1:27" x14ac:dyDescent="0.2">
      <c r="A621" s="80">
        <f t="shared" si="20"/>
        <v>42409</v>
      </c>
      <c r="B621" s="99">
        <f>VLOOKUP($A621+ROUND((COLUMN()-2)/24,5),АТС!$A$41:$F$736,4)+VLOOKUP($A621+ROUND((COLUMN()-2)/24,5),'Расчет сбытовых надбавок'!$B$1537:'Расчет сбытовых надбавок'!$G$2280,4)</f>
        <v>1.5399999999999998</v>
      </c>
      <c r="C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D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E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F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G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H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I621" s="99">
        <f>VLOOKUP($A621+ROUND((COLUMN()-2)/24,5),АТС!$A$41:$F$736,4)+VLOOKUP($A621+ROUND((COLUMN()-2)/24,5),'Расчет сбытовых надбавок'!$B$1537:'Расчет сбытовых надбавок'!$G$2280,4)</f>
        <v>0.01</v>
      </c>
      <c r="J621" s="99">
        <f>VLOOKUP($A621+ROUND((COLUMN()-2)/24,5),АТС!$A$41:$F$736,4)+VLOOKUP($A621+ROUND((COLUMN()-2)/24,5),'Расчет сбытовых надбавок'!$B$1537:'Расчет сбытовых надбавок'!$G$2280,4)</f>
        <v>0.36</v>
      </c>
      <c r="K621" s="99">
        <f>VLOOKUP($A621+ROUND((COLUMN()-2)/24,5),АТС!$A$41:$F$736,4)+VLOOKUP($A621+ROUND((COLUMN()-2)/24,5),'Расчет сбытовых надбавок'!$B$1537:'Расчет сбытовых надбавок'!$G$2280,4)</f>
        <v>0.44</v>
      </c>
      <c r="L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M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N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O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P621" s="99">
        <f>VLOOKUP($A621+ROUND((COLUMN()-2)/24,5),АТС!$A$41:$F$736,4)+VLOOKUP($A621+ROUND((COLUMN()-2)/24,5),'Расчет сбытовых надбавок'!$B$1537:'Расчет сбытовых надбавок'!$G$2280,4)</f>
        <v>0.01</v>
      </c>
      <c r="Q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R621" s="99">
        <f>VLOOKUP($A621+ROUND((COLUMN()-2)/24,5),АТС!$A$41:$F$736,4)+VLOOKUP($A621+ROUND((COLUMN()-2)/24,5),'Расчет сбытовых надбавок'!$B$1537:'Расчет сбытовых надбавок'!$G$2280,4)</f>
        <v>0.01</v>
      </c>
      <c r="S621" s="99">
        <f>VLOOKUP($A621+ROUND((COLUMN()-2)/24,5),АТС!$A$41:$F$736,4)+VLOOKUP($A621+ROUND((COLUMN()-2)/24,5),'Расчет сбытовых надбавок'!$B$1537:'Расчет сбытовых надбавок'!$G$2280,4)</f>
        <v>110.72</v>
      </c>
      <c r="T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U621" s="99">
        <f>VLOOKUP($A621+ROUND((COLUMN()-2)/24,5),АТС!$A$41:$F$736,4)+VLOOKUP($A621+ROUND((COLUMN()-2)/24,5),'Расчет сбытовых надбавок'!$B$1537:'Расчет сбытовых надбавок'!$G$2280,4)</f>
        <v>0.01</v>
      </c>
      <c r="V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W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X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Y621" s="99">
        <f>VLOOKUP($A621+ROUND((COLUMN()-2)/24,5),АТС!$A$41:$F$736,4)+VLOOKUP($A621+ROUND((COLUMN()-2)/24,5),'Расчет сбытовых надбавок'!$B$1537:'Расчет сбытовых надбавок'!$G$2280,4)</f>
        <v>0</v>
      </c>
    </row>
    <row r="622" spans="1:27" x14ac:dyDescent="0.2">
      <c r="A622" s="80">
        <f t="shared" si="20"/>
        <v>42410</v>
      </c>
      <c r="B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C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D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E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F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G622" s="99">
        <f>VLOOKUP($A622+ROUND((COLUMN()-2)/24,5),АТС!$A$41:$F$736,4)+VLOOKUP($A622+ROUND((COLUMN()-2)/24,5),'Расчет сбытовых надбавок'!$B$1537:'Расчет сбытовых надбавок'!$G$2280,4)</f>
        <v>122.83999999999999</v>
      </c>
      <c r="H622" s="99">
        <f>VLOOKUP($A622+ROUND((COLUMN()-2)/24,5),АТС!$A$41:$F$736,4)+VLOOKUP($A622+ROUND((COLUMN()-2)/24,5),'Расчет сбытовых надбавок'!$B$1537:'Расчет сбытовых надбавок'!$G$2280,4)</f>
        <v>118.96</v>
      </c>
      <c r="I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  <c r="J622" s="99">
        <f>VLOOKUP($A622+ROUND((COLUMN()-2)/24,5),АТС!$A$41:$F$736,4)+VLOOKUP($A622+ROUND((COLUMN()-2)/24,5),'Расчет сбытовых надбавок'!$B$1537:'Расчет сбытовых надбавок'!$G$2280,4)</f>
        <v>161.07999999999998</v>
      </c>
      <c r="K622" s="99">
        <f>VLOOKUP($A622+ROUND((COLUMN()-2)/24,5),АТС!$A$41:$F$736,4)+VLOOKUP($A622+ROUND((COLUMN()-2)/24,5),'Расчет сбытовых надбавок'!$B$1537:'Расчет сбытовых надбавок'!$G$2280,4)</f>
        <v>40.51</v>
      </c>
      <c r="L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  <c r="M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N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  <c r="O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  <c r="P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Q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R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S622" s="99">
        <f>VLOOKUP($A622+ROUND((COLUMN()-2)/24,5),АТС!$A$41:$F$736,4)+VLOOKUP($A622+ROUND((COLUMN()-2)/24,5),'Расчет сбытовых надбавок'!$B$1537:'Расчет сбытовых надбавок'!$G$2280,4)</f>
        <v>138.99</v>
      </c>
      <c r="T622" s="99">
        <f>VLOOKUP($A622+ROUND((COLUMN()-2)/24,5),АТС!$A$41:$F$736,4)+VLOOKUP($A622+ROUND((COLUMN()-2)/24,5),'Расчет сбытовых надбавок'!$B$1537:'Расчет сбытовых надбавок'!$G$2280,4)</f>
        <v>25.92</v>
      </c>
      <c r="U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V622" s="99">
        <f>VLOOKUP($A622+ROUND((COLUMN()-2)/24,5),АТС!$A$41:$F$736,4)+VLOOKUP($A622+ROUND((COLUMN()-2)/24,5),'Расчет сбытовых надбавок'!$B$1537:'Расчет сбытовых надбавок'!$G$2280,4)</f>
        <v>0.09</v>
      </c>
      <c r="W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X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Y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</row>
    <row r="623" spans="1:27" x14ac:dyDescent="0.2">
      <c r="A623" s="80">
        <f t="shared" si="20"/>
        <v>42411</v>
      </c>
      <c r="B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C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D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E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F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G623" s="99">
        <f>VLOOKUP($A623+ROUND((COLUMN()-2)/24,5),АТС!$A$41:$F$736,4)+VLOOKUP($A623+ROUND((COLUMN()-2)/24,5),'Расчет сбытовых надбавок'!$B$1537:'Расчет сбытовых надбавок'!$G$2280,4)</f>
        <v>14.45</v>
      </c>
      <c r="H623" s="99">
        <f>VLOOKUP($A623+ROUND((COLUMN()-2)/24,5),АТС!$A$41:$F$736,4)+VLOOKUP($A623+ROUND((COLUMN()-2)/24,5),'Расчет сбытовых надбавок'!$B$1537:'Расчет сбытовых надбавок'!$G$2280,4)</f>
        <v>176.2</v>
      </c>
      <c r="I623" s="99">
        <f>VLOOKUP($A623+ROUND((COLUMN()-2)/24,5),АТС!$A$41:$F$736,4)+VLOOKUP($A623+ROUND((COLUMN()-2)/24,5),'Расчет сбытовых надбавок'!$B$1537:'Расчет сбытовых надбавок'!$G$2280,4)</f>
        <v>42.730000000000004</v>
      </c>
      <c r="J623" s="99">
        <f>VLOOKUP($A623+ROUND((COLUMN()-2)/24,5),АТС!$A$41:$F$736,4)+VLOOKUP($A623+ROUND((COLUMN()-2)/24,5),'Расчет сбытовых надбавок'!$B$1537:'Расчет сбытовых надбавок'!$G$2280,4)</f>
        <v>137.22</v>
      </c>
      <c r="K623" s="99">
        <f>VLOOKUP($A623+ROUND((COLUMN()-2)/24,5),АТС!$A$41:$F$736,4)+VLOOKUP($A623+ROUND((COLUMN()-2)/24,5),'Расчет сбытовых надбавок'!$B$1537:'Расчет сбытовых надбавок'!$G$2280,4)</f>
        <v>68.900000000000006</v>
      </c>
      <c r="L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M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N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O623" s="99">
        <f>VLOOKUP($A623+ROUND((COLUMN()-2)/24,5),АТС!$A$41:$F$736,4)+VLOOKUP($A623+ROUND((COLUMN()-2)/24,5),'Расчет сбытовых надбавок'!$B$1537:'Расчет сбытовых надбавок'!$G$2280,4)</f>
        <v>0.01</v>
      </c>
      <c r="P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Q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R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S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T623" s="99">
        <f>VLOOKUP($A623+ROUND((COLUMN()-2)/24,5),АТС!$A$41:$F$736,4)+VLOOKUP($A623+ROUND((COLUMN()-2)/24,5),'Расчет сбытовых надбавок'!$B$1537:'Расчет сбытовых надбавок'!$G$2280,4)</f>
        <v>36.51</v>
      </c>
      <c r="U623" s="99">
        <f>VLOOKUP($A623+ROUND((COLUMN()-2)/24,5),АТС!$A$41:$F$736,4)+VLOOKUP($A623+ROUND((COLUMN()-2)/24,5),'Расчет сбытовых надбавок'!$B$1537:'Расчет сбытовых надбавок'!$G$2280,4)</f>
        <v>26.740000000000002</v>
      </c>
      <c r="V623" s="99">
        <f>VLOOKUP($A623+ROUND((COLUMN()-2)/24,5),АТС!$A$41:$F$736,4)+VLOOKUP($A623+ROUND((COLUMN()-2)/24,5),'Расчет сбытовых надбавок'!$B$1537:'Расчет сбытовых надбавок'!$G$2280,4)</f>
        <v>36.92</v>
      </c>
      <c r="W623" s="99">
        <f>VLOOKUP($A623+ROUND((COLUMN()-2)/24,5),АТС!$A$41:$F$736,4)+VLOOKUP($A623+ROUND((COLUMN()-2)/24,5),'Расчет сбытовых надбавок'!$B$1537:'Расчет сбытовых надбавок'!$G$2280,4)</f>
        <v>0.01</v>
      </c>
      <c r="X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Y623" s="99">
        <f>VLOOKUP($A623+ROUND((COLUMN()-2)/24,5),АТС!$A$41:$F$736,4)+VLOOKUP($A623+ROUND((COLUMN()-2)/24,5),'Расчет сбытовых надбавок'!$B$1537:'Расчет сбытовых надбавок'!$G$2280,4)</f>
        <v>26.349999999999998</v>
      </c>
    </row>
    <row r="624" spans="1:27" x14ac:dyDescent="0.2">
      <c r="A624" s="80">
        <f t="shared" si="20"/>
        <v>42412</v>
      </c>
      <c r="B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C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D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E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F624" s="99">
        <f>VLOOKUP($A624+ROUND((COLUMN()-2)/24,5),АТС!$A$41:$F$736,4)+VLOOKUP($A624+ROUND((COLUMN()-2)/24,5),'Расчет сбытовых надбавок'!$B$1537:'Расчет сбытовых надбавок'!$G$2280,4)</f>
        <v>16.760000000000002</v>
      </c>
      <c r="G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H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I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J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K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L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M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N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O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P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Q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R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S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T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U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V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W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X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Y624" s="99">
        <f>VLOOKUP($A624+ROUND((COLUMN()-2)/24,5),АТС!$A$41:$F$736,4)+VLOOKUP($A624+ROUND((COLUMN()-2)/24,5),'Расчет сбытовых надбавок'!$B$1537:'Расчет сбытовых надбавок'!$G$2280,4)</f>
        <v>0</v>
      </c>
    </row>
    <row r="625" spans="1:25" x14ac:dyDescent="0.2">
      <c r="A625" s="80">
        <f t="shared" si="20"/>
        <v>42413</v>
      </c>
      <c r="B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C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D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E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F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G625" s="99">
        <f>VLOOKUP($A625+ROUND((COLUMN()-2)/24,5),АТС!$A$41:$F$736,4)+VLOOKUP($A625+ROUND((COLUMN()-2)/24,5),'Расчет сбытовых надбавок'!$B$1537:'Расчет сбытовых надбавок'!$G$2280,4)</f>
        <v>32.950000000000003</v>
      </c>
      <c r="H625" s="99">
        <f>VLOOKUP($A625+ROUND((COLUMN()-2)/24,5),АТС!$A$41:$F$736,4)+VLOOKUP($A625+ROUND((COLUMN()-2)/24,5),'Расчет сбытовых надбавок'!$B$1537:'Расчет сбытовых надбавок'!$G$2280,4)</f>
        <v>59.92</v>
      </c>
      <c r="I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J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K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L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M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N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O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P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Q625" s="99">
        <f>VLOOKUP($A625+ROUND((COLUMN()-2)/24,5),АТС!$A$41:$F$736,4)+VLOOKUP($A625+ROUND((COLUMN()-2)/24,5),'Расчет сбытовых надбавок'!$B$1537:'Расчет сбытовых надбавок'!$G$2280,4)</f>
        <v>7.7200000000000006</v>
      </c>
      <c r="R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S625" s="99">
        <f>VLOOKUP($A625+ROUND((COLUMN()-2)/24,5),АТС!$A$41:$F$736,4)+VLOOKUP($A625+ROUND((COLUMN()-2)/24,5),'Расчет сбытовых надбавок'!$B$1537:'Расчет сбытовых надбавок'!$G$2280,4)</f>
        <v>0.01</v>
      </c>
      <c r="T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U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V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W625" s="99">
        <f>VLOOKUP($A625+ROUND((COLUMN()-2)/24,5),АТС!$A$41:$F$736,4)+VLOOKUP($A625+ROUND((COLUMN()-2)/24,5),'Расчет сбытовых надбавок'!$B$1537:'Расчет сбытовых надбавок'!$G$2280,4)</f>
        <v>0.01</v>
      </c>
      <c r="X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Y625" s="99">
        <f>VLOOKUP($A625+ROUND((COLUMN()-2)/24,5),АТС!$A$41:$F$736,4)+VLOOKUP($A625+ROUND((COLUMN()-2)/24,5),'Расчет сбытовых надбавок'!$B$1537:'Расчет сбытовых надбавок'!$G$2280,4)</f>
        <v>0</v>
      </c>
    </row>
    <row r="626" spans="1:25" x14ac:dyDescent="0.2">
      <c r="A626" s="80">
        <f t="shared" si="20"/>
        <v>42414</v>
      </c>
      <c r="B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C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D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E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F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G626" s="99">
        <f>VLOOKUP($A626+ROUND((COLUMN()-2)/24,5),АТС!$A$41:$F$736,4)+VLOOKUP($A626+ROUND((COLUMN()-2)/24,5),'Расчет сбытовых надбавок'!$B$1537:'Расчет сбытовых надбавок'!$G$2280,4)</f>
        <v>35.770000000000003</v>
      </c>
      <c r="H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I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J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K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L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M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N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O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P626" s="99">
        <f>VLOOKUP($A626+ROUND((COLUMN()-2)/24,5),АТС!$A$41:$F$736,4)+VLOOKUP($A626+ROUND((COLUMN()-2)/24,5),'Расчет сбытовых надбавок'!$B$1537:'Расчет сбытовых надбавок'!$G$2280,4)</f>
        <v>16.670000000000002</v>
      </c>
      <c r="Q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R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S626" s="99">
        <f>VLOOKUP($A626+ROUND((COLUMN()-2)/24,5),АТС!$A$41:$F$736,4)+VLOOKUP($A626+ROUND((COLUMN()-2)/24,5),'Расчет сбытовых надбавок'!$B$1537:'Расчет сбытовых надбавок'!$G$2280,4)</f>
        <v>25.66</v>
      </c>
      <c r="T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U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V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W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X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Y626" s="99">
        <f>VLOOKUP($A626+ROUND((COLUMN()-2)/24,5),АТС!$A$41:$F$736,4)+VLOOKUP($A626+ROUND((COLUMN()-2)/24,5),'Расчет сбытовых надбавок'!$B$1537:'Расчет сбытовых надбавок'!$G$2280,4)</f>
        <v>0</v>
      </c>
    </row>
    <row r="627" spans="1:25" x14ac:dyDescent="0.2">
      <c r="A627" s="80">
        <f t="shared" si="20"/>
        <v>42415</v>
      </c>
      <c r="B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C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D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E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F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G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H627" s="99">
        <f>VLOOKUP($A627+ROUND((COLUMN()-2)/24,5),АТС!$A$41:$F$736,4)+VLOOKUP($A627+ROUND((COLUMN()-2)/24,5),'Расчет сбытовых надбавок'!$B$1537:'Расчет сбытовых надбавок'!$G$2280,4)</f>
        <v>0.25</v>
      </c>
      <c r="I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J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K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L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M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N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O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P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Q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R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S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T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U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V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W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X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Y627" s="99">
        <f>VLOOKUP($A627+ROUND((COLUMN()-2)/24,5),АТС!$A$41:$F$736,4)+VLOOKUP($A627+ROUND((COLUMN()-2)/24,5),'Расчет сбытовых надбавок'!$B$1537:'Расчет сбытовых надбавок'!$G$2280,4)</f>
        <v>0</v>
      </c>
    </row>
    <row r="628" spans="1:25" x14ac:dyDescent="0.2">
      <c r="A628" s="80">
        <f t="shared" si="20"/>
        <v>42416</v>
      </c>
      <c r="B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C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D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E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F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G628" s="99">
        <f>VLOOKUP($A628+ROUND((COLUMN()-2)/24,5),АТС!$A$41:$F$736,4)+VLOOKUP($A628+ROUND((COLUMN()-2)/24,5),'Расчет сбытовых надбавок'!$B$1537:'Расчет сбытовых надбавок'!$G$2280,4)</f>
        <v>78.91</v>
      </c>
      <c r="H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I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J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K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L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M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N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O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P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Q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R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S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T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U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V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W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X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Y628" s="99">
        <f>VLOOKUP($A628+ROUND((COLUMN()-2)/24,5),АТС!$A$41:$F$736,4)+VLOOKUP($A628+ROUND((COLUMN()-2)/24,5),'Расчет сбытовых надбавок'!$B$1537:'Расчет сбытовых надбавок'!$G$2280,4)</f>
        <v>0</v>
      </c>
    </row>
    <row r="629" spans="1:25" x14ac:dyDescent="0.2">
      <c r="A629" s="80">
        <f t="shared" si="20"/>
        <v>42417</v>
      </c>
      <c r="B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C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D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E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F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G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H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I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J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K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L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M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N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O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P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Q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R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S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T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U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V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W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X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Y629" s="99">
        <f>VLOOKUP($A629+ROUND((COLUMN()-2)/24,5),АТС!$A$41:$F$736,4)+VLOOKUP($A629+ROUND((COLUMN()-2)/24,5),'Расчет сбытовых надбавок'!$B$1537:'Расчет сбытовых надбавок'!$G$2280,4)</f>
        <v>0</v>
      </c>
    </row>
    <row r="630" spans="1:25" x14ac:dyDescent="0.2">
      <c r="A630" s="80">
        <f t="shared" si="20"/>
        <v>42418</v>
      </c>
      <c r="B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C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D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E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F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G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H630" s="99">
        <f>VLOOKUP($A630+ROUND((COLUMN()-2)/24,5),АТС!$A$41:$F$736,4)+VLOOKUP($A630+ROUND((COLUMN()-2)/24,5),'Расчет сбытовых надбавок'!$B$1537:'Расчет сбытовых надбавок'!$G$2280,4)</f>
        <v>10.28</v>
      </c>
      <c r="I630" s="99">
        <f>VLOOKUP($A630+ROUND((COLUMN()-2)/24,5),АТС!$A$41:$F$736,4)+VLOOKUP($A630+ROUND((COLUMN()-2)/24,5),'Расчет сбытовых надбавок'!$B$1537:'Расчет сбытовых надбавок'!$G$2280,4)</f>
        <v>10.01</v>
      </c>
      <c r="J630" s="99">
        <f>VLOOKUP($A630+ROUND((COLUMN()-2)/24,5),АТС!$A$41:$F$736,4)+VLOOKUP($A630+ROUND((COLUMN()-2)/24,5),'Расчет сбытовых надбавок'!$B$1537:'Расчет сбытовых надбавок'!$G$2280,4)</f>
        <v>31.84</v>
      </c>
      <c r="K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L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M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N630" s="99">
        <f>VLOOKUP($A630+ROUND((COLUMN()-2)/24,5),АТС!$A$41:$F$736,4)+VLOOKUP($A630+ROUND((COLUMN()-2)/24,5),'Расчет сбытовых надбавок'!$B$1537:'Расчет сбытовых надбавок'!$G$2280,4)</f>
        <v>0.01</v>
      </c>
      <c r="O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P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Q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R630" s="99">
        <f>VLOOKUP($A630+ROUND((COLUMN()-2)/24,5),АТС!$A$41:$F$736,4)+VLOOKUP($A630+ROUND((COLUMN()-2)/24,5),'Расчет сбытовых надбавок'!$B$1537:'Расчет сбытовых надбавок'!$G$2280,4)</f>
        <v>0.38</v>
      </c>
      <c r="S630" s="99">
        <f>VLOOKUP($A630+ROUND((COLUMN()-2)/24,5),АТС!$A$41:$F$736,4)+VLOOKUP($A630+ROUND((COLUMN()-2)/24,5),'Расчет сбытовых надбавок'!$B$1537:'Расчет сбытовых надбавок'!$G$2280,4)</f>
        <v>13.760000000000002</v>
      </c>
      <c r="T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U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V630" s="99">
        <f>VLOOKUP($A630+ROUND((COLUMN()-2)/24,5),АТС!$A$41:$F$736,4)+VLOOKUP($A630+ROUND((COLUMN()-2)/24,5),'Расчет сбытовых надбавок'!$B$1537:'Расчет сбытовых надбавок'!$G$2280,4)</f>
        <v>0.01</v>
      </c>
      <c r="W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X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Y630" s="99">
        <f>VLOOKUP($A630+ROUND((COLUMN()-2)/24,5),АТС!$A$41:$F$736,4)+VLOOKUP($A630+ROUND((COLUMN()-2)/24,5),'Расчет сбытовых надбавок'!$B$1537:'Расчет сбытовых надбавок'!$G$2280,4)</f>
        <v>0</v>
      </c>
    </row>
    <row r="631" spans="1:25" x14ac:dyDescent="0.2">
      <c r="A631" s="80">
        <f t="shared" si="20"/>
        <v>42419</v>
      </c>
      <c r="B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C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D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E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F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G631" s="99">
        <f>VLOOKUP($A631+ROUND((COLUMN()-2)/24,5),АТС!$A$41:$F$736,4)+VLOOKUP($A631+ROUND((COLUMN()-2)/24,5),'Расчет сбытовых надбавок'!$B$1537:'Расчет сбытовых надбавок'!$G$2280,4)</f>
        <v>23.08</v>
      </c>
      <c r="H631" s="99">
        <f>VLOOKUP($A631+ROUND((COLUMN()-2)/24,5),АТС!$A$41:$F$736,4)+VLOOKUP($A631+ROUND((COLUMN()-2)/24,5),'Расчет сбытовых надбавок'!$B$1537:'Расчет сбытовых надбавок'!$G$2280,4)</f>
        <v>99.63</v>
      </c>
      <c r="I631" s="99">
        <f>VLOOKUP($A631+ROUND((COLUMN()-2)/24,5),АТС!$A$41:$F$736,4)+VLOOKUP($A631+ROUND((COLUMN()-2)/24,5),'Расчет сбытовых надбавок'!$B$1537:'Расчет сбытовых надбавок'!$G$2280,4)</f>
        <v>9.68</v>
      </c>
      <c r="J631" s="99">
        <f>VLOOKUP($A631+ROUND((COLUMN()-2)/24,5),АТС!$A$41:$F$736,4)+VLOOKUP($A631+ROUND((COLUMN()-2)/24,5),'Расчет сбытовых надбавок'!$B$1537:'Расчет сбытовых надбавок'!$G$2280,4)</f>
        <v>159.64999999999998</v>
      </c>
      <c r="K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L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M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N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O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P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Q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R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S631" s="99">
        <f>VLOOKUP($A631+ROUND((COLUMN()-2)/24,5),АТС!$A$41:$F$736,4)+VLOOKUP($A631+ROUND((COLUMN()-2)/24,5),'Расчет сбытовых надбавок'!$B$1537:'Расчет сбытовых надбавок'!$G$2280,4)</f>
        <v>73.649999999999991</v>
      </c>
      <c r="T631" s="99">
        <f>VLOOKUP($A631+ROUND((COLUMN()-2)/24,5),АТС!$A$41:$F$736,4)+VLOOKUP($A631+ROUND((COLUMN()-2)/24,5),'Расчет сбытовых надбавок'!$B$1537:'Расчет сбытовых надбавок'!$G$2280,4)</f>
        <v>0.82</v>
      </c>
      <c r="U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V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W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X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Y631" s="99">
        <f>VLOOKUP($A631+ROUND((COLUMN()-2)/24,5),АТС!$A$41:$F$736,4)+VLOOKUP($A631+ROUND((COLUMN()-2)/24,5),'Расчет сбытовых надбавок'!$B$1537:'Расчет сбытовых надбавок'!$G$2280,4)</f>
        <v>0</v>
      </c>
    </row>
    <row r="632" spans="1:25" x14ac:dyDescent="0.2">
      <c r="A632" s="80">
        <f t="shared" si="20"/>
        <v>42420</v>
      </c>
      <c r="B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C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D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E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F632" s="99">
        <f>VLOOKUP($A632+ROUND((COLUMN()-2)/24,5),АТС!$A$41:$F$736,4)+VLOOKUP($A632+ROUND((COLUMN()-2)/24,5),'Расчет сбытовых надбавок'!$B$1537:'Расчет сбытовых надбавок'!$G$2280,4)</f>
        <v>43.14</v>
      </c>
      <c r="G632" s="99">
        <f>VLOOKUP($A632+ROUND((COLUMN()-2)/24,5),АТС!$A$41:$F$736,4)+VLOOKUP($A632+ROUND((COLUMN()-2)/24,5),'Расчет сбытовых надбавок'!$B$1537:'Расчет сбытовых надбавок'!$G$2280,4)</f>
        <v>92.55</v>
      </c>
      <c r="H632" s="99">
        <f>VLOOKUP($A632+ROUND((COLUMN()-2)/24,5),АТС!$A$41:$F$736,4)+VLOOKUP($A632+ROUND((COLUMN()-2)/24,5),'Расчет сбытовых надбавок'!$B$1537:'Расчет сбытовых надбавок'!$G$2280,4)</f>
        <v>439.12</v>
      </c>
      <c r="I632" s="99">
        <f>VLOOKUP($A632+ROUND((COLUMN()-2)/24,5),АТС!$A$41:$F$736,4)+VLOOKUP($A632+ROUND((COLUMN()-2)/24,5),'Расчет сбытовых надбавок'!$B$1537:'Расчет сбытовых надбавок'!$G$2280,4)</f>
        <v>30.09</v>
      </c>
      <c r="J632" s="99">
        <f>VLOOKUP($A632+ROUND((COLUMN()-2)/24,5),АТС!$A$41:$F$736,4)+VLOOKUP($A632+ROUND((COLUMN()-2)/24,5),'Расчет сбытовых надбавок'!$B$1537:'Расчет сбытовых надбавок'!$G$2280,4)</f>
        <v>74.430000000000007</v>
      </c>
      <c r="K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L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M632" s="99">
        <f>VLOOKUP($A632+ROUND((COLUMN()-2)/24,5),АТС!$A$41:$F$736,4)+VLOOKUP($A632+ROUND((COLUMN()-2)/24,5),'Расчет сбытовых надбавок'!$B$1537:'Расчет сбытовых надбавок'!$G$2280,4)</f>
        <v>0.01</v>
      </c>
      <c r="N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O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P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Q632" s="99">
        <f>VLOOKUP($A632+ROUND((COLUMN()-2)/24,5),АТС!$A$41:$F$736,4)+VLOOKUP($A632+ROUND((COLUMN()-2)/24,5),'Расчет сбытовых надбавок'!$B$1537:'Расчет сбытовых надбавок'!$G$2280,4)</f>
        <v>0.01</v>
      </c>
      <c r="R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S632" s="99">
        <f>VLOOKUP($A632+ROUND((COLUMN()-2)/24,5),АТС!$A$41:$F$736,4)+VLOOKUP($A632+ROUND((COLUMN()-2)/24,5),'Расчет сбытовых надбавок'!$B$1537:'Расчет сбытовых надбавок'!$G$2280,4)</f>
        <v>40.370000000000005</v>
      </c>
      <c r="T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U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V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W632" s="99">
        <f>VLOOKUP($A632+ROUND((COLUMN()-2)/24,5),АТС!$A$41:$F$736,4)+VLOOKUP($A632+ROUND((COLUMN()-2)/24,5),'Расчет сбытовых надбавок'!$B$1537:'Расчет сбытовых надбавок'!$G$2280,4)</f>
        <v>0.01</v>
      </c>
      <c r="X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Y632" s="99">
        <f>VLOOKUP($A632+ROUND((COLUMN()-2)/24,5),АТС!$A$41:$F$736,4)+VLOOKUP($A632+ROUND((COLUMN()-2)/24,5),'Расчет сбытовых надбавок'!$B$1537:'Расчет сбытовых надбавок'!$G$2280,4)</f>
        <v>0.08</v>
      </c>
    </row>
    <row r="633" spans="1:25" x14ac:dyDescent="0.2">
      <c r="A633" s="80">
        <f t="shared" si="20"/>
        <v>42421</v>
      </c>
      <c r="B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C633" s="99">
        <f>VLOOKUP($A633+ROUND((COLUMN()-2)/24,5),АТС!$A$41:$F$736,4)+VLOOKUP($A633+ROUND((COLUMN()-2)/24,5),'Расчет сбытовых надбавок'!$B$1537:'Расчет сбытовых надбавок'!$G$2280,4)</f>
        <v>0.31000000000000005</v>
      </c>
      <c r="D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E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F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G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H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I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J633" s="99">
        <f>VLOOKUP($A633+ROUND((COLUMN()-2)/24,5),АТС!$A$41:$F$736,4)+VLOOKUP($A633+ROUND((COLUMN()-2)/24,5),'Расчет сбытовых надбавок'!$B$1537:'Расчет сбытовых надбавок'!$G$2280,4)</f>
        <v>0.08</v>
      </c>
      <c r="K633" s="99">
        <f>VLOOKUP($A633+ROUND((COLUMN()-2)/24,5),АТС!$A$41:$F$736,4)+VLOOKUP($A633+ROUND((COLUMN()-2)/24,5),'Расчет сбытовых надбавок'!$B$1537:'Расчет сбытовых надбавок'!$G$2280,4)</f>
        <v>40.21</v>
      </c>
      <c r="L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M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N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O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P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Q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R633" s="99">
        <f>VLOOKUP($A633+ROUND((COLUMN()-2)/24,5),АТС!$A$41:$F$736,4)+VLOOKUP($A633+ROUND((COLUMN()-2)/24,5),'Расчет сбытовых надбавок'!$B$1537:'Расчет сбытовых надбавок'!$G$2280,4)</f>
        <v>9.66</v>
      </c>
      <c r="S633" s="99">
        <f>VLOOKUP($A633+ROUND((COLUMN()-2)/24,5),АТС!$A$41:$F$736,4)+VLOOKUP($A633+ROUND((COLUMN()-2)/24,5),'Расчет сбытовых надбавок'!$B$1537:'Расчет сбытовых надбавок'!$G$2280,4)</f>
        <v>122.23</v>
      </c>
      <c r="T633" s="99">
        <f>VLOOKUP($A633+ROUND((COLUMN()-2)/24,5),АТС!$A$41:$F$736,4)+VLOOKUP($A633+ROUND((COLUMN()-2)/24,5),'Расчет сбытовых надбавок'!$B$1537:'Расчет сбытовых надбавок'!$G$2280,4)</f>
        <v>80.66</v>
      </c>
      <c r="U633" s="99">
        <f>VLOOKUP($A633+ROUND((COLUMN()-2)/24,5),АТС!$A$41:$F$736,4)+VLOOKUP($A633+ROUND((COLUMN()-2)/24,5),'Расчет сбытовых надбавок'!$B$1537:'Расчет сбытовых надбавок'!$G$2280,4)</f>
        <v>5.58</v>
      </c>
      <c r="V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W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X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Y633" s="99">
        <f>VLOOKUP($A633+ROUND((COLUMN()-2)/24,5),АТС!$A$41:$F$736,4)+VLOOKUP($A633+ROUND((COLUMN()-2)/24,5),'Расчет сбытовых надбавок'!$B$1537:'Расчет сбытовых надбавок'!$G$2280,4)</f>
        <v>0</v>
      </c>
    </row>
    <row r="634" spans="1:25" x14ac:dyDescent="0.2">
      <c r="A634" s="80">
        <f t="shared" si="20"/>
        <v>42422</v>
      </c>
      <c r="B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C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D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E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F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G634" s="99">
        <f>VLOOKUP($A634+ROUND((COLUMN()-2)/24,5),АТС!$A$41:$F$736,4)+VLOOKUP($A634+ROUND((COLUMN()-2)/24,5),'Расчет сбытовых надбавок'!$B$1537:'Расчет сбытовых надбавок'!$G$2280,4)</f>
        <v>18.010000000000002</v>
      </c>
      <c r="H634" s="99">
        <f>VLOOKUP($A634+ROUND((COLUMN()-2)/24,5),АТС!$A$41:$F$736,4)+VLOOKUP($A634+ROUND((COLUMN()-2)/24,5),'Расчет сбытовых надбавок'!$B$1537:'Расчет сбытовых надбавок'!$G$2280,4)</f>
        <v>26.07</v>
      </c>
      <c r="I634" s="99">
        <f>VLOOKUP($A634+ROUND((COLUMN()-2)/24,5),АТС!$A$41:$F$736,4)+VLOOKUP($A634+ROUND((COLUMN()-2)/24,5),'Расчет сбытовых надбавок'!$B$1537:'Расчет сбытовых надбавок'!$G$2280,4)</f>
        <v>478.93</v>
      </c>
      <c r="J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K634" s="99">
        <f>VLOOKUP($A634+ROUND((COLUMN()-2)/24,5),АТС!$A$41:$F$736,4)+VLOOKUP($A634+ROUND((COLUMN()-2)/24,5),'Расчет сбытовых надбавок'!$B$1537:'Расчет сбытовых надбавок'!$G$2280,4)</f>
        <v>42.18</v>
      </c>
      <c r="L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M634" s="99">
        <f>VLOOKUP($A634+ROUND((COLUMN()-2)/24,5),АТС!$A$41:$F$736,4)+VLOOKUP($A634+ROUND((COLUMN()-2)/24,5),'Расчет сбытовых надбавок'!$B$1537:'Расчет сбытовых надбавок'!$G$2280,4)</f>
        <v>33.97</v>
      </c>
      <c r="N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O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P634" s="99">
        <f>VLOOKUP($A634+ROUND((COLUMN()-2)/24,5),АТС!$A$41:$F$736,4)+VLOOKUP($A634+ROUND((COLUMN()-2)/24,5),'Расчет сбытовых надбавок'!$B$1537:'Расчет сбытовых надбавок'!$G$2280,4)</f>
        <v>48.480000000000004</v>
      </c>
      <c r="Q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R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S634" s="99">
        <f>VLOOKUP($A634+ROUND((COLUMN()-2)/24,5),АТС!$A$41:$F$736,4)+VLOOKUP($A634+ROUND((COLUMN()-2)/24,5),'Расчет сбытовых надбавок'!$B$1537:'Расчет сбытовых надбавок'!$G$2280,4)</f>
        <v>106.44</v>
      </c>
      <c r="T634" s="99">
        <f>VLOOKUP($A634+ROUND((COLUMN()-2)/24,5),АТС!$A$41:$F$736,4)+VLOOKUP($A634+ROUND((COLUMN()-2)/24,5),'Расчет сбытовых надбавок'!$B$1537:'Расчет сбытовых надбавок'!$G$2280,4)</f>
        <v>27.549999999999997</v>
      </c>
      <c r="U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V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W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X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Y634" s="99">
        <f>VLOOKUP($A634+ROUND((COLUMN()-2)/24,5),АТС!$A$41:$F$736,4)+VLOOKUP($A634+ROUND((COLUMN()-2)/24,5),'Расчет сбытовых надбавок'!$B$1537:'Расчет сбытовых надбавок'!$G$2280,4)</f>
        <v>0</v>
      </c>
    </row>
    <row r="635" spans="1:25" x14ac:dyDescent="0.2">
      <c r="A635" s="80">
        <f t="shared" si="20"/>
        <v>42423</v>
      </c>
      <c r="B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C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D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E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F635" s="99">
        <f>VLOOKUP($A635+ROUND((COLUMN()-2)/24,5),АТС!$A$41:$F$736,4)+VLOOKUP($A635+ROUND((COLUMN()-2)/24,5),'Расчет сбытовых надбавок'!$B$1537:'Расчет сбытовых надбавок'!$G$2280,4)</f>
        <v>0.11</v>
      </c>
      <c r="G635" s="99">
        <f>VLOOKUP($A635+ROUND((COLUMN()-2)/24,5),АТС!$A$41:$F$736,4)+VLOOKUP($A635+ROUND((COLUMN()-2)/24,5),'Расчет сбытовых надбавок'!$B$1537:'Расчет сбытовых надбавок'!$G$2280,4)</f>
        <v>42.589999999999996</v>
      </c>
      <c r="H635" s="99">
        <f>VLOOKUP($A635+ROUND((COLUMN()-2)/24,5),АТС!$A$41:$F$736,4)+VLOOKUP($A635+ROUND((COLUMN()-2)/24,5),'Расчет сбытовых надбавок'!$B$1537:'Расчет сбытовых надбавок'!$G$2280,4)</f>
        <v>3.77</v>
      </c>
      <c r="I635" s="99">
        <f>VLOOKUP($A635+ROUND((COLUMN()-2)/24,5),АТС!$A$41:$F$736,4)+VLOOKUP($A635+ROUND((COLUMN()-2)/24,5),'Расчет сбытовых надбавок'!$B$1537:'Расчет сбытовых надбавок'!$G$2280,4)</f>
        <v>26.689999999999998</v>
      </c>
      <c r="J635" s="99">
        <f>VLOOKUP($A635+ROUND((COLUMN()-2)/24,5),АТС!$A$41:$F$736,4)+VLOOKUP($A635+ROUND((COLUMN()-2)/24,5),'Расчет сбытовых надбавок'!$B$1537:'Расчет сбытовых надбавок'!$G$2280,4)</f>
        <v>524.53</v>
      </c>
      <c r="K635" s="99">
        <f>VLOOKUP($A635+ROUND((COLUMN()-2)/24,5),АТС!$A$41:$F$736,4)+VLOOKUP($A635+ROUND((COLUMN()-2)/24,5),'Расчет сбытовых надбавок'!$B$1537:'Расчет сбытовых надбавок'!$G$2280,4)</f>
        <v>22.93</v>
      </c>
      <c r="L635" s="99">
        <f>VLOOKUP($A635+ROUND((COLUMN()-2)/24,5),АТС!$A$41:$F$736,4)+VLOOKUP($A635+ROUND((COLUMN()-2)/24,5),'Расчет сбытовых надбавок'!$B$1537:'Расчет сбытовых надбавок'!$G$2280,4)</f>
        <v>0.01</v>
      </c>
      <c r="M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N635" s="99">
        <f>VLOOKUP($A635+ROUND((COLUMN()-2)/24,5),АТС!$A$41:$F$736,4)+VLOOKUP($A635+ROUND((COLUMN()-2)/24,5),'Расчет сбытовых надбавок'!$B$1537:'Расчет сбытовых надбавок'!$G$2280,4)</f>
        <v>13.68</v>
      </c>
      <c r="O635" s="99">
        <f>VLOOKUP($A635+ROUND((COLUMN()-2)/24,5),АТС!$A$41:$F$736,4)+VLOOKUP($A635+ROUND((COLUMN()-2)/24,5),'Расчет сбытовых надбавок'!$B$1537:'Расчет сбытовых надбавок'!$G$2280,4)</f>
        <v>0.01</v>
      </c>
      <c r="P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Q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R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S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T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U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V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W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X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Y635" s="99">
        <f>VLOOKUP($A635+ROUND((COLUMN()-2)/24,5),АТС!$A$41:$F$736,4)+VLOOKUP($A635+ROUND((COLUMN()-2)/24,5),'Расчет сбытовых надбавок'!$B$1537:'Расчет сбытовых надбавок'!$G$2280,4)</f>
        <v>0</v>
      </c>
    </row>
    <row r="636" spans="1:25" x14ac:dyDescent="0.2">
      <c r="A636" s="80">
        <f t="shared" si="20"/>
        <v>42424</v>
      </c>
      <c r="B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C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D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E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F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G636" s="99">
        <f>VLOOKUP($A636+ROUND((COLUMN()-2)/24,5),АТС!$A$41:$F$736,4)+VLOOKUP($A636+ROUND((COLUMN()-2)/24,5),'Расчет сбытовых надбавок'!$B$1537:'Расчет сбытовых надбавок'!$G$2280,4)</f>
        <v>52.339999999999996</v>
      </c>
      <c r="H636" s="99">
        <f>VLOOKUP($A636+ROUND((COLUMN()-2)/24,5),АТС!$A$41:$F$736,4)+VLOOKUP($A636+ROUND((COLUMN()-2)/24,5),'Расчет сбытовых надбавок'!$B$1537:'Расчет сбытовых надбавок'!$G$2280,4)</f>
        <v>25.8</v>
      </c>
      <c r="I636" s="99">
        <f>VLOOKUP($A636+ROUND((COLUMN()-2)/24,5),АТС!$A$41:$F$736,4)+VLOOKUP($A636+ROUND((COLUMN()-2)/24,5),'Расчет сбытовых надбавок'!$B$1537:'Расчет сбытовых надбавок'!$G$2280,4)</f>
        <v>8.02</v>
      </c>
      <c r="J636" s="99">
        <f>VLOOKUP($A636+ROUND((COLUMN()-2)/24,5),АТС!$A$41:$F$736,4)+VLOOKUP($A636+ROUND((COLUMN()-2)/24,5),'Расчет сбытовых надбавок'!$B$1537:'Расчет сбытовых надбавок'!$G$2280,4)</f>
        <v>29.54</v>
      </c>
      <c r="K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L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M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N636" s="99">
        <f>VLOOKUP($A636+ROUND((COLUMN()-2)/24,5),АТС!$A$41:$F$736,4)+VLOOKUP($A636+ROUND((COLUMN()-2)/24,5),'Расчет сбытовых надбавок'!$B$1537:'Расчет сбытовых надбавок'!$G$2280,4)</f>
        <v>0.01</v>
      </c>
      <c r="O636" s="99">
        <f>VLOOKUP($A636+ROUND((COLUMN()-2)/24,5),АТС!$A$41:$F$736,4)+VLOOKUP($A636+ROUND((COLUMN()-2)/24,5),'Расчет сбытовых надбавок'!$B$1537:'Расчет сбытовых надбавок'!$G$2280,4)</f>
        <v>0.01</v>
      </c>
      <c r="P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Q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R636" s="99">
        <f>VLOOKUP($A636+ROUND((COLUMN()-2)/24,5),АТС!$A$41:$F$736,4)+VLOOKUP($A636+ROUND((COLUMN()-2)/24,5),'Расчет сбытовых надбавок'!$B$1537:'Расчет сбытовых надбавок'!$G$2280,4)</f>
        <v>3.5100000000000002</v>
      </c>
      <c r="S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T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U636" s="99">
        <f>VLOOKUP($A636+ROUND((COLUMN()-2)/24,5),АТС!$A$41:$F$736,4)+VLOOKUP($A636+ROUND((COLUMN()-2)/24,5),'Расчет сбытовых надбавок'!$B$1537:'Расчет сбытовых надбавок'!$G$2280,4)</f>
        <v>0.01</v>
      </c>
      <c r="V636" s="99">
        <f>VLOOKUP($A636+ROUND((COLUMN()-2)/24,5),АТС!$A$41:$F$736,4)+VLOOKUP($A636+ROUND((COLUMN()-2)/24,5),'Расчет сбытовых надбавок'!$B$1537:'Расчет сбытовых надбавок'!$G$2280,4)</f>
        <v>0.01</v>
      </c>
      <c r="W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X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Y636" s="99">
        <f>VLOOKUP($A636+ROUND((COLUMN()-2)/24,5),АТС!$A$41:$F$736,4)+VLOOKUP($A636+ROUND((COLUMN()-2)/24,5),'Расчет сбытовых надбавок'!$B$1537:'Расчет сбытовых надбавок'!$G$2280,4)</f>
        <v>0</v>
      </c>
    </row>
    <row r="637" spans="1:25" x14ac:dyDescent="0.2">
      <c r="A637" s="80">
        <f t="shared" si="20"/>
        <v>42425</v>
      </c>
      <c r="B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C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D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E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F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G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H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I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J637" s="99">
        <f>VLOOKUP($A637+ROUND((COLUMN()-2)/24,5),АТС!$A$41:$F$736,4)+VLOOKUP($A637+ROUND((COLUMN()-2)/24,5),'Расчет сбытовых надбавок'!$B$1537:'Расчет сбытовых надбавок'!$G$2280,4)</f>
        <v>24.28</v>
      </c>
      <c r="K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L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M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N637" s="99">
        <f>VLOOKUP($A637+ROUND((COLUMN()-2)/24,5),АТС!$A$41:$F$736,4)+VLOOKUP($A637+ROUND((COLUMN()-2)/24,5),'Расчет сбытовых надбавок'!$B$1537:'Расчет сбытовых надбавок'!$G$2280,4)</f>
        <v>0.01</v>
      </c>
      <c r="O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P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Q637" s="99">
        <f>VLOOKUP($A637+ROUND((COLUMN()-2)/24,5),АТС!$A$41:$F$736,4)+VLOOKUP($A637+ROUND((COLUMN()-2)/24,5),'Расчет сбытовых надбавок'!$B$1537:'Расчет сбытовых надбавок'!$G$2280,4)</f>
        <v>0.01</v>
      </c>
      <c r="R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S637" s="99">
        <f>VLOOKUP($A637+ROUND((COLUMN()-2)/24,5),АТС!$A$41:$F$736,4)+VLOOKUP($A637+ROUND((COLUMN()-2)/24,5),'Расчет сбытовых надбавок'!$B$1537:'Расчет сбытовых надбавок'!$G$2280,4)</f>
        <v>36.86</v>
      </c>
      <c r="T637" s="99">
        <f>VLOOKUP($A637+ROUND((COLUMN()-2)/24,5),АТС!$A$41:$F$736,4)+VLOOKUP($A637+ROUND((COLUMN()-2)/24,5),'Расчет сбытовых надбавок'!$B$1537:'Расчет сбытовых надбавок'!$G$2280,4)</f>
        <v>9.8500000000000014</v>
      </c>
      <c r="U637" s="99">
        <f>VLOOKUP($A637+ROUND((COLUMN()-2)/24,5),АТС!$A$41:$F$736,4)+VLOOKUP($A637+ROUND((COLUMN()-2)/24,5),'Расчет сбытовых надбавок'!$B$1537:'Расчет сбытовых надбавок'!$G$2280,4)</f>
        <v>0.01</v>
      </c>
      <c r="V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W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X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Y637" s="99">
        <f>VLOOKUP($A637+ROUND((COLUMN()-2)/24,5),АТС!$A$41:$F$736,4)+VLOOKUP($A637+ROUND((COLUMN()-2)/24,5),'Расчет сбытовых надбавок'!$B$1537:'Расчет сбытовых надбавок'!$G$2280,4)</f>
        <v>0</v>
      </c>
    </row>
    <row r="638" spans="1:25" x14ac:dyDescent="0.2">
      <c r="A638" s="80">
        <f t="shared" si="20"/>
        <v>42426</v>
      </c>
      <c r="B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C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D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E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F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G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H638" s="99">
        <f>VLOOKUP($A638+ROUND((COLUMN()-2)/24,5),АТС!$A$41:$F$736,4)+VLOOKUP($A638+ROUND((COLUMN()-2)/24,5),'Расчет сбытовых надбавок'!$B$1537:'Расчет сбытовых надбавок'!$G$2280,4)</f>
        <v>257.40999999999997</v>
      </c>
      <c r="I638" s="99">
        <f>VLOOKUP($A638+ROUND((COLUMN()-2)/24,5),АТС!$A$41:$F$736,4)+VLOOKUP($A638+ROUND((COLUMN()-2)/24,5),'Расчет сбытовых надбавок'!$B$1537:'Расчет сбытовых надбавок'!$G$2280,4)</f>
        <v>13.629999999999999</v>
      </c>
      <c r="J638" s="99">
        <f>VLOOKUP($A638+ROUND((COLUMN()-2)/24,5),АТС!$A$41:$F$736,4)+VLOOKUP($A638+ROUND((COLUMN()-2)/24,5),'Расчет сбытовых надбавок'!$B$1537:'Расчет сбытовых надбавок'!$G$2280,4)</f>
        <v>9.8800000000000008</v>
      </c>
      <c r="K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L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M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N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O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P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Q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R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S638" s="99">
        <f>VLOOKUP($A638+ROUND((COLUMN()-2)/24,5),АТС!$A$41:$F$736,4)+VLOOKUP($A638+ROUND((COLUMN()-2)/24,5),'Расчет сбытовых надбавок'!$B$1537:'Расчет сбытовых надбавок'!$G$2280,4)</f>
        <v>94.91</v>
      </c>
      <c r="T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U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V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W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X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Y638" s="99">
        <f>VLOOKUP($A638+ROUND((COLUMN()-2)/24,5),АТС!$A$41:$F$736,4)+VLOOKUP($A638+ROUND((COLUMN()-2)/24,5),'Расчет сбытовых надбавок'!$B$1537:'Расчет сбытовых надбавок'!$G$2280,4)</f>
        <v>0</v>
      </c>
    </row>
    <row r="639" spans="1:25" x14ac:dyDescent="0.2">
      <c r="A639" s="80">
        <f t="shared" si="20"/>
        <v>42427</v>
      </c>
      <c r="B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C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D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E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F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G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H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I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J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K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L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M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N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O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P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Q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R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S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T639" s="99">
        <f>VLOOKUP($A639+ROUND((COLUMN()-2)/24,5),АТС!$A$41:$F$736,4)+VLOOKUP($A639+ROUND((COLUMN()-2)/24,5),'Расчет сбытовых надбавок'!$B$1537:'Расчет сбытовых надбавок'!$G$2280,4)</f>
        <v>510.93</v>
      </c>
      <c r="U639" s="99">
        <f>VLOOKUP($A639+ROUND((COLUMN()-2)/24,5),АТС!$A$41:$F$736,4)+VLOOKUP($A639+ROUND((COLUMN()-2)/24,5),'Расчет сбытовых надбавок'!$B$1537:'Расчет сбытовых надбавок'!$G$2280,4)</f>
        <v>437.85999999999996</v>
      </c>
      <c r="V639" s="99">
        <f>VLOOKUP($A639+ROUND((COLUMN()-2)/24,5),АТС!$A$41:$F$736,4)+VLOOKUP($A639+ROUND((COLUMN()-2)/24,5),'Расчет сбытовых надбавок'!$B$1537:'Расчет сбытовых надбавок'!$G$2280,4)</f>
        <v>492.58</v>
      </c>
      <c r="W639" s="99">
        <f>VLOOKUP($A639+ROUND((COLUMN()-2)/24,5),АТС!$A$41:$F$736,4)+VLOOKUP($A639+ROUND((COLUMN()-2)/24,5),'Расчет сбытовых надбавок'!$B$1537:'Расчет сбытовых надбавок'!$G$2280,4)</f>
        <v>482.42</v>
      </c>
      <c r="X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Y639" s="99">
        <f>VLOOKUP($A639+ROUND((COLUMN()-2)/24,5),АТС!$A$41:$F$736,4)+VLOOKUP($A639+ROUND((COLUMN()-2)/24,5),'Расчет сбытовых надбавок'!$B$1537:'Расчет сбытовых надбавок'!$G$2280,4)</f>
        <v>0</v>
      </c>
    </row>
    <row r="640" spans="1:25" x14ac:dyDescent="0.2">
      <c r="A640" s="80">
        <f t="shared" si="20"/>
        <v>42428</v>
      </c>
      <c r="B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C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D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E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F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G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H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I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J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K640" s="99">
        <f>VLOOKUP($A640+ROUND((COLUMN()-2)/24,5),АТС!$A$41:$F$736,4)+VLOOKUP($A640+ROUND((COLUMN()-2)/24,5),'Расчет сбытовых надбавок'!$B$1537:'Расчет сбытовых надбавок'!$G$2280,4)</f>
        <v>17.04</v>
      </c>
      <c r="L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M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N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O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P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Q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R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S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T640" s="99">
        <f>VLOOKUP($A640+ROUND((COLUMN()-2)/24,5),АТС!$A$41:$F$736,4)+VLOOKUP($A640+ROUND((COLUMN()-2)/24,5),'Расчет сбытовых надбавок'!$B$1537:'Расчет сбытовых надбавок'!$G$2280,4)</f>
        <v>10.74</v>
      </c>
      <c r="U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V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W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X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Y640" s="99">
        <f>VLOOKUP($A640+ROUND((COLUMN()-2)/24,5),АТС!$A$41:$F$736,4)+VLOOKUP($A640+ROUND((COLUMN()-2)/24,5),'Расчет сбытовых надбавок'!$B$1537:'Расчет сбытовых надбавок'!$G$2280,4)</f>
        <v>0</v>
      </c>
    </row>
    <row r="641" spans="1:27" x14ac:dyDescent="0.2">
      <c r="A641" s="80">
        <f t="shared" si="20"/>
        <v>42429</v>
      </c>
      <c r="B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C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D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E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F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G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H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I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J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K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L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M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N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O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P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Q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R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S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T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U641" s="99">
        <f>VLOOKUP($A641+ROUND((COLUMN()-2)/24,5),АТС!$A$41:$F$736,4)+VLOOKUP($A641+ROUND((COLUMN()-2)/24,5),'Расчет сбытовых надбавок'!$B$1537:'Расчет сбытовых надбавок'!$G$2280,4)</f>
        <v>0.01</v>
      </c>
      <c r="V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W641" s="99">
        <f>VLOOKUP($A641+ROUND((COLUMN()-2)/24,5),АТС!$A$41:$F$736,4)+VLOOKUP($A641+ROUND((COLUMN()-2)/24,5),'Расчет сбытовых надбавок'!$B$1537:'Расчет сбытовых надбавок'!$G$2280,4)</f>
        <v>0.01</v>
      </c>
      <c r="X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Y641" s="99">
        <f>VLOOKUP($A641+ROUND((COLUMN()-2)/24,5),АТС!$A$41:$F$736,4)+VLOOKUP($A641+ROUND((COLUMN()-2)/24,5),'Расчет сбытовых надбавок'!$B$1537:'Расчет сбытовых надбавок'!$G$2280,4)</f>
        <v>0</v>
      </c>
    </row>
    <row r="642" spans="1:27" ht="12.75" customHeight="1" x14ac:dyDescent="0.25">
      <c r="A642" s="94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3"/>
    </row>
    <row r="643" spans="1:27" x14ac:dyDescent="0.25">
      <c r="A643" s="88" t="s">
        <v>152</v>
      </c>
      <c r="B643" s="79"/>
      <c r="C643" s="79"/>
      <c r="D643" s="79"/>
    </row>
    <row r="644" spans="1:27" ht="12.75" customHeight="1" x14ac:dyDescent="0.2">
      <c r="A644" s="165" t="s">
        <v>48</v>
      </c>
      <c r="B644" s="168" t="s">
        <v>154</v>
      </c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70"/>
    </row>
    <row r="645" spans="1:27" ht="12.75" customHeight="1" x14ac:dyDescent="0.2">
      <c r="A645" s="166"/>
      <c r="B645" s="171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3"/>
    </row>
    <row r="646" spans="1:27" s="112" customFormat="1" ht="12.75" customHeight="1" x14ac:dyDescent="0.2">
      <c r="A646" s="166"/>
      <c r="B646" s="206" t="s">
        <v>123</v>
      </c>
      <c r="C646" s="202" t="s">
        <v>124</v>
      </c>
      <c r="D646" s="202" t="s">
        <v>125</v>
      </c>
      <c r="E646" s="202" t="s">
        <v>126</v>
      </c>
      <c r="F646" s="202" t="s">
        <v>127</v>
      </c>
      <c r="G646" s="202" t="s">
        <v>128</v>
      </c>
      <c r="H646" s="202" t="s">
        <v>129</v>
      </c>
      <c r="I646" s="202" t="s">
        <v>130</v>
      </c>
      <c r="J646" s="202" t="s">
        <v>131</v>
      </c>
      <c r="K646" s="202" t="s">
        <v>132</v>
      </c>
      <c r="L646" s="202" t="s">
        <v>133</v>
      </c>
      <c r="M646" s="202" t="s">
        <v>134</v>
      </c>
      <c r="N646" s="204" t="s">
        <v>135</v>
      </c>
      <c r="O646" s="202" t="s">
        <v>136</v>
      </c>
      <c r="P646" s="202" t="s">
        <v>137</v>
      </c>
      <c r="Q646" s="202" t="s">
        <v>138</v>
      </c>
      <c r="R646" s="202" t="s">
        <v>139</v>
      </c>
      <c r="S646" s="202" t="s">
        <v>140</v>
      </c>
      <c r="T646" s="202" t="s">
        <v>141</v>
      </c>
      <c r="U646" s="202" t="s">
        <v>142</v>
      </c>
      <c r="V646" s="202" t="s">
        <v>143</v>
      </c>
      <c r="W646" s="202" t="s">
        <v>144</v>
      </c>
      <c r="X646" s="202" t="s">
        <v>145</v>
      </c>
      <c r="Y646" s="202" t="s">
        <v>146</v>
      </c>
    </row>
    <row r="647" spans="1:27" s="112" customFormat="1" ht="11.25" customHeight="1" x14ac:dyDescent="0.2">
      <c r="A647" s="167"/>
      <c r="B647" s="207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5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</row>
    <row r="648" spans="1:27" ht="15.75" customHeight="1" x14ac:dyDescent="0.2">
      <c r="A648" s="80">
        <f>A613</f>
        <v>42401</v>
      </c>
      <c r="B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C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D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E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F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G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H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I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J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K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L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M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N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O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P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Q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R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S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T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U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V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W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X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Y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AA648" s="81"/>
    </row>
    <row r="649" spans="1:27" x14ac:dyDescent="0.2">
      <c r="A649" s="80">
        <f>A648+1</f>
        <v>42402</v>
      </c>
      <c r="B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C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D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E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F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G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H649" s="99">
        <f>VLOOKUP($A649+ROUND((COLUMN()-2)/24,5),АТС!$A$41:$F$736,4)+VLOOKUP($A649+ROUND((COLUMN()-2)/24,5),'Расчет сбытовых надбавок'!$B$1537:'Расчет сбытовых надбавок'!$G$2280,5)</f>
        <v>87.22</v>
      </c>
      <c r="I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J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K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L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M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N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O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P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Q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R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S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T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U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V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W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X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Y649" s="99">
        <f>VLOOKUP($A649+ROUND((COLUMN()-2)/24,5),АТС!$A$41:$F$736,4)+VLOOKUP($A649+ROUND((COLUMN()-2)/24,5),'Расчет сбытовых надбавок'!$B$1537:'Расчет сбытовых надбавок'!$G$2280,5)</f>
        <v>0</v>
      </c>
    </row>
    <row r="650" spans="1:27" x14ac:dyDescent="0.2">
      <c r="A650" s="80">
        <f t="shared" ref="A650:A676" si="21">A649+1</f>
        <v>42403</v>
      </c>
      <c r="B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C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D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E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F650" s="99">
        <f>VLOOKUP($A650+ROUND((COLUMN()-2)/24,5),АТС!$A$41:$F$736,4)+VLOOKUP($A650+ROUND((COLUMN()-2)/24,5),'Расчет сбытовых надбавок'!$B$1537:'Расчет сбытовых надбавок'!$G$2280,5)</f>
        <v>3</v>
      </c>
      <c r="G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H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I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J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K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L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M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N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O650" s="99">
        <f>VLOOKUP($A650+ROUND((COLUMN()-2)/24,5),АТС!$A$41:$F$736,4)+VLOOKUP($A650+ROUND((COLUMN()-2)/24,5),'Расчет сбытовых надбавок'!$B$1537:'Расчет сбытовых надбавок'!$G$2280,5)</f>
        <v>0.01</v>
      </c>
      <c r="P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Q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R650" s="99">
        <f>VLOOKUP($A650+ROUND((COLUMN()-2)/24,5),АТС!$A$41:$F$736,4)+VLOOKUP($A650+ROUND((COLUMN()-2)/24,5),'Расчет сбытовых надбавок'!$B$1537:'Расчет сбытовых надбавок'!$G$2280,5)</f>
        <v>6.91</v>
      </c>
      <c r="S650" s="99">
        <f>VLOOKUP($A650+ROUND((COLUMN()-2)/24,5),АТС!$A$41:$F$736,4)+VLOOKUP($A650+ROUND((COLUMN()-2)/24,5),'Расчет сбытовых надбавок'!$B$1537:'Расчет сбытовых надбавок'!$G$2280,5)</f>
        <v>25.169999999999998</v>
      </c>
      <c r="T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U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V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W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X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Y650" s="99">
        <f>VLOOKUP($A650+ROUND((COLUMN()-2)/24,5),АТС!$A$41:$F$736,4)+VLOOKUP($A650+ROUND((COLUMN()-2)/24,5),'Расчет сбытовых надбавок'!$B$1537:'Расчет сбытовых надбавок'!$G$2280,5)</f>
        <v>0</v>
      </c>
    </row>
    <row r="651" spans="1:27" x14ac:dyDescent="0.2">
      <c r="A651" s="80">
        <f t="shared" si="21"/>
        <v>42404</v>
      </c>
      <c r="B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C651" s="99">
        <f>VLOOKUP($A651+ROUND((COLUMN()-2)/24,5),АТС!$A$41:$F$736,4)+VLOOKUP($A651+ROUND((COLUMN()-2)/24,5),'Расчет сбытовых надбавок'!$B$1537:'Расчет сбытовых надбавок'!$G$2280,5)</f>
        <v>0.01</v>
      </c>
      <c r="D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E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F651" s="99">
        <f>VLOOKUP($A651+ROUND((COLUMN()-2)/24,5),АТС!$A$41:$F$736,4)+VLOOKUP($A651+ROUND((COLUMN()-2)/24,5),'Расчет сбытовых надбавок'!$B$1537:'Расчет сбытовых надбавок'!$G$2280,5)</f>
        <v>26.419999999999998</v>
      </c>
      <c r="G651" s="99">
        <f>VLOOKUP($A651+ROUND((COLUMN()-2)/24,5),АТС!$A$41:$F$736,4)+VLOOKUP($A651+ROUND((COLUMN()-2)/24,5),'Расчет сбытовых надбавок'!$B$1537:'Расчет сбытовых надбавок'!$G$2280,5)</f>
        <v>387.56</v>
      </c>
      <c r="H651" s="99">
        <f>VLOOKUP($A651+ROUND((COLUMN()-2)/24,5),АТС!$A$41:$F$736,4)+VLOOKUP($A651+ROUND((COLUMN()-2)/24,5),'Расчет сбытовых надбавок'!$B$1537:'Расчет сбытовых надбавок'!$G$2280,5)</f>
        <v>31.02</v>
      </c>
      <c r="I651" s="99">
        <f>VLOOKUP($A651+ROUND((COLUMN()-2)/24,5),АТС!$A$41:$F$736,4)+VLOOKUP($A651+ROUND((COLUMN()-2)/24,5),'Расчет сбытовых надбавок'!$B$1537:'Расчет сбытовых надбавок'!$G$2280,5)</f>
        <v>31.38</v>
      </c>
      <c r="J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K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L651" s="99">
        <f>VLOOKUP($A651+ROUND((COLUMN()-2)/24,5),АТС!$A$41:$F$736,4)+VLOOKUP($A651+ROUND((COLUMN()-2)/24,5),'Расчет сбытовых надбавок'!$B$1537:'Расчет сбытовых надбавок'!$G$2280,5)</f>
        <v>0.01</v>
      </c>
      <c r="M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N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O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P651" s="99">
        <f>VLOOKUP($A651+ROUND((COLUMN()-2)/24,5),АТС!$A$41:$F$736,4)+VLOOKUP($A651+ROUND((COLUMN()-2)/24,5),'Расчет сбытовых надбавок'!$B$1537:'Расчет сбытовых надбавок'!$G$2280,5)</f>
        <v>0.01</v>
      </c>
      <c r="Q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R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S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T651" s="99">
        <f>VLOOKUP($A651+ROUND((COLUMN()-2)/24,5),АТС!$A$41:$F$736,4)+VLOOKUP($A651+ROUND((COLUMN()-2)/24,5),'Расчет сбытовых надбавок'!$B$1537:'Расчет сбытовых надбавок'!$G$2280,5)</f>
        <v>0.01</v>
      </c>
      <c r="U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V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W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X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Y651" s="99">
        <f>VLOOKUP($A651+ROUND((COLUMN()-2)/24,5),АТС!$A$41:$F$736,4)+VLOOKUP($A651+ROUND((COLUMN()-2)/24,5),'Расчет сбытовых надбавок'!$B$1537:'Расчет сбытовых надбавок'!$G$2280,5)</f>
        <v>0</v>
      </c>
    </row>
    <row r="652" spans="1:27" x14ac:dyDescent="0.2">
      <c r="A652" s="80">
        <f t="shared" si="21"/>
        <v>42405</v>
      </c>
      <c r="B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C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D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E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F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G652" s="99">
        <f>VLOOKUP($A652+ROUND((COLUMN()-2)/24,5),АТС!$A$41:$F$736,4)+VLOOKUP($A652+ROUND((COLUMN()-2)/24,5),'Расчет сбытовых надбавок'!$B$1537:'Расчет сбытовых надбавок'!$G$2280,5)</f>
        <v>13.819999999999999</v>
      </c>
      <c r="H652" s="99">
        <f>VLOOKUP($A652+ROUND((COLUMN()-2)/24,5),АТС!$A$41:$F$736,4)+VLOOKUP($A652+ROUND((COLUMN()-2)/24,5),'Расчет сбытовых надбавок'!$B$1537:'Расчет сбытовых надбавок'!$G$2280,5)</f>
        <v>5.79</v>
      </c>
      <c r="I652" s="99">
        <f>VLOOKUP($A652+ROUND((COLUMN()-2)/24,5),АТС!$A$41:$F$736,4)+VLOOKUP($A652+ROUND((COLUMN()-2)/24,5),'Расчет сбытовых надбавок'!$B$1537:'Расчет сбытовых надбавок'!$G$2280,5)</f>
        <v>0.01</v>
      </c>
      <c r="J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K652" s="99">
        <f>VLOOKUP($A652+ROUND((COLUMN()-2)/24,5),АТС!$A$41:$F$736,4)+VLOOKUP($A652+ROUND((COLUMN()-2)/24,5),'Расчет сбытовых надбавок'!$B$1537:'Расчет сбытовых надбавок'!$G$2280,5)</f>
        <v>0.01</v>
      </c>
      <c r="L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M652" s="99">
        <f>VLOOKUP($A652+ROUND((COLUMN()-2)/24,5),АТС!$A$41:$F$736,4)+VLOOKUP($A652+ROUND((COLUMN()-2)/24,5),'Расчет сбытовых надбавок'!$B$1537:'Расчет сбытовых надбавок'!$G$2280,5)</f>
        <v>0.01</v>
      </c>
      <c r="N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O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P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Q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R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S652" s="99">
        <f>VLOOKUP($A652+ROUND((COLUMN()-2)/24,5),АТС!$A$41:$F$736,4)+VLOOKUP($A652+ROUND((COLUMN()-2)/24,5),'Расчет сбытовых надбавок'!$B$1537:'Расчет сбытовых надбавок'!$G$2280,5)</f>
        <v>0.01</v>
      </c>
      <c r="T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U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V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W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X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Y652" s="99">
        <f>VLOOKUP($A652+ROUND((COLUMN()-2)/24,5),АТС!$A$41:$F$736,4)+VLOOKUP($A652+ROUND((COLUMN()-2)/24,5),'Расчет сбытовых надбавок'!$B$1537:'Расчет сбытовых надбавок'!$G$2280,5)</f>
        <v>0</v>
      </c>
    </row>
    <row r="653" spans="1:27" x14ac:dyDescent="0.2">
      <c r="A653" s="80">
        <f t="shared" si="21"/>
        <v>42406</v>
      </c>
      <c r="B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C653" s="99">
        <f>VLOOKUP($A653+ROUND((COLUMN()-2)/24,5),АТС!$A$41:$F$736,4)+VLOOKUP($A653+ROUND((COLUMN()-2)/24,5),'Расчет сбытовых надбавок'!$B$1537:'Расчет сбытовых надбавок'!$G$2280,5)</f>
        <v>0.01</v>
      </c>
      <c r="D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E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F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G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H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I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J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K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L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M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N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O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P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Q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R653" s="99">
        <f>VLOOKUP($A653+ROUND((COLUMN()-2)/24,5),АТС!$A$41:$F$736,4)+VLOOKUP($A653+ROUND((COLUMN()-2)/24,5),'Расчет сбытовых надбавок'!$B$1537:'Расчет сбытовых надбавок'!$G$2280,5)</f>
        <v>30.669999999999998</v>
      </c>
      <c r="S653" s="99">
        <f>VLOOKUP($A653+ROUND((COLUMN()-2)/24,5),АТС!$A$41:$F$736,4)+VLOOKUP($A653+ROUND((COLUMN()-2)/24,5),'Расчет сбытовых надбавок'!$B$1537:'Расчет сбытовых надбавок'!$G$2280,5)</f>
        <v>21.58</v>
      </c>
      <c r="T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U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V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W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X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Y653" s="99">
        <f>VLOOKUP($A653+ROUND((COLUMN()-2)/24,5),АТС!$A$41:$F$736,4)+VLOOKUP($A653+ROUND((COLUMN()-2)/24,5),'Расчет сбытовых надбавок'!$B$1537:'Расчет сбытовых надбавок'!$G$2280,5)</f>
        <v>0</v>
      </c>
    </row>
    <row r="654" spans="1:27" x14ac:dyDescent="0.2">
      <c r="A654" s="80">
        <f t="shared" si="21"/>
        <v>42407</v>
      </c>
      <c r="B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C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D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E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F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G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H654" s="99">
        <f>VLOOKUP($A654+ROUND((COLUMN()-2)/24,5),АТС!$A$41:$F$736,4)+VLOOKUP($A654+ROUND((COLUMN()-2)/24,5),'Расчет сбытовых надбавок'!$B$1537:'Расчет сбытовых надбавок'!$G$2280,5)</f>
        <v>56.220000000000006</v>
      </c>
      <c r="I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J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K654" s="99">
        <f>VLOOKUP($A654+ROUND((COLUMN()-2)/24,5),АТС!$A$41:$F$736,4)+VLOOKUP($A654+ROUND((COLUMN()-2)/24,5),'Расчет сбытовых надбавок'!$B$1537:'Расчет сбытовых надбавок'!$G$2280,5)</f>
        <v>63.76</v>
      </c>
      <c r="L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M654" s="99">
        <f>VLOOKUP($A654+ROUND((COLUMN()-2)/24,5),АТС!$A$41:$F$736,4)+VLOOKUP($A654+ROUND((COLUMN()-2)/24,5),'Расчет сбытовых надбавок'!$B$1537:'Расчет сбытовых надбавок'!$G$2280,5)</f>
        <v>35.569999999999993</v>
      </c>
      <c r="N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O654" s="99">
        <f>VLOOKUP($A654+ROUND((COLUMN()-2)/24,5),АТС!$A$41:$F$736,4)+VLOOKUP($A654+ROUND((COLUMN()-2)/24,5),'Расчет сбытовых надбавок'!$B$1537:'Расчет сбытовых надбавок'!$G$2280,5)</f>
        <v>46.11</v>
      </c>
      <c r="P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Q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R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S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T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U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V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W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X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Y654" s="99">
        <f>VLOOKUP($A654+ROUND((COLUMN()-2)/24,5),АТС!$A$41:$F$736,4)+VLOOKUP($A654+ROUND((COLUMN()-2)/24,5),'Расчет сбытовых надбавок'!$B$1537:'Расчет сбытовых надбавок'!$G$2280,5)</f>
        <v>0</v>
      </c>
    </row>
    <row r="655" spans="1:27" x14ac:dyDescent="0.2">
      <c r="A655" s="80">
        <f t="shared" si="21"/>
        <v>42408</v>
      </c>
      <c r="B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C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D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E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F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G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H655" s="99">
        <f>VLOOKUP($A655+ROUND((COLUMN()-2)/24,5),АТС!$A$41:$F$736,4)+VLOOKUP($A655+ROUND((COLUMN()-2)/24,5),'Расчет сбытовых надбавок'!$B$1537:'Расчет сбытовых надбавок'!$G$2280,5)</f>
        <v>64.69</v>
      </c>
      <c r="I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J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K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L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M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N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O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P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Q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R655" s="99">
        <f>VLOOKUP($A655+ROUND((COLUMN()-2)/24,5),АТС!$A$41:$F$736,4)+VLOOKUP($A655+ROUND((COLUMN()-2)/24,5),'Расчет сбытовых надбавок'!$B$1537:'Расчет сбытовых надбавок'!$G$2280,5)</f>
        <v>15.23</v>
      </c>
      <c r="S655" s="99">
        <f>VLOOKUP($A655+ROUND((COLUMN()-2)/24,5),АТС!$A$41:$F$736,4)+VLOOKUP($A655+ROUND((COLUMN()-2)/24,5),'Расчет сбытовых надбавок'!$B$1537:'Расчет сбытовых надбавок'!$G$2280,5)</f>
        <v>74.97999999999999</v>
      </c>
      <c r="T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U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V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W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X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Y655" s="99">
        <f>VLOOKUP($A655+ROUND((COLUMN()-2)/24,5),АТС!$A$41:$F$736,4)+VLOOKUP($A655+ROUND((COLUMN()-2)/24,5),'Расчет сбытовых надбавок'!$B$1537:'Расчет сбытовых надбавок'!$G$2280,5)</f>
        <v>0</v>
      </c>
    </row>
    <row r="656" spans="1:27" x14ac:dyDescent="0.2">
      <c r="A656" s="80">
        <f t="shared" si="21"/>
        <v>42409</v>
      </c>
      <c r="B656" s="99">
        <f>VLOOKUP($A656+ROUND((COLUMN()-2)/24,5),АТС!$A$41:$F$736,4)+VLOOKUP($A656+ROUND((COLUMN()-2)/24,5),'Расчет сбытовых надбавок'!$B$1537:'Расчет сбытовых надбавок'!$G$2280,5)</f>
        <v>1.49</v>
      </c>
      <c r="C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D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E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F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G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H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I656" s="99">
        <f>VLOOKUP($A656+ROUND((COLUMN()-2)/24,5),АТС!$A$41:$F$736,4)+VLOOKUP($A656+ROUND((COLUMN()-2)/24,5),'Расчет сбытовых надбавок'!$B$1537:'Расчет сбытовых надбавок'!$G$2280,5)</f>
        <v>0.01</v>
      </c>
      <c r="J656" s="99">
        <f>VLOOKUP($A656+ROUND((COLUMN()-2)/24,5),АТС!$A$41:$F$736,4)+VLOOKUP($A656+ROUND((COLUMN()-2)/24,5),'Расчет сбытовых надбавок'!$B$1537:'Расчет сбытовых надбавок'!$G$2280,5)</f>
        <v>0.35</v>
      </c>
      <c r="K656" s="99">
        <f>VLOOKUP($A656+ROUND((COLUMN()-2)/24,5),АТС!$A$41:$F$736,4)+VLOOKUP($A656+ROUND((COLUMN()-2)/24,5),'Расчет сбытовых надбавок'!$B$1537:'Расчет сбытовых надбавок'!$G$2280,5)</f>
        <v>0.42000000000000004</v>
      </c>
      <c r="L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M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N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O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P656" s="99">
        <f>VLOOKUP($A656+ROUND((COLUMN()-2)/24,5),АТС!$A$41:$F$736,4)+VLOOKUP($A656+ROUND((COLUMN()-2)/24,5),'Расчет сбытовых надбавок'!$B$1537:'Расчет сбытовых надбавок'!$G$2280,5)</f>
        <v>0.01</v>
      </c>
      <c r="Q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R656" s="99">
        <f>VLOOKUP($A656+ROUND((COLUMN()-2)/24,5),АТС!$A$41:$F$736,4)+VLOOKUP($A656+ROUND((COLUMN()-2)/24,5),'Расчет сбытовых надбавок'!$B$1537:'Расчет сбытовых надбавок'!$G$2280,5)</f>
        <v>0.01</v>
      </c>
      <c r="S656" s="99">
        <f>VLOOKUP($A656+ROUND((COLUMN()-2)/24,5),АТС!$A$41:$F$736,4)+VLOOKUP($A656+ROUND((COLUMN()-2)/24,5),'Расчет сбытовых надбавок'!$B$1537:'Расчет сбытовых надбавок'!$G$2280,5)</f>
        <v>106.97999999999999</v>
      </c>
      <c r="T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U656" s="99">
        <f>VLOOKUP($A656+ROUND((COLUMN()-2)/24,5),АТС!$A$41:$F$736,4)+VLOOKUP($A656+ROUND((COLUMN()-2)/24,5),'Расчет сбытовых надбавок'!$B$1537:'Расчет сбытовых надбавок'!$G$2280,5)</f>
        <v>0.01</v>
      </c>
      <c r="V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W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X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Y656" s="99">
        <f>VLOOKUP($A656+ROUND((COLUMN()-2)/24,5),АТС!$A$41:$F$736,4)+VLOOKUP($A656+ROUND((COLUMN()-2)/24,5),'Расчет сбытовых надбавок'!$B$1537:'Расчет сбытовых надбавок'!$G$2280,5)</f>
        <v>0</v>
      </c>
    </row>
    <row r="657" spans="1:25" x14ac:dyDescent="0.2">
      <c r="A657" s="80">
        <f t="shared" si="21"/>
        <v>42410</v>
      </c>
      <c r="B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C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D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E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F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G657" s="99">
        <f>VLOOKUP($A657+ROUND((COLUMN()-2)/24,5),АТС!$A$41:$F$736,4)+VLOOKUP($A657+ROUND((COLUMN()-2)/24,5),'Расчет сбытовых надбавок'!$B$1537:'Расчет сбытовых надбавок'!$G$2280,5)</f>
        <v>118.67999999999999</v>
      </c>
      <c r="H657" s="99">
        <f>VLOOKUP($A657+ROUND((COLUMN()-2)/24,5),АТС!$A$41:$F$736,4)+VLOOKUP($A657+ROUND((COLUMN()-2)/24,5),'Расчет сбытовых надбавок'!$B$1537:'Расчет сбытовых надбавок'!$G$2280,5)</f>
        <v>114.92999999999999</v>
      </c>
      <c r="I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  <c r="J657" s="99">
        <f>VLOOKUP($A657+ROUND((COLUMN()-2)/24,5),АТС!$A$41:$F$736,4)+VLOOKUP($A657+ROUND((COLUMN()-2)/24,5),'Расчет сбытовых надбавок'!$B$1537:'Расчет сбытовых надбавок'!$G$2280,5)</f>
        <v>155.63</v>
      </c>
      <c r="K657" s="99">
        <f>VLOOKUP($A657+ROUND((COLUMN()-2)/24,5),АТС!$A$41:$F$736,4)+VLOOKUP($A657+ROUND((COLUMN()-2)/24,5),'Расчет сбытовых надбавок'!$B$1537:'Расчет сбытовых надбавок'!$G$2280,5)</f>
        <v>39.14</v>
      </c>
      <c r="L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  <c r="M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N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  <c r="O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  <c r="P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Q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R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S657" s="99">
        <f>VLOOKUP($A657+ROUND((COLUMN()-2)/24,5),АТС!$A$41:$F$736,4)+VLOOKUP($A657+ROUND((COLUMN()-2)/24,5),'Расчет сбытовых надбавок'!$B$1537:'Расчет сбытовых надбавок'!$G$2280,5)</f>
        <v>134.29</v>
      </c>
      <c r="T657" s="99">
        <f>VLOOKUP($A657+ROUND((COLUMN()-2)/24,5),АТС!$A$41:$F$736,4)+VLOOKUP($A657+ROUND((COLUMN()-2)/24,5),'Расчет сбытовых надбавок'!$B$1537:'Расчет сбытовых надбавок'!$G$2280,5)</f>
        <v>25.040000000000003</v>
      </c>
      <c r="U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V657" s="99">
        <f>VLOOKUP($A657+ROUND((COLUMN()-2)/24,5),АТС!$A$41:$F$736,4)+VLOOKUP($A657+ROUND((COLUMN()-2)/24,5),'Расчет сбытовых надбавок'!$B$1537:'Расчет сбытовых надбавок'!$G$2280,5)</f>
        <v>0.09</v>
      </c>
      <c r="W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X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Y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</row>
    <row r="658" spans="1:25" x14ac:dyDescent="0.2">
      <c r="A658" s="80">
        <f t="shared" si="21"/>
        <v>42411</v>
      </c>
      <c r="B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C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D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E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F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G658" s="99">
        <f>VLOOKUP($A658+ROUND((COLUMN()-2)/24,5),АТС!$A$41:$F$736,4)+VLOOKUP($A658+ROUND((COLUMN()-2)/24,5),'Расчет сбытовых надбавок'!$B$1537:'Расчет сбытовых надбавок'!$G$2280,5)</f>
        <v>13.96</v>
      </c>
      <c r="H658" s="99">
        <f>VLOOKUP($A658+ROUND((COLUMN()-2)/24,5),АТС!$A$41:$F$736,4)+VLOOKUP($A658+ROUND((COLUMN()-2)/24,5),'Расчет сбытовых надбавок'!$B$1537:'Расчет сбытовых надбавок'!$G$2280,5)</f>
        <v>170.24</v>
      </c>
      <c r="I658" s="99">
        <f>VLOOKUP($A658+ROUND((COLUMN()-2)/24,5),АТС!$A$41:$F$736,4)+VLOOKUP($A658+ROUND((COLUMN()-2)/24,5),'Расчет сбытовых надбавок'!$B$1537:'Расчет сбытовых надбавок'!$G$2280,5)</f>
        <v>41.28</v>
      </c>
      <c r="J658" s="99">
        <f>VLOOKUP($A658+ROUND((COLUMN()-2)/24,5),АТС!$A$41:$F$736,4)+VLOOKUP($A658+ROUND((COLUMN()-2)/24,5),'Расчет сбытовых надбавок'!$B$1537:'Расчет сбытовых надбавок'!$G$2280,5)</f>
        <v>132.58000000000001</v>
      </c>
      <c r="K658" s="99">
        <f>VLOOKUP($A658+ROUND((COLUMN()-2)/24,5),АТС!$A$41:$F$736,4)+VLOOKUP($A658+ROUND((COLUMN()-2)/24,5),'Расчет сбытовых надбавок'!$B$1537:'Расчет сбытовых надбавок'!$G$2280,5)</f>
        <v>66.570000000000007</v>
      </c>
      <c r="L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M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N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O658" s="99">
        <f>VLOOKUP($A658+ROUND((COLUMN()-2)/24,5),АТС!$A$41:$F$736,4)+VLOOKUP($A658+ROUND((COLUMN()-2)/24,5),'Расчет сбытовых надбавок'!$B$1537:'Расчет сбытовых надбавок'!$G$2280,5)</f>
        <v>0.01</v>
      </c>
      <c r="P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Q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R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S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T658" s="99">
        <f>VLOOKUP($A658+ROUND((COLUMN()-2)/24,5),АТС!$A$41:$F$736,4)+VLOOKUP($A658+ROUND((COLUMN()-2)/24,5),'Расчет сбытовых надбавок'!$B$1537:'Расчет сбытовых надбавок'!$G$2280,5)</f>
        <v>35.270000000000003</v>
      </c>
      <c r="U658" s="99">
        <f>VLOOKUP($A658+ROUND((COLUMN()-2)/24,5),АТС!$A$41:$F$736,4)+VLOOKUP($A658+ROUND((COLUMN()-2)/24,5),'Расчет сбытовых надбавок'!$B$1537:'Расчет сбытовых надбавок'!$G$2280,5)</f>
        <v>25.84</v>
      </c>
      <c r="V658" s="99">
        <f>VLOOKUP($A658+ROUND((COLUMN()-2)/24,5),АТС!$A$41:$F$736,4)+VLOOKUP($A658+ROUND((COLUMN()-2)/24,5),'Расчет сбытовых надбавок'!$B$1537:'Расчет сбытовых надбавок'!$G$2280,5)</f>
        <v>35.67</v>
      </c>
      <c r="W658" s="99">
        <f>VLOOKUP($A658+ROUND((COLUMN()-2)/24,5),АТС!$A$41:$F$736,4)+VLOOKUP($A658+ROUND((COLUMN()-2)/24,5),'Расчет сбытовых надбавок'!$B$1537:'Расчет сбытовых надбавок'!$G$2280,5)</f>
        <v>0.01</v>
      </c>
      <c r="X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Y658" s="99">
        <f>VLOOKUP($A658+ROUND((COLUMN()-2)/24,5),АТС!$A$41:$F$736,4)+VLOOKUP($A658+ROUND((COLUMN()-2)/24,5),'Расчет сбытовых надбавок'!$B$1537:'Расчет сбытовых надбавок'!$G$2280,5)</f>
        <v>25.459999999999997</v>
      </c>
    </row>
    <row r="659" spans="1:25" x14ac:dyDescent="0.2">
      <c r="A659" s="80">
        <f t="shared" si="21"/>
        <v>42412</v>
      </c>
      <c r="B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C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D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E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F659" s="99">
        <f>VLOOKUP($A659+ROUND((COLUMN()-2)/24,5),АТС!$A$41:$F$736,4)+VLOOKUP($A659+ROUND((COLUMN()-2)/24,5),'Расчет сбытовых надбавок'!$B$1537:'Расчет сбытовых надбавок'!$G$2280,5)</f>
        <v>16.190000000000001</v>
      </c>
      <c r="G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H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I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J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K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L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M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N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O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P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Q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R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S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T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U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V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W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X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Y659" s="99">
        <f>VLOOKUP($A659+ROUND((COLUMN()-2)/24,5),АТС!$A$41:$F$736,4)+VLOOKUP($A659+ROUND((COLUMN()-2)/24,5),'Расчет сбытовых надбавок'!$B$1537:'Расчет сбытовых надбавок'!$G$2280,5)</f>
        <v>0</v>
      </c>
    </row>
    <row r="660" spans="1:25" x14ac:dyDescent="0.2">
      <c r="A660" s="80">
        <f t="shared" si="21"/>
        <v>42413</v>
      </c>
      <c r="B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C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D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E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F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G660" s="99">
        <f>VLOOKUP($A660+ROUND((COLUMN()-2)/24,5),АТС!$A$41:$F$736,4)+VLOOKUP($A660+ROUND((COLUMN()-2)/24,5),'Расчет сбытовых надбавок'!$B$1537:'Расчет сбытовых надбавок'!$G$2280,5)</f>
        <v>31.84</v>
      </c>
      <c r="H660" s="99">
        <f>VLOOKUP($A660+ROUND((COLUMN()-2)/24,5),АТС!$A$41:$F$736,4)+VLOOKUP($A660+ROUND((COLUMN()-2)/24,5),'Расчет сбытовых надбавок'!$B$1537:'Расчет сбытовых надбавок'!$G$2280,5)</f>
        <v>57.89</v>
      </c>
      <c r="I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J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K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L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M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N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O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P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Q660" s="99">
        <f>VLOOKUP($A660+ROUND((COLUMN()-2)/24,5),АТС!$A$41:$F$736,4)+VLOOKUP($A660+ROUND((COLUMN()-2)/24,5),'Расчет сбытовых надбавок'!$B$1537:'Расчет сбытовых надбавок'!$G$2280,5)</f>
        <v>7.4600000000000009</v>
      </c>
      <c r="R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S660" s="99">
        <f>VLOOKUP($A660+ROUND((COLUMN()-2)/24,5),АТС!$A$41:$F$736,4)+VLOOKUP($A660+ROUND((COLUMN()-2)/24,5),'Расчет сбытовых надбавок'!$B$1537:'Расчет сбытовых надбавок'!$G$2280,5)</f>
        <v>0.01</v>
      </c>
      <c r="T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U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V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W660" s="99">
        <f>VLOOKUP($A660+ROUND((COLUMN()-2)/24,5),АТС!$A$41:$F$736,4)+VLOOKUP($A660+ROUND((COLUMN()-2)/24,5),'Расчет сбытовых надбавок'!$B$1537:'Расчет сбытовых надбавок'!$G$2280,5)</f>
        <v>0.01</v>
      </c>
      <c r="X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Y660" s="99">
        <f>VLOOKUP($A660+ROUND((COLUMN()-2)/24,5),АТС!$A$41:$F$736,4)+VLOOKUP($A660+ROUND((COLUMN()-2)/24,5),'Расчет сбытовых надбавок'!$B$1537:'Расчет сбытовых надбавок'!$G$2280,5)</f>
        <v>0</v>
      </c>
    </row>
    <row r="661" spans="1:25" x14ac:dyDescent="0.2">
      <c r="A661" s="80">
        <f t="shared" si="21"/>
        <v>42414</v>
      </c>
      <c r="B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C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D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E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F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G661" s="99">
        <f>VLOOKUP($A661+ROUND((COLUMN()-2)/24,5),АТС!$A$41:$F$736,4)+VLOOKUP($A661+ROUND((COLUMN()-2)/24,5),'Расчет сбытовых надбавок'!$B$1537:'Расчет сбытовых надбавок'!$G$2280,5)</f>
        <v>34.56</v>
      </c>
      <c r="H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I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J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K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L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M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N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O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P661" s="99">
        <f>VLOOKUP($A661+ROUND((COLUMN()-2)/24,5),АТС!$A$41:$F$736,4)+VLOOKUP($A661+ROUND((COLUMN()-2)/24,5),'Расчет сбытовых надбавок'!$B$1537:'Расчет сбытовых надбавок'!$G$2280,5)</f>
        <v>16.100000000000001</v>
      </c>
      <c r="Q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R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S661" s="99">
        <f>VLOOKUP($A661+ROUND((COLUMN()-2)/24,5),АТС!$A$41:$F$736,4)+VLOOKUP($A661+ROUND((COLUMN()-2)/24,5),'Расчет сбытовых надбавок'!$B$1537:'Расчет сбытовых надбавок'!$G$2280,5)</f>
        <v>24.790000000000003</v>
      </c>
      <c r="T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U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V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W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X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Y661" s="99">
        <f>VLOOKUP($A661+ROUND((COLUMN()-2)/24,5),АТС!$A$41:$F$736,4)+VLOOKUP($A661+ROUND((COLUMN()-2)/24,5),'Расчет сбытовых надбавок'!$B$1537:'Расчет сбытовых надбавок'!$G$2280,5)</f>
        <v>0</v>
      </c>
    </row>
    <row r="662" spans="1:25" x14ac:dyDescent="0.2">
      <c r="A662" s="80">
        <f t="shared" si="21"/>
        <v>42415</v>
      </c>
      <c r="B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C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D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E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F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G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H662" s="99">
        <f>VLOOKUP($A662+ROUND((COLUMN()-2)/24,5),АТС!$A$41:$F$736,4)+VLOOKUP($A662+ROUND((COLUMN()-2)/24,5),'Расчет сбытовых надбавок'!$B$1537:'Расчет сбытовых надбавок'!$G$2280,5)</f>
        <v>0.24</v>
      </c>
      <c r="I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J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K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L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M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N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O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P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Q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R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S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T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U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V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W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X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Y662" s="99">
        <f>VLOOKUP($A662+ROUND((COLUMN()-2)/24,5),АТС!$A$41:$F$736,4)+VLOOKUP($A662+ROUND((COLUMN()-2)/24,5),'Расчет сбытовых надбавок'!$B$1537:'Расчет сбытовых надбавок'!$G$2280,5)</f>
        <v>0</v>
      </c>
    </row>
    <row r="663" spans="1:25" x14ac:dyDescent="0.2">
      <c r="A663" s="80">
        <f t="shared" si="21"/>
        <v>42416</v>
      </c>
      <c r="B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C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D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E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F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G663" s="99">
        <f>VLOOKUP($A663+ROUND((COLUMN()-2)/24,5),АТС!$A$41:$F$736,4)+VLOOKUP($A663+ROUND((COLUMN()-2)/24,5),'Расчет сбытовых надбавок'!$B$1537:'Расчет сбытовых надбавок'!$G$2280,5)</f>
        <v>76.239999999999995</v>
      </c>
      <c r="H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I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J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K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L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M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N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O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P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Q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R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S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T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U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V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W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X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Y663" s="99">
        <f>VLOOKUP($A663+ROUND((COLUMN()-2)/24,5),АТС!$A$41:$F$736,4)+VLOOKUP($A663+ROUND((COLUMN()-2)/24,5),'Расчет сбытовых надбавок'!$B$1537:'Расчет сбытовых надбавок'!$G$2280,5)</f>
        <v>0</v>
      </c>
    </row>
    <row r="664" spans="1:25" x14ac:dyDescent="0.2">
      <c r="A664" s="80">
        <f t="shared" si="21"/>
        <v>42417</v>
      </c>
      <c r="B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C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D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E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F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G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H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I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J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K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L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M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N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O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P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Q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R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S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T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U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V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W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X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Y664" s="99">
        <f>VLOOKUP($A664+ROUND((COLUMN()-2)/24,5),АТС!$A$41:$F$736,4)+VLOOKUP($A664+ROUND((COLUMN()-2)/24,5),'Расчет сбытовых надбавок'!$B$1537:'Расчет сбытовых надбавок'!$G$2280,5)</f>
        <v>0</v>
      </c>
    </row>
    <row r="665" spans="1:25" x14ac:dyDescent="0.2">
      <c r="A665" s="80">
        <f t="shared" si="21"/>
        <v>42418</v>
      </c>
      <c r="B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C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D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E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F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G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H665" s="99">
        <f>VLOOKUP($A665+ROUND((COLUMN()-2)/24,5),АТС!$A$41:$F$736,4)+VLOOKUP($A665+ROUND((COLUMN()-2)/24,5),'Расчет сбытовых надбавок'!$B$1537:'Расчет сбытовых надбавок'!$G$2280,5)</f>
        <v>9.93</v>
      </c>
      <c r="I665" s="99">
        <f>VLOOKUP($A665+ROUND((COLUMN()-2)/24,5),АТС!$A$41:$F$736,4)+VLOOKUP($A665+ROUND((COLUMN()-2)/24,5),'Расчет сбытовых надбавок'!$B$1537:'Расчет сбытовых надбавок'!$G$2280,5)</f>
        <v>9.67</v>
      </c>
      <c r="J665" s="99">
        <f>VLOOKUP($A665+ROUND((COLUMN()-2)/24,5),АТС!$A$41:$F$736,4)+VLOOKUP($A665+ROUND((COLUMN()-2)/24,5),'Расчет сбытовых надбавок'!$B$1537:'Расчет сбытовых надбавок'!$G$2280,5)</f>
        <v>30.77</v>
      </c>
      <c r="K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L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M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N665" s="99">
        <f>VLOOKUP($A665+ROUND((COLUMN()-2)/24,5),АТС!$A$41:$F$736,4)+VLOOKUP($A665+ROUND((COLUMN()-2)/24,5),'Расчет сбытовых надбавок'!$B$1537:'Расчет сбытовых надбавок'!$G$2280,5)</f>
        <v>0.01</v>
      </c>
      <c r="O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P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Q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R665" s="99">
        <f>VLOOKUP($A665+ROUND((COLUMN()-2)/24,5),АТС!$A$41:$F$736,4)+VLOOKUP($A665+ROUND((COLUMN()-2)/24,5),'Расчет сбытовых надбавок'!$B$1537:'Расчет сбытовых надбавок'!$G$2280,5)</f>
        <v>0.37</v>
      </c>
      <c r="S665" s="99">
        <f>VLOOKUP($A665+ROUND((COLUMN()-2)/24,5),АТС!$A$41:$F$736,4)+VLOOKUP($A665+ROUND((COLUMN()-2)/24,5),'Расчет сбытовых надбавок'!$B$1537:'Расчет сбытовых надбавок'!$G$2280,5)</f>
        <v>13.290000000000001</v>
      </c>
      <c r="T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U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V665" s="99">
        <f>VLOOKUP($A665+ROUND((COLUMN()-2)/24,5),АТС!$A$41:$F$736,4)+VLOOKUP($A665+ROUND((COLUMN()-2)/24,5),'Расчет сбытовых надбавок'!$B$1537:'Расчет сбытовых надбавок'!$G$2280,5)</f>
        <v>0.01</v>
      </c>
      <c r="W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X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Y665" s="99">
        <f>VLOOKUP($A665+ROUND((COLUMN()-2)/24,5),АТС!$A$41:$F$736,4)+VLOOKUP($A665+ROUND((COLUMN()-2)/24,5),'Расчет сбытовых надбавок'!$B$1537:'Расчет сбытовых надбавок'!$G$2280,5)</f>
        <v>0</v>
      </c>
    </row>
    <row r="666" spans="1:25" x14ac:dyDescent="0.2">
      <c r="A666" s="80">
        <f t="shared" si="21"/>
        <v>42419</v>
      </c>
      <c r="B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C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D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E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F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G666" s="99">
        <f>VLOOKUP($A666+ROUND((COLUMN()-2)/24,5),АТС!$A$41:$F$736,4)+VLOOKUP($A666+ROUND((COLUMN()-2)/24,5),'Расчет сбытовых надбавок'!$B$1537:'Расчет сбытовых надбавок'!$G$2280,5)</f>
        <v>22.29</v>
      </c>
      <c r="H666" s="99">
        <f>VLOOKUP($A666+ROUND((COLUMN()-2)/24,5),АТС!$A$41:$F$736,4)+VLOOKUP($A666+ROUND((COLUMN()-2)/24,5),'Расчет сбытовых надбавок'!$B$1537:'Расчет сбытовых надбавок'!$G$2280,5)</f>
        <v>96.259999999999991</v>
      </c>
      <c r="I666" s="99">
        <f>VLOOKUP($A666+ROUND((COLUMN()-2)/24,5),АТС!$A$41:$F$736,4)+VLOOKUP($A666+ROUND((COLUMN()-2)/24,5),'Расчет сбытовых надбавок'!$B$1537:'Расчет сбытовых надбавок'!$G$2280,5)</f>
        <v>9.35</v>
      </c>
      <c r="J666" s="99">
        <f>VLOOKUP($A666+ROUND((COLUMN()-2)/24,5),АТС!$A$41:$F$736,4)+VLOOKUP($A666+ROUND((COLUMN()-2)/24,5),'Расчет сбытовых надбавок'!$B$1537:'Расчет сбытовых надбавок'!$G$2280,5)</f>
        <v>154.25</v>
      </c>
      <c r="K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L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M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N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O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P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Q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R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S666" s="99">
        <f>VLOOKUP($A666+ROUND((COLUMN()-2)/24,5),АТС!$A$41:$F$736,4)+VLOOKUP($A666+ROUND((COLUMN()-2)/24,5),'Расчет сбытовых надбавок'!$B$1537:'Расчет сбытовых надбавок'!$G$2280,5)</f>
        <v>71.16</v>
      </c>
      <c r="T666" s="99">
        <f>VLOOKUP($A666+ROUND((COLUMN()-2)/24,5),АТС!$A$41:$F$736,4)+VLOOKUP($A666+ROUND((COLUMN()-2)/24,5),'Расчет сбытовых надбавок'!$B$1537:'Расчет сбытовых надбавок'!$G$2280,5)</f>
        <v>0.79</v>
      </c>
      <c r="U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V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W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X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Y666" s="99">
        <f>VLOOKUP($A666+ROUND((COLUMN()-2)/24,5),АТС!$A$41:$F$736,4)+VLOOKUP($A666+ROUND((COLUMN()-2)/24,5),'Расчет сбытовых надбавок'!$B$1537:'Расчет сбытовых надбавок'!$G$2280,5)</f>
        <v>0</v>
      </c>
    </row>
    <row r="667" spans="1:25" x14ac:dyDescent="0.2">
      <c r="A667" s="80">
        <f t="shared" si="21"/>
        <v>42420</v>
      </c>
      <c r="B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C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D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E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F667" s="99">
        <f>VLOOKUP($A667+ROUND((COLUMN()-2)/24,5),АТС!$A$41:$F$736,4)+VLOOKUP($A667+ROUND((COLUMN()-2)/24,5),'Расчет сбытовых надбавок'!$B$1537:'Расчет сбытовых надбавок'!$G$2280,5)</f>
        <v>41.68</v>
      </c>
      <c r="G667" s="99">
        <f>VLOOKUP($A667+ROUND((COLUMN()-2)/24,5),АТС!$A$41:$F$736,4)+VLOOKUP($A667+ROUND((COLUMN()-2)/24,5),'Расчет сбытовых надбавок'!$B$1537:'Расчет сбытовых надбавок'!$G$2280,5)</f>
        <v>89.419999999999987</v>
      </c>
      <c r="H667" s="99">
        <f>VLOOKUP($A667+ROUND((COLUMN()-2)/24,5),АТС!$A$41:$F$736,4)+VLOOKUP($A667+ROUND((COLUMN()-2)/24,5),'Расчет сбытовых надбавок'!$B$1537:'Расчет сбытовых надбавок'!$G$2280,5)</f>
        <v>424.26</v>
      </c>
      <c r="I667" s="99">
        <f>VLOOKUP($A667+ROUND((COLUMN()-2)/24,5),АТС!$A$41:$F$736,4)+VLOOKUP($A667+ROUND((COLUMN()-2)/24,5),'Расчет сбытовых надбавок'!$B$1537:'Расчет сбытовых надбавок'!$G$2280,5)</f>
        <v>29.07</v>
      </c>
      <c r="J667" s="99">
        <f>VLOOKUP($A667+ROUND((COLUMN()-2)/24,5),АТС!$A$41:$F$736,4)+VLOOKUP($A667+ROUND((COLUMN()-2)/24,5),'Расчет сбытовых надбавок'!$B$1537:'Расчет сбытовых надбавок'!$G$2280,5)</f>
        <v>71.910000000000011</v>
      </c>
      <c r="K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L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M667" s="99">
        <f>VLOOKUP($A667+ROUND((COLUMN()-2)/24,5),АТС!$A$41:$F$736,4)+VLOOKUP($A667+ROUND((COLUMN()-2)/24,5),'Расчет сбытовых надбавок'!$B$1537:'Расчет сбытовых надбавок'!$G$2280,5)</f>
        <v>0.01</v>
      </c>
      <c r="N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O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P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Q667" s="99">
        <f>VLOOKUP($A667+ROUND((COLUMN()-2)/24,5),АТС!$A$41:$F$736,4)+VLOOKUP($A667+ROUND((COLUMN()-2)/24,5),'Расчет сбытовых надбавок'!$B$1537:'Расчет сбытовых надбавок'!$G$2280,5)</f>
        <v>0.01</v>
      </c>
      <c r="R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S667" s="99">
        <f>VLOOKUP($A667+ROUND((COLUMN()-2)/24,5),АТС!$A$41:$F$736,4)+VLOOKUP($A667+ROUND((COLUMN()-2)/24,5),'Расчет сбытовых надбавок'!$B$1537:'Расчет сбытовых надбавок'!$G$2280,5)</f>
        <v>39</v>
      </c>
      <c r="T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U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V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W667" s="99">
        <f>VLOOKUP($A667+ROUND((COLUMN()-2)/24,5),АТС!$A$41:$F$736,4)+VLOOKUP($A667+ROUND((COLUMN()-2)/24,5),'Расчет сбытовых надбавок'!$B$1537:'Расчет сбытовых надбавок'!$G$2280,5)</f>
        <v>0.01</v>
      </c>
      <c r="X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Y667" s="99">
        <f>VLOOKUP($A667+ROUND((COLUMN()-2)/24,5),АТС!$A$41:$F$736,4)+VLOOKUP($A667+ROUND((COLUMN()-2)/24,5),'Расчет сбытовых надбавок'!$B$1537:'Расчет сбытовых надбавок'!$G$2280,5)</f>
        <v>0.08</v>
      </c>
    </row>
    <row r="668" spans="1:25" x14ac:dyDescent="0.2">
      <c r="A668" s="80">
        <f t="shared" si="21"/>
        <v>42421</v>
      </c>
      <c r="B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C668" s="99">
        <f>VLOOKUP($A668+ROUND((COLUMN()-2)/24,5),АТС!$A$41:$F$736,4)+VLOOKUP($A668+ROUND((COLUMN()-2)/24,5),'Расчет сбытовых надбавок'!$B$1537:'Расчет сбытовых надбавок'!$G$2280,5)</f>
        <v>0.30000000000000004</v>
      </c>
      <c r="D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E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F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G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H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I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J668" s="99">
        <f>VLOOKUP($A668+ROUND((COLUMN()-2)/24,5),АТС!$A$41:$F$736,4)+VLOOKUP($A668+ROUND((COLUMN()-2)/24,5),'Расчет сбытовых надбавок'!$B$1537:'Расчет сбытовых надбавок'!$G$2280,5)</f>
        <v>0.08</v>
      </c>
      <c r="K668" s="99">
        <f>VLOOKUP($A668+ROUND((COLUMN()-2)/24,5),АТС!$A$41:$F$736,4)+VLOOKUP($A668+ROUND((COLUMN()-2)/24,5),'Расчет сбытовых надбавок'!$B$1537:'Расчет сбытовых надбавок'!$G$2280,5)</f>
        <v>38.85</v>
      </c>
      <c r="L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M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N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O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P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Q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R668" s="99">
        <f>VLOOKUP($A668+ROUND((COLUMN()-2)/24,5),АТС!$A$41:$F$736,4)+VLOOKUP($A668+ROUND((COLUMN()-2)/24,5),'Расчет сбытовых надбавок'!$B$1537:'Расчет сбытовых надбавок'!$G$2280,5)</f>
        <v>9.34</v>
      </c>
      <c r="S668" s="99">
        <f>VLOOKUP($A668+ROUND((COLUMN()-2)/24,5),АТС!$A$41:$F$736,4)+VLOOKUP($A668+ROUND((COLUMN()-2)/24,5),'Расчет сбытовых надбавок'!$B$1537:'Расчет сбытовых надбавок'!$G$2280,5)</f>
        <v>118.1</v>
      </c>
      <c r="T668" s="99">
        <f>VLOOKUP($A668+ROUND((COLUMN()-2)/24,5),АТС!$A$41:$F$736,4)+VLOOKUP($A668+ROUND((COLUMN()-2)/24,5),'Расчет сбытовых надбавок'!$B$1537:'Расчет сбытовых надбавок'!$G$2280,5)</f>
        <v>77.930000000000007</v>
      </c>
      <c r="U668" s="99">
        <f>VLOOKUP($A668+ROUND((COLUMN()-2)/24,5),АТС!$A$41:$F$736,4)+VLOOKUP($A668+ROUND((COLUMN()-2)/24,5),'Расчет сбытовых надбавок'!$B$1537:'Расчет сбытовых надбавок'!$G$2280,5)</f>
        <v>5.3900000000000006</v>
      </c>
      <c r="V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W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X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Y668" s="99">
        <f>VLOOKUP($A668+ROUND((COLUMN()-2)/24,5),АТС!$A$41:$F$736,4)+VLOOKUP($A668+ROUND((COLUMN()-2)/24,5),'Расчет сбытовых надбавок'!$B$1537:'Расчет сбытовых надбавок'!$G$2280,5)</f>
        <v>0</v>
      </c>
    </row>
    <row r="669" spans="1:25" x14ac:dyDescent="0.2">
      <c r="A669" s="80">
        <f t="shared" si="21"/>
        <v>42422</v>
      </c>
      <c r="B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C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D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E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F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G669" s="99">
        <f>VLOOKUP($A669+ROUND((COLUMN()-2)/24,5),АТС!$A$41:$F$736,4)+VLOOKUP($A669+ROUND((COLUMN()-2)/24,5),'Расчет сбытовых надбавок'!$B$1537:'Расчет сбытовых надбавок'!$G$2280,5)</f>
        <v>17.400000000000002</v>
      </c>
      <c r="H669" s="99">
        <f>VLOOKUP($A669+ROUND((COLUMN()-2)/24,5),АТС!$A$41:$F$736,4)+VLOOKUP($A669+ROUND((COLUMN()-2)/24,5),'Расчет сбытовых надбавок'!$B$1537:'Расчет сбытовых надбавок'!$G$2280,5)</f>
        <v>25.189999999999998</v>
      </c>
      <c r="I669" s="99">
        <f>VLOOKUP($A669+ROUND((COLUMN()-2)/24,5),АТС!$A$41:$F$736,4)+VLOOKUP($A669+ROUND((COLUMN()-2)/24,5),'Расчет сбытовых надбавок'!$B$1537:'Расчет сбытовых надбавок'!$G$2280,5)</f>
        <v>462.73</v>
      </c>
      <c r="J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K669" s="99">
        <f>VLOOKUP($A669+ROUND((COLUMN()-2)/24,5),АТС!$A$41:$F$736,4)+VLOOKUP($A669+ROUND((COLUMN()-2)/24,5),'Расчет сбытовых надбавок'!$B$1537:'Расчет сбытовых надбавок'!$G$2280,5)</f>
        <v>40.75</v>
      </c>
      <c r="L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M669" s="99">
        <f>VLOOKUP($A669+ROUND((COLUMN()-2)/24,5),АТС!$A$41:$F$736,4)+VLOOKUP($A669+ROUND((COLUMN()-2)/24,5),'Расчет сбытовых надбавок'!$B$1537:'Расчет сбытовых надбавок'!$G$2280,5)</f>
        <v>32.82</v>
      </c>
      <c r="N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O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P669" s="99">
        <f>VLOOKUP($A669+ROUND((COLUMN()-2)/24,5),АТС!$A$41:$F$736,4)+VLOOKUP($A669+ROUND((COLUMN()-2)/24,5),'Расчет сбытовых надбавок'!$B$1537:'Расчет сбытовых надбавок'!$G$2280,5)</f>
        <v>46.84</v>
      </c>
      <c r="Q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R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S669" s="99">
        <f>VLOOKUP($A669+ROUND((COLUMN()-2)/24,5),АТС!$A$41:$F$736,4)+VLOOKUP($A669+ROUND((COLUMN()-2)/24,5),'Расчет сбытовых надбавок'!$B$1537:'Расчет сбытовых надбавок'!$G$2280,5)</f>
        <v>102.84</v>
      </c>
      <c r="T669" s="99">
        <f>VLOOKUP($A669+ROUND((COLUMN()-2)/24,5),АТС!$A$41:$F$736,4)+VLOOKUP($A669+ROUND((COLUMN()-2)/24,5),'Расчет сбытовых надбавок'!$B$1537:'Расчет сбытовых надбавок'!$G$2280,5)</f>
        <v>26.619999999999997</v>
      </c>
      <c r="U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V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W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X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Y669" s="99">
        <f>VLOOKUP($A669+ROUND((COLUMN()-2)/24,5),АТС!$A$41:$F$736,4)+VLOOKUP($A669+ROUND((COLUMN()-2)/24,5),'Расчет сбытовых надбавок'!$B$1537:'Расчет сбытовых надбавок'!$G$2280,5)</f>
        <v>0</v>
      </c>
    </row>
    <row r="670" spans="1:25" x14ac:dyDescent="0.2">
      <c r="A670" s="80">
        <f t="shared" si="21"/>
        <v>42423</v>
      </c>
      <c r="B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C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D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E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F670" s="99">
        <f>VLOOKUP($A670+ROUND((COLUMN()-2)/24,5),АТС!$A$41:$F$736,4)+VLOOKUP($A670+ROUND((COLUMN()-2)/24,5),'Расчет сбытовых надбавок'!$B$1537:'Расчет сбытовых надбавок'!$G$2280,5)</f>
        <v>0.11</v>
      </c>
      <c r="G670" s="99">
        <f>VLOOKUP($A670+ROUND((COLUMN()-2)/24,5),АТС!$A$41:$F$736,4)+VLOOKUP($A670+ROUND((COLUMN()-2)/24,5),'Расчет сбытовых надбавок'!$B$1537:'Расчет сбытовых надбавок'!$G$2280,5)</f>
        <v>41.15</v>
      </c>
      <c r="H670" s="99">
        <f>VLOOKUP($A670+ROUND((COLUMN()-2)/24,5),АТС!$A$41:$F$736,4)+VLOOKUP($A670+ROUND((COLUMN()-2)/24,5),'Расчет сбытовых надбавок'!$B$1537:'Расчет сбытовых надбавок'!$G$2280,5)</f>
        <v>3.64</v>
      </c>
      <c r="I670" s="99">
        <f>VLOOKUP($A670+ROUND((COLUMN()-2)/24,5),АТС!$A$41:$F$736,4)+VLOOKUP($A670+ROUND((COLUMN()-2)/24,5),'Расчет сбытовых надбавок'!$B$1537:'Расчет сбытовых надбавок'!$G$2280,5)</f>
        <v>25.79</v>
      </c>
      <c r="J670" s="99">
        <f>VLOOKUP($A670+ROUND((COLUMN()-2)/24,5),АТС!$A$41:$F$736,4)+VLOOKUP($A670+ROUND((COLUMN()-2)/24,5),'Расчет сбытовых надбавок'!$B$1537:'Расчет сбытовых надбавок'!$G$2280,5)</f>
        <v>506.78999999999996</v>
      </c>
      <c r="K670" s="99">
        <f>VLOOKUP($A670+ROUND((COLUMN()-2)/24,5),АТС!$A$41:$F$736,4)+VLOOKUP($A670+ROUND((COLUMN()-2)/24,5),'Расчет сбытовых надбавок'!$B$1537:'Расчет сбытовых надбавок'!$G$2280,5)</f>
        <v>22.15</v>
      </c>
      <c r="L670" s="99">
        <f>VLOOKUP($A670+ROUND((COLUMN()-2)/24,5),АТС!$A$41:$F$736,4)+VLOOKUP($A670+ROUND((COLUMN()-2)/24,5),'Расчет сбытовых надбавок'!$B$1537:'Расчет сбытовых надбавок'!$G$2280,5)</f>
        <v>0.01</v>
      </c>
      <c r="M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N670" s="99">
        <f>VLOOKUP($A670+ROUND((COLUMN()-2)/24,5),АТС!$A$41:$F$736,4)+VLOOKUP($A670+ROUND((COLUMN()-2)/24,5),'Расчет сбытовых надбавок'!$B$1537:'Расчет сбытовых надбавок'!$G$2280,5)</f>
        <v>13.22</v>
      </c>
      <c r="O670" s="99">
        <f>VLOOKUP($A670+ROUND((COLUMN()-2)/24,5),АТС!$A$41:$F$736,4)+VLOOKUP($A670+ROUND((COLUMN()-2)/24,5),'Расчет сбытовых надбавок'!$B$1537:'Расчет сбытовых надбавок'!$G$2280,5)</f>
        <v>0.01</v>
      </c>
      <c r="P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Q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R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S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T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U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V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W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X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Y670" s="99">
        <f>VLOOKUP($A670+ROUND((COLUMN()-2)/24,5),АТС!$A$41:$F$736,4)+VLOOKUP($A670+ROUND((COLUMN()-2)/24,5),'Расчет сбытовых надбавок'!$B$1537:'Расчет сбытовых надбавок'!$G$2280,5)</f>
        <v>0</v>
      </c>
    </row>
    <row r="671" spans="1:25" x14ac:dyDescent="0.2">
      <c r="A671" s="80">
        <f t="shared" si="21"/>
        <v>42424</v>
      </c>
      <c r="B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C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D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E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F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G671" s="99">
        <f>VLOOKUP($A671+ROUND((COLUMN()-2)/24,5),АТС!$A$41:$F$736,4)+VLOOKUP($A671+ROUND((COLUMN()-2)/24,5),'Расчет сбытовых надбавок'!$B$1537:'Расчет сбытовых надбавок'!$G$2280,5)</f>
        <v>50.57</v>
      </c>
      <c r="H671" s="99">
        <f>VLOOKUP($A671+ROUND((COLUMN()-2)/24,5),АТС!$A$41:$F$736,4)+VLOOKUP($A671+ROUND((COLUMN()-2)/24,5),'Расчет сбытовых надбавок'!$B$1537:'Расчет сбытовых надбавок'!$G$2280,5)</f>
        <v>24.93</v>
      </c>
      <c r="I671" s="99">
        <f>VLOOKUP($A671+ROUND((COLUMN()-2)/24,5),АТС!$A$41:$F$736,4)+VLOOKUP($A671+ROUND((COLUMN()-2)/24,5),'Расчет сбытовых надбавок'!$B$1537:'Расчет сбытовых надбавок'!$G$2280,5)</f>
        <v>7.75</v>
      </c>
      <c r="J671" s="99">
        <f>VLOOKUP($A671+ROUND((COLUMN()-2)/24,5),АТС!$A$41:$F$736,4)+VLOOKUP($A671+ROUND((COLUMN()-2)/24,5),'Расчет сбытовых надбавок'!$B$1537:'Расчет сбытовых надбавок'!$G$2280,5)</f>
        <v>28.54</v>
      </c>
      <c r="K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L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M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N671" s="99">
        <f>VLOOKUP($A671+ROUND((COLUMN()-2)/24,5),АТС!$A$41:$F$736,4)+VLOOKUP($A671+ROUND((COLUMN()-2)/24,5),'Расчет сбытовых надбавок'!$B$1537:'Расчет сбытовых надбавок'!$G$2280,5)</f>
        <v>0.01</v>
      </c>
      <c r="O671" s="99">
        <f>VLOOKUP($A671+ROUND((COLUMN()-2)/24,5),АТС!$A$41:$F$736,4)+VLOOKUP($A671+ROUND((COLUMN()-2)/24,5),'Расчет сбытовых надбавок'!$B$1537:'Расчет сбытовых надбавок'!$G$2280,5)</f>
        <v>0.01</v>
      </c>
      <c r="P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Q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R671" s="99">
        <f>VLOOKUP($A671+ROUND((COLUMN()-2)/24,5),АТС!$A$41:$F$736,4)+VLOOKUP($A671+ROUND((COLUMN()-2)/24,5),'Расчет сбытовых надбавок'!$B$1537:'Расчет сбытовых надбавок'!$G$2280,5)</f>
        <v>3.39</v>
      </c>
      <c r="S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T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U671" s="99">
        <f>VLOOKUP($A671+ROUND((COLUMN()-2)/24,5),АТС!$A$41:$F$736,4)+VLOOKUP($A671+ROUND((COLUMN()-2)/24,5),'Расчет сбытовых надбавок'!$B$1537:'Расчет сбытовых надбавок'!$G$2280,5)</f>
        <v>0.01</v>
      </c>
      <c r="V671" s="99">
        <f>VLOOKUP($A671+ROUND((COLUMN()-2)/24,5),АТС!$A$41:$F$736,4)+VLOOKUP($A671+ROUND((COLUMN()-2)/24,5),'Расчет сбытовых надбавок'!$B$1537:'Расчет сбытовых надбавок'!$G$2280,5)</f>
        <v>0.01</v>
      </c>
      <c r="W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X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Y671" s="99">
        <f>VLOOKUP($A671+ROUND((COLUMN()-2)/24,5),АТС!$A$41:$F$736,4)+VLOOKUP($A671+ROUND((COLUMN()-2)/24,5),'Расчет сбытовых надбавок'!$B$1537:'Расчет сбытовых надбавок'!$G$2280,5)</f>
        <v>0</v>
      </c>
    </row>
    <row r="672" spans="1:25" x14ac:dyDescent="0.2">
      <c r="A672" s="80">
        <f t="shared" si="21"/>
        <v>42425</v>
      </c>
      <c r="B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C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D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E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F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G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H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I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J672" s="99">
        <f>VLOOKUP($A672+ROUND((COLUMN()-2)/24,5),АТС!$A$41:$F$736,4)+VLOOKUP($A672+ROUND((COLUMN()-2)/24,5),'Расчет сбытовых надбавок'!$B$1537:'Расчет сбытовых надбавок'!$G$2280,5)</f>
        <v>23.46</v>
      </c>
      <c r="K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L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M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N672" s="99">
        <f>VLOOKUP($A672+ROUND((COLUMN()-2)/24,5),АТС!$A$41:$F$736,4)+VLOOKUP($A672+ROUND((COLUMN()-2)/24,5),'Расчет сбытовых надбавок'!$B$1537:'Расчет сбытовых надбавок'!$G$2280,5)</f>
        <v>0.01</v>
      </c>
      <c r="O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P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Q672" s="99">
        <f>VLOOKUP($A672+ROUND((COLUMN()-2)/24,5),АТС!$A$41:$F$736,4)+VLOOKUP($A672+ROUND((COLUMN()-2)/24,5),'Расчет сбытовых надбавок'!$B$1537:'Расчет сбытовых надбавок'!$G$2280,5)</f>
        <v>0.01</v>
      </c>
      <c r="R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S672" s="99">
        <f>VLOOKUP($A672+ROUND((COLUMN()-2)/24,5),АТС!$A$41:$F$736,4)+VLOOKUP($A672+ROUND((COLUMN()-2)/24,5),'Расчет сбытовых надбавок'!$B$1537:'Расчет сбытовых надбавок'!$G$2280,5)</f>
        <v>35.61</v>
      </c>
      <c r="T672" s="99">
        <f>VLOOKUP($A672+ROUND((COLUMN()-2)/24,5),АТС!$A$41:$F$736,4)+VLOOKUP($A672+ROUND((COLUMN()-2)/24,5),'Расчет сбытовых надбавок'!$B$1537:'Расчет сбытовых надбавок'!$G$2280,5)</f>
        <v>9.52</v>
      </c>
      <c r="U672" s="99">
        <f>VLOOKUP($A672+ROUND((COLUMN()-2)/24,5),АТС!$A$41:$F$736,4)+VLOOKUP($A672+ROUND((COLUMN()-2)/24,5),'Расчет сбытовых надбавок'!$B$1537:'Расчет сбытовых надбавок'!$G$2280,5)</f>
        <v>0.01</v>
      </c>
      <c r="V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W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X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Y672" s="99">
        <f>VLOOKUP($A672+ROUND((COLUMN()-2)/24,5),АТС!$A$41:$F$736,4)+VLOOKUP($A672+ROUND((COLUMN()-2)/24,5),'Расчет сбытовых надбавок'!$B$1537:'Расчет сбытовых надбавок'!$G$2280,5)</f>
        <v>0</v>
      </c>
    </row>
    <row r="673" spans="1:27" x14ac:dyDescent="0.2">
      <c r="A673" s="80">
        <f t="shared" si="21"/>
        <v>42426</v>
      </c>
      <c r="B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C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D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E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F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G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H673" s="99">
        <f>VLOOKUP($A673+ROUND((COLUMN()-2)/24,5),АТС!$A$41:$F$736,4)+VLOOKUP($A673+ROUND((COLUMN()-2)/24,5),'Расчет сбытовых надбавок'!$B$1537:'Расчет сбытовых надбавок'!$G$2280,5)</f>
        <v>248.7</v>
      </c>
      <c r="I673" s="99">
        <f>VLOOKUP($A673+ROUND((COLUMN()-2)/24,5),АТС!$A$41:$F$736,4)+VLOOKUP($A673+ROUND((COLUMN()-2)/24,5),'Расчет сбытовых надбавок'!$B$1537:'Расчет сбытовых надбавок'!$G$2280,5)</f>
        <v>13.17</v>
      </c>
      <c r="J673" s="99">
        <f>VLOOKUP($A673+ROUND((COLUMN()-2)/24,5),АТС!$A$41:$F$736,4)+VLOOKUP($A673+ROUND((COLUMN()-2)/24,5),'Расчет сбытовых надбавок'!$B$1537:'Расчет сбытовых надбавок'!$G$2280,5)</f>
        <v>9.5399999999999991</v>
      </c>
      <c r="K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L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M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N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O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P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Q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R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S673" s="99">
        <f>VLOOKUP($A673+ROUND((COLUMN()-2)/24,5),АТС!$A$41:$F$736,4)+VLOOKUP($A673+ROUND((COLUMN()-2)/24,5),'Расчет сбытовых надбавок'!$B$1537:'Расчет сбытовых надбавок'!$G$2280,5)</f>
        <v>91.699999999999989</v>
      </c>
      <c r="T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U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V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W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X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Y673" s="99">
        <f>VLOOKUP($A673+ROUND((COLUMN()-2)/24,5),АТС!$A$41:$F$736,4)+VLOOKUP($A673+ROUND((COLUMN()-2)/24,5),'Расчет сбытовых надбавок'!$B$1537:'Расчет сбытовых надбавок'!$G$2280,5)</f>
        <v>0</v>
      </c>
    </row>
    <row r="674" spans="1:27" x14ac:dyDescent="0.2">
      <c r="A674" s="80">
        <f t="shared" si="21"/>
        <v>42427</v>
      </c>
      <c r="B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C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D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E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F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G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H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I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J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K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L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M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N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O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P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Q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R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S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T674" s="99">
        <f>VLOOKUP($A674+ROUND((COLUMN()-2)/24,5),АТС!$A$41:$F$736,4)+VLOOKUP($A674+ROUND((COLUMN()-2)/24,5),'Расчет сбытовых надбавок'!$B$1537:'Расчет сбытовых надбавок'!$G$2280,5)</f>
        <v>493.64000000000004</v>
      </c>
      <c r="U674" s="99">
        <f>VLOOKUP($A674+ROUND((COLUMN()-2)/24,5),АТС!$A$41:$F$736,4)+VLOOKUP($A674+ROUND((COLUMN()-2)/24,5),'Расчет сбытовых надбавок'!$B$1537:'Расчет сбытовых надбавок'!$G$2280,5)</f>
        <v>423.03999999999996</v>
      </c>
      <c r="V674" s="99">
        <f>VLOOKUP($A674+ROUND((COLUMN()-2)/24,5),АТС!$A$41:$F$736,4)+VLOOKUP($A674+ROUND((COLUMN()-2)/24,5),'Расчет сбытовых надбавок'!$B$1537:'Расчет сбытовых надбавок'!$G$2280,5)</f>
        <v>475.90999999999997</v>
      </c>
      <c r="W674" s="99">
        <f>VLOOKUP($A674+ROUND((COLUMN()-2)/24,5),АТС!$A$41:$F$736,4)+VLOOKUP($A674+ROUND((COLUMN()-2)/24,5),'Расчет сбытовых надбавок'!$B$1537:'Расчет сбытовых надбавок'!$G$2280,5)</f>
        <v>466.1</v>
      </c>
      <c r="X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Y674" s="99">
        <f>VLOOKUP($A674+ROUND((COLUMN()-2)/24,5),АТС!$A$41:$F$736,4)+VLOOKUP($A674+ROUND((COLUMN()-2)/24,5),'Расчет сбытовых надбавок'!$B$1537:'Расчет сбытовых надбавок'!$G$2280,5)</f>
        <v>0</v>
      </c>
    </row>
    <row r="675" spans="1:27" x14ac:dyDescent="0.2">
      <c r="A675" s="80">
        <f t="shared" si="21"/>
        <v>42428</v>
      </c>
      <c r="B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C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D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E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F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G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H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I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J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K675" s="99">
        <f>VLOOKUP($A675+ROUND((COLUMN()-2)/24,5),АТС!$A$41:$F$736,4)+VLOOKUP($A675+ROUND((COLUMN()-2)/24,5),'Расчет сбытовых надбавок'!$B$1537:'Расчет сбытовых надбавок'!$G$2280,5)</f>
        <v>16.46</v>
      </c>
      <c r="L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M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N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O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P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Q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R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S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T675" s="99">
        <f>VLOOKUP($A675+ROUND((COLUMN()-2)/24,5),АТС!$A$41:$F$736,4)+VLOOKUP($A675+ROUND((COLUMN()-2)/24,5),'Расчет сбытовых надбавок'!$B$1537:'Расчет сбытовых надбавок'!$G$2280,5)</f>
        <v>10.37</v>
      </c>
      <c r="U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V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W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X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Y675" s="99">
        <f>VLOOKUP($A675+ROUND((COLUMN()-2)/24,5),АТС!$A$41:$F$736,4)+VLOOKUP($A675+ROUND((COLUMN()-2)/24,5),'Расчет сбытовых надбавок'!$B$1537:'Расчет сбытовых надбавок'!$G$2280,5)</f>
        <v>0</v>
      </c>
    </row>
    <row r="676" spans="1:27" x14ac:dyDescent="0.2">
      <c r="A676" s="80">
        <f t="shared" si="21"/>
        <v>42429</v>
      </c>
      <c r="B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C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D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E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F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G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H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I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J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K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L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M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N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O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P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Q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R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S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T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U676" s="99">
        <f>VLOOKUP($A676+ROUND((COLUMN()-2)/24,5),АТС!$A$41:$F$736,4)+VLOOKUP($A676+ROUND((COLUMN()-2)/24,5),'Расчет сбытовых надбавок'!$B$1537:'Расчет сбытовых надбавок'!$G$2280,5)</f>
        <v>0.01</v>
      </c>
      <c r="V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W676" s="99">
        <f>VLOOKUP($A676+ROUND((COLUMN()-2)/24,5),АТС!$A$41:$F$736,4)+VLOOKUP($A676+ROUND((COLUMN()-2)/24,5),'Расчет сбытовых надбавок'!$B$1537:'Расчет сбытовых надбавок'!$G$2280,5)</f>
        <v>0.01</v>
      </c>
      <c r="X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Y676" s="99">
        <f>VLOOKUP($A676+ROUND((COLUMN()-2)/24,5),АТС!$A$41:$F$736,4)+VLOOKUP($A676+ROUND((COLUMN()-2)/24,5),'Расчет сбытовых надбавок'!$B$1537:'Расчет сбытовых надбавок'!$G$2280,5)</f>
        <v>0</v>
      </c>
    </row>
    <row r="677" spans="1:27" x14ac:dyDescent="0.25">
      <c r="A677" s="95"/>
      <c r="B677" s="79"/>
      <c r="C677" s="79"/>
      <c r="D677" s="79"/>
    </row>
    <row r="678" spans="1:27" x14ac:dyDescent="0.25">
      <c r="A678" s="88" t="s">
        <v>153</v>
      </c>
      <c r="B678" s="79"/>
      <c r="C678" s="79"/>
      <c r="D678" s="79"/>
    </row>
    <row r="679" spans="1:27" ht="12.75" customHeight="1" x14ac:dyDescent="0.2">
      <c r="A679" s="165" t="s">
        <v>48</v>
      </c>
      <c r="B679" s="168" t="s">
        <v>154</v>
      </c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70"/>
    </row>
    <row r="680" spans="1:27" ht="12.75" customHeight="1" x14ac:dyDescent="0.2">
      <c r="A680" s="166"/>
      <c r="B680" s="171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3"/>
    </row>
    <row r="681" spans="1:27" s="112" customFormat="1" ht="12.75" customHeight="1" x14ac:dyDescent="0.2">
      <c r="A681" s="166"/>
      <c r="B681" s="206" t="s">
        <v>123</v>
      </c>
      <c r="C681" s="202" t="s">
        <v>124</v>
      </c>
      <c r="D681" s="202" t="s">
        <v>125</v>
      </c>
      <c r="E681" s="202" t="s">
        <v>126</v>
      </c>
      <c r="F681" s="202" t="s">
        <v>127</v>
      </c>
      <c r="G681" s="202" t="s">
        <v>128</v>
      </c>
      <c r="H681" s="202" t="s">
        <v>129</v>
      </c>
      <c r="I681" s="202" t="s">
        <v>130</v>
      </c>
      <c r="J681" s="202" t="s">
        <v>131</v>
      </c>
      <c r="K681" s="202" t="s">
        <v>132</v>
      </c>
      <c r="L681" s="202" t="s">
        <v>133</v>
      </c>
      <c r="M681" s="202" t="s">
        <v>134</v>
      </c>
      <c r="N681" s="204" t="s">
        <v>135</v>
      </c>
      <c r="O681" s="202" t="s">
        <v>136</v>
      </c>
      <c r="P681" s="202" t="s">
        <v>137</v>
      </c>
      <c r="Q681" s="202" t="s">
        <v>138</v>
      </c>
      <c r="R681" s="202" t="s">
        <v>139</v>
      </c>
      <c r="S681" s="202" t="s">
        <v>140</v>
      </c>
      <c r="T681" s="202" t="s">
        <v>141</v>
      </c>
      <c r="U681" s="202" t="s">
        <v>142</v>
      </c>
      <c r="V681" s="202" t="s">
        <v>143</v>
      </c>
      <c r="W681" s="202" t="s">
        <v>144</v>
      </c>
      <c r="X681" s="202" t="s">
        <v>145</v>
      </c>
      <c r="Y681" s="202" t="s">
        <v>146</v>
      </c>
    </row>
    <row r="682" spans="1:27" s="112" customFormat="1" ht="11.25" customHeight="1" x14ac:dyDescent="0.2">
      <c r="A682" s="167"/>
      <c r="B682" s="207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5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</row>
    <row r="683" spans="1:27" ht="15.75" customHeight="1" x14ac:dyDescent="0.2">
      <c r="A683" s="80">
        <f>A648</f>
        <v>42401</v>
      </c>
      <c r="B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C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D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E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F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G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H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I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J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K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L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M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N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O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P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Q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R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S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T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U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V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W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X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Y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AA683" s="81"/>
    </row>
    <row r="684" spans="1:27" x14ac:dyDescent="0.2">
      <c r="A684" s="80">
        <f>A683+1</f>
        <v>42402</v>
      </c>
      <c r="B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C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D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E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F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G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H684" s="99">
        <f>VLOOKUP($A684+ROUND((COLUMN()-2)/24,5),АТС!$A$41:$F$736,4)+VLOOKUP($A684+ROUND((COLUMN()-2)/24,5),'Расчет сбытовых надбавок'!$B$1537:'Расчет сбытовых надбавок'!$G$2280,6)</f>
        <v>84.52</v>
      </c>
      <c r="I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J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K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L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M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N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O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P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Q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R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S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T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U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V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W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X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Y684" s="99">
        <f>VLOOKUP($A684+ROUND((COLUMN()-2)/24,5),АТС!$A$41:$F$736,4)+VLOOKUP($A684+ROUND((COLUMN()-2)/24,5),'Расчет сбытовых надбавок'!$B$1537:'Расчет сбытовых надбавок'!$G$2280,6)</f>
        <v>0</v>
      </c>
    </row>
    <row r="685" spans="1:27" x14ac:dyDescent="0.2">
      <c r="A685" s="80">
        <f t="shared" ref="A685:A711" si="22">A684+1</f>
        <v>42403</v>
      </c>
      <c r="B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C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D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E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F685" s="99">
        <f>VLOOKUP($A685+ROUND((COLUMN()-2)/24,5),АТС!$A$41:$F$736,4)+VLOOKUP($A685+ROUND((COLUMN()-2)/24,5),'Расчет сбытовых надбавок'!$B$1537:'Расчет сбытовых надбавок'!$G$2280,6)</f>
        <v>2.9099999999999997</v>
      </c>
      <c r="G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H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I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J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K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L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M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N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O685" s="99">
        <f>VLOOKUP($A685+ROUND((COLUMN()-2)/24,5),АТС!$A$41:$F$736,4)+VLOOKUP($A685+ROUND((COLUMN()-2)/24,5),'Расчет сбытовых надбавок'!$B$1537:'Расчет сбытовых надбавок'!$G$2280,6)</f>
        <v>0.01</v>
      </c>
      <c r="P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Q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R685" s="99">
        <f>VLOOKUP($A685+ROUND((COLUMN()-2)/24,5),АТС!$A$41:$F$736,4)+VLOOKUP($A685+ROUND((COLUMN()-2)/24,5),'Расчет сбытовых надбавок'!$B$1537:'Расчет сбытовых надбавок'!$G$2280,6)</f>
        <v>6.6899999999999995</v>
      </c>
      <c r="S685" s="99">
        <f>VLOOKUP($A685+ROUND((COLUMN()-2)/24,5),АТС!$A$41:$F$736,4)+VLOOKUP($A685+ROUND((COLUMN()-2)/24,5),'Расчет сбытовых надбавок'!$B$1537:'Расчет сбытовых надбавок'!$G$2280,6)</f>
        <v>24.39</v>
      </c>
      <c r="T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U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V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W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X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Y685" s="99">
        <f>VLOOKUP($A685+ROUND((COLUMN()-2)/24,5),АТС!$A$41:$F$736,4)+VLOOKUP($A685+ROUND((COLUMN()-2)/24,5),'Расчет сбытовых надбавок'!$B$1537:'Расчет сбытовых надбавок'!$G$2280,6)</f>
        <v>0</v>
      </c>
    </row>
    <row r="686" spans="1:27" x14ac:dyDescent="0.2">
      <c r="A686" s="80">
        <f t="shared" si="22"/>
        <v>42404</v>
      </c>
      <c r="B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C686" s="99">
        <f>VLOOKUP($A686+ROUND((COLUMN()-2)/24,5),АТС!$A$41:$F$736,4)+VLOOKUP($A686+ROUND((COLUMN()-2)/24,5),'Расчет сбытовых надбавок'!$B$1537:'Расчет сбытовых надбавок'!$G$2280,6)</f>
        <v>0.01</v>
      </c>
      <c r="D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E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F686" s="99">
        <f>VLOOKUP($A686+ROUND((COLUMN()-2)/24,5),АТС!$A$41:$F$736,4)+VLOOKUP($A686+ROUND((COLUMN()-2)/24,5),'Расчет сбытовых надбавок'!$B$1537:'Расчет сбытовых надбавок'!$G$2280,6)</f>
        <v>25.599999999999998</v>
      </c>
      <c r="G686" s="99">
        <f>VLOOKUP($A686+ROUND((COLUMN()-2)/24,5),АТС!$A$41:$F$736,4)+VLOOKUP($A686+ROUND((COLUMN()-2)/24,5),'Расчет сбытовых надбавок'!$B$1537:'Расчет сбытовых надбавок'!$G$2280,6)</f>
        <v>375.56</v>
      </c>
      <c r="H686" s="99">
        <f>VLOOKUP($A686+ROUND((COLUMN()-2)/24,5),АТС!$A$41:$F$736,4)+VLOOKUP($A686+ROUND((COLUMN()-2)/24,5),'Расчет сбытовых надбавок'!$B$1537:'Расчет сбытовых надбавок'!$G$2280,6)</f>
        <v>30.06</v>
      </c>
      <c r="I686" s="99">
        <f>VLOOKUP($A686+ROUND((COLUMN()-2)/24,5),АТС!$A$41:$F$736,4)+VLOOKUP($A686+ROUND((COLUMN()-2)/24,5),'Расчет сбытовых надбавок'!$B$1537:'Расчет сбытовых надбавок'!$G$2280,6)</f>
        <v>30.41</v>
      </c>
      <c r="J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K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L686" s="99">
        <f>VLOOKUP($A686+ROUND((COLUMN()-2)/24,5),АТС!$A$41:$F$736,4)+VLOOKUP($A686+ROUND((COLUMN()-2)/24,5),'Расчет сбытовых надбавок'!$B$1537:'Расчет сбытовых надбавок'!$G$2280,6)</f>
        <v>0.01</v>
      </c>
      <c r="M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N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O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P686" s="99">
        <f>VLOOKUP($A686+ROUND((COLUMN()-2)/24,5),АТС!$A$41:$F$736,4)+VLOOKUP($A686+ROUND((COLUMN()-2)/24,5),'Расчет сбытовых надбавок'!$B$1537:'Расчет сбытовых надбавок'!$G$2280,6)</f>
        <v>0.01</v>
      </c>
      <c r="Q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R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S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T686" s="99">
        <f>VLOOKUP($A686+ROUND((COLUMN()-2)/24,5),АТС!$A$41:$F$736,4)+VLOOKUP($A686+ROUND((COLUMN()-2)/24,5),'Расчет сбытовых надбавок'!$B$1537:'Расчет сбытовых надбавок'!$G$2280,6)</f>
        <v>0.01</v>
      </c>
      <c r="U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V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W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X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Y686" s="99">
        <f>VLOOKUP($A686+ROUND((COLUMN()-2)/24,5),АТС!$A$41:$F$736,4)+VLOOKUP($A686+ROUND((COLUMN()-2)/24,5),'Расчет сбытовых надбавок'!$B$1537:'Расчет сбытовых надбавок'!$G$2280,6)</f>
        <v>0</v>
      </c>
    </row>
    <row r="687" spans="1:27" x14ac:dyDescent="0.2">
      <c r="A687" s="80">
        <f t="shared" si="22"/>
        <v>42405</v>
      </c>
      <c r="B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C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D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E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F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G687" s="99">
        <f>VLOOKUP($A687+ROUND((COLUMN()-2)/24,5),АТС!$A$41:$F$736,4)+VLOOKUP($A687+ROUND((COLUMN()-2)/24,5),'Расчет сбытовых надбавок'!$B$1537:'Расчет сбытовых надбавок'!$G$2280,6)</f>
        <v>13.389999999999999</v>
      </c>
      <c r="H687" s="99">
        <f>VLOOKUP($A687+ROUND((COLUMN()-2)/24,5),АТС!$A$41:$F$736,4)+VLOOKUP($A687+ROUND((COLUMN()-2)/24,5),'Расчет сбытовых надбавок'!$B$1537:'Расчет сбытовых надбавок'!$G$2280,6)</f>
        <v>5.61</v>
      </c>
      <c r="I687" s="99">
        <f>VLOOKUP($A687+ROUND((COLUMN()-2)/24,5),АТС!$A$41:$F$736,4)+VLOOKUP($A687+ROUND((COLUMN()-2)/24,5),'Расчет сбытовых надбавок'!$B$1537:'Расчет сбытовых надбавок'!$G$2280,6)</f>
        <v>0.01</v>
      </c>
      <c r="J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K687" s="99">
        <f>VLOOKUP($A687+ROUND((COLUMN()-2)/24,5),АТС!$A$41:$F$736,4)+VLOOKUP($A687+ROUND((COLUMN()-2)/24,5),'Расчет сбытовых надбавок'!$B$1537:'Расчет сбытовых надбавок'!$G$2280,6)</f>
        <v>0.01</v>
      </c>
      <c r="L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M687" s="99">
        <f>VLOOKUP($A687+ROUND((COLUMN()-2)/24,5),АТС!$A$41:$F$736,4)+VLOOKUP($A687+ROUND((COLUMN()-2)/24,5),'Расчет сбытовых надбавок'!$B$1537:'Расчет сбытовых надбавок'!$G$2280,6)</f>
        <v>0.01</v>
      </c>
      <c r="N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O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P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Q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R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S687" s="99">
        <f>VLOOKUP($A687+ROUND((COLUMN()-2)/24,5),АТС!$A$41:$F$736,4)+VLOOKUP($A687+ROUND((COLUMN()-2)/24,5),'Расчет сбытовых надбавок'!$B$1537:'Расчет сбытовых надбавок'!$G$2280,6)</f>
        <v>0.01</v>
      </c>
      <c r="T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U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V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W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X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Y687" s="99">
        <f>VLOOKUP($A687+ROUND((COLUMN()-2)/24,5),АТС!$A$41:$F$736,4)+VLOOKUP($A687+ROUND((COLUMN()-2)/24,5),'Расчет сбытовых надбавок'!$B$1537:'Расчет сбытовых надбавок'!$G$2280,6)</f>
        <v>0</v>
      </c>
    </row>
    <row r="688" spans="1:27" x14ac:dyDescent="0.2">
      <c r="A688" s="80">
        <f t="shared" si="22"/>
        <v>42406</v>
      </c>
      <c r="B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C688" s="99">
        <f>VLOOKUP($A688+ROUND((COLUMN()-2)/24,5),АТС!$A$41:$F$736,4)+VLOOKUP($A688+ROUND((COLUMN()-2)/24,5),'Расчет сбытовых надбавок'!$B$1537:'Расчет сбытовых надбавок'!$G$2280,6)</f>
        <v>0.01</v>
      </c>
      <c r="D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E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F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G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H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I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J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K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L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M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N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O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P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Q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R688" s="99">
        <f>VLOOKUP($A688+ROUND((COLUMN()-2)/24,5),АТС!$A$41:$F$736,4)+VLOOKUP($A688+ROUND((COLUMN()-2)/24,5),'Расчет сбытовых надбавок'!$B$1537:'Расчет сбытовых надбавок'!$G$2280,6)</f>
        <v>29.72</v>
      </c>
      <c r="S688" s="99">
        <f>VLOOKUP($A688+ROUND((COLUMN()-2)/24,5),АТС!$A$41:$F$736,4)+VLOOKUP($A688+ROUND((COLUMN()-2)/24,5),'Расчет сбытовых надбавок'!$B$1537:'Расчет сбытовых надбавок'!$G$2280,6)</f>
        <v>20.91</v>
      </c>
      <c r="T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U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V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W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X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Y688" s="99">
        <f>VLOOKUP($A688+ROUND((COLUMN()-2)/24,5),АТС!$A$41:$F$736,4)+VLOOKUP($A688+ROUND((COLUMN()-2)/24,5),'Расчет сбытовых надбавок'!$B$1537:'Расчет сбытовых надбавок'!$G$2280,6)</f>
        <v>0</v>
      </c>
    </row>
    <row r="689" spans="1:25" x14ac:dyDescent="0.2">
      <c r="A689" s="80">
        <f t="shared" si="22"/>
        <v>42407</v>
      </c>
      <c r="B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C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D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E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F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G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H689" s="99">
        <f>VLOOKUP($A689+ROUND((COLUMN()-2)/24,5),АТС!$A$41:$F$736,4)+VLOOKUP($A689+ROUND((COLUMN()-2)/24,5),'Расчет сбытовых надбавок'!$B$1537:'Расчет сбытовых надбавок'!$G$2280,6)</f>
        <v>54.480000000000004</v>
      </c>
      <c r="I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J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K689" s="99">
        <f>VLOOKUP($A689+ROUND((COLUMN()-2)/24,5),АТС!$A$41:$F$736,4)+VLOOKUP($A689+ROUND((COLUMN()-2)/24,5),'Расчет сбытовых надбавок'!$B$1537:'Расчет сбытовых надбавок'!$G$2280,6)</f>
        <v>61.79</v>
      </c>
      <c r="L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M689" s="99">
        <f>VLOOKUP($A689+ROUND((COLUMN()-2)/24,5),АТС!$A$41:$F$736,4)+VLOOKUP($A689+ROUND((COLUMN()-2)/24,5),'Расчет сбытовых надбавок'!$B$1537:'Расчет сбытовых надбавок'!$G$2280,6)</f>
        <v>34.459999999999994</v>
      </c>
      <c r="N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O689" s="99">
        <f>VLOOKUP($A689+ROUND((COLUMN()-2)/24,5),АТС!$A$41:$F$736,4)+VLOOKUP($A689+ROUND((COLUMN()-2)/24,5),'Расчет сбытовых надбавок'!$B$1537:'Расчет сбытовых надбавок'!$G$2280,6)</f>
        <v>44.68</v>
      </c>
      <c r="P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Q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R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S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T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U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V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W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X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Y689" s="99">
        <f>VLOOKUP($A689+ROUND((COLUMN()-2)/24,5),АТС!$A$41:$F$736,4)+VLOOKUP($A689+ROUND((COLUMN()-2)/24,5),'Расчет сбытовых надбавок'!$B$1537:'Расчет сбытовых надбавок'!$G$2280,6)</f>
        <v>0</v>
      </c>
    </row>
    <row r="690" spans="1:25" x14ac:dyDescent="0.2">
      <c r="A690" s="80">
        <f t="shared" si="22"/>
        <v>42408</v>
      </c>
      <c r="B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C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D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E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F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G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H690" s="99">
        <f>VLOOKUP($A690+ROUND((COLUMN()-2)/24,5),АТС!$A$41:$F$736,4)+VLOOKUP($A690+ROUND((COLUMN()-2)/24,5),'Расчет сбытовых надбавок'!$B$1537:'Расчет сбытовых надбавок'!$G$2280,6)</f>
        <v>62.69</v>
      </c>
      <c r="I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J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K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L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M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N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O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P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Q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R690" s="99">
        <f>VLOOKUP($A690+ROUND((COLUMN()-2)/24,5),АТС!$A$41:$F$736,4)+VLOOKUP($A690+ROUND((COLUMN()-2)/24,5),'Расчет сбытовых надбавок'!$B$1537:'Расчет сбытовых надбавок'!$G$2280,6)</f>
        <v>14.76</v>
      </c>
      <c r="S690" s="99">
        <f>VLOOKUP($A690+ROUND((COLUMN()-2)/24,5),АТС!$A$41:$F$736,4)+VLOOKUP($A690+ROUND((COLUMN()-2)/24,5),'Расчет сбытовых надбавок'!$B$1537:'Расчет сбытовых надбавок'!$G$2280,6)</f>
        <v>72.66</v>
      </c>
      <c r="T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U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V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W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X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Y690" s="99">
        <f>VLOOKUP($A690+ROUND((COLUMN()-2)/24,5),АТС!$A$41:$F$736,4)+VLOOKUP($A690+ROUND((COLUMN()-2)/24,5),'Расчет сбытовых надбавок'!$B$1537:'Расчет сбытовых надбавок'!$G$2280,6)</f>
        <v>0</v>
      </c>
    </row>
    <row r="691" spans="1:25" x14ac:dyDescent="0.2">
      <c r="A691" s="80">
        <f t="shared" si="22"/>
        <v>42409</v>
      </c>
      <c r="B691" s="99">
        <f>VLOOKUP($A691+ROUND((COLUMN()-2)/24,5),АТС!$A$41:$F$736,4)+VLOOKUP($A691+ROUND((COLUMN()-2)/24,5),'Расчет сбытовых надбавок'!$B$1537:'Расчет сбытовых надбавок'!$G$2280,6)</f>
        <v>1.45</v>
      </c>
      <c r="C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D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E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F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G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H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I691" s="99">
        <f>VLOOKUP($A691+ROUND((COLUMN()-2)/24,5),АТС!$A$41:$F$736,4)+VLOOKUP($A691+ROUND((COLUMN()-2)/24,5),'Расчет сбытовых надбавок'!$B$1537:'Расчет сбытовых надбавок'!$G$2280,6)</f>
        <v>0.01</v>
      </c>
      <c r="J691" s="99">
        <f>VLOOKUP($A691+ROUND((COLUMN()-2)/24,5),АТС!$A$41:$F$736,4)+VLOOKUP($A691+ROUND((COLUMN()-2)/24,5),'Расчет сбытовых надбавок'!$B$1537:'Расчет сбытовых надбавок'!$G$2280,6)</f>
        <v>0.34</v>
      </c>
      <c r="K691" s="99">
        <f>VLOOKUP($A691+ROUND((COLUMN()-2)/24,5),АТС!$A$41:$F$736,4)+VLOOKUP($A691+ROUND((COLUMN()-2)/24,5),'Расчет сбытовых надбавок'!$B$1537:'Расчет сбытовых надбавок'!$G$2280,6)</f>
        <v>0.41000000000000003</v>
      </c>
      <c r="L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M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N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O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P691" s="99">
        <f>VLOOKUP($A691+ROUND((COLUMN()-2)/24,5),АТС!$A$41:$F$736,4)+VLOOKUP($A691+ROUND((COLUMN()-2)/24,5),'Расчет сбытовых надбавок'!$B$1537:'Расчет сбытовых надбавок'!$G$2280,6)</f>
        <v>0.01</v>
      </c>
      <c r="Q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R691" s="99">
        <f>VLOOKUP($A691+ROUND((COLUMN()-2)/24,5),АТС!$A$41:$F$736,4)+VLOOKUP($A691+ROUND((COLUMN()-2)/24,5),'Расчет сбытовых надбавок'!$B$1537:'Расчет сбытовых надбавок'!$G$2280,6)</f>
        <v>0.01</v>
      </c>
      <c r="S691" s="99">
        <f>VLOOKUP($A691+ROUND((COLUMN()-2)/24,5),АТС!$A$41:$F$736,4)+VLOOKUP($A691+ROUND((COLUMN()-2)/24,5),'Расчет сбытовых надбавок'!$B$1537:'Расчет сбытовых надбавок'!$G$2280,6)</f>
        <v>103.66</v>
      </c>
      <c r="T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U691" s="99">
        <f>VLOOKUP($A691+ROUND((COLUMN()-2)/24,5),АТС!$A$41:$F$736,4)+VLOOKUP($A691+ROUND((COLUMN()-2)/24,5),'Расчет сбытовых надбавок'!$B$1537:'Расчет сбытовых надбавок'!$G$2280,6)</f>
        <v>0.01</v>
      </c>
      <c r="V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W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X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Y691" s="99">
        <f>VLOOKUP($A691+ROUND((COLUMN()-2)/24,5),АТС!$A$41:$F$736,4)+VLOOKUP($A691+ROUND((COLUMN()-2)/24,5),'Расчет сбытовых надбавок'!$B$1537:'Расчет сбытовых надбавок'!$G$2280,6)</f>
        <v>0</v>
      </c>
    </row>
    <row r="692" spans="1:25" x14ac:dyDescent="0.2">
      <c r="A692" s="80">
        <f t="shared" si="22"/>
        <v>42410</v>
      </c>
      <c r="B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C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D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E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F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G692" s="99">
        <f>VLOOKUP($A692+ROUND((COLUMN()-2)/24,5),АТС!$A$41:$F$736,4)+VLOOKUP($A692+ROUND((COLUMN()-2)/24,5),'Расчет сбытовых надбавок'!$B$1537:'Расчет сбытовых надбавок'!$G$2280,6)</f>
        <v>115.00999999999999</v>
      </c>
      <c r="H692" s="99">
        <f>VLOOKUP($A692+ROUND((COLUMN()-2)/24,5),АТС!$A$41:$F$736,4)+VLOOKUP($A692+ROUND((COLUMN()-2)/24,5),'Расчет сбытовых надбавок'!$B$1537:'Расчет сбытовых надбавок'!$G$2280,6)</f>
        <v>111.36999999999999</v>
      </c>
      <c r="I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  <c r="J692" s="99">
        <f>VLOOKUP($A692+ROUND((COLUMN()-2)/24,5),АТС!$A$41:$F$736,4)+VLOOKUP($A692+ROUND((COLUMN()-2)/24,5),'Расчет сбытовых надбавок'!$B$1537:'Расчет сбытовых надбавок'!$G$2280,6)</f>
        <v>150.81</v>
      </c>
      <c r="K692" s="99">
        <f>VLOOKUP($A692+ROUND((COLUMN()-2)/24,5),АТС!$A$41:$F$736,4)+VLOOKUP($A692+ROUND((COLUMN()-2)/24,5),'Расчет сбытовых надбавок'!$B$1537:'Расчет сбытовых надбавок'!$G$2280,6)</f>
        <v>37.93</v>
      </c>
      <c r="L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  <c r="M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N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  <c r="O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  <c r="P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Q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R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S692" s="99">
        <f>VLOOKUP($A692+ROUND((COLUMN()-2)/24,5),АТС!$A$41:$F$736,4)+VLOOKUP($A692+ROUND((COLUMN()-2)/24,5),'Расчет сбытовых надбавок'!$B$1537:'Расчет сбытовых надбавок'!$G$2280,6)</f>
        <v>130.13</v>
      </c>
      <c r="T692" s="99">
        <f>VLOOKUP($A692+ROUND((COLUMN()-2)/24,5),АТС!$A$41:$F$736,4)+VLOOKUP($A692+ROUND((COLUMN()-2)/24,5),'Расчет сбытовых надбавок'!$B$1537:'Расчет сбытовых надбавок'!$G$2280,6)</f>
        <v>24.26</v>
      </c>
      <c r="U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V692" s="99">
        <f>VLOOKUP($A692+ROUND((COLUMN()-2)/24,5),АТС!$A$41:$F$736,4)+VLOOKUP($A692+ROUND((COLUMN()-2)/24,5),'Расчет сбытовых надбавок'!$B$1537:'Расчет сбытовых надбавок'!$G$2280,6)</f>
        <v>0.08</v>
      </c>
      <c r="W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X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Y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</row>
    <row r="693" spans="1:25" x14ac:dyDescent="0.2">
      <c r="A693" s="80">
        <f t="shared" si="22"/>
        <v>42411</v>
      </c>
      <c r="B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C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D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E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F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G693" s="99">
        <f>VLOOKUP($A693+ROUND((COLUMN()-2)/24,5),АТС!$A$41:$F$736,4)+VLOOKUP($A693+ROUND((COLUMN()-2)/24,5),'Расчет сбытовых надбавок'!$B$1537:'Расчет сбытовых надбавок'!$G$2280,6)</f>
        <v>13.53</v>
      </c>
      <c r="H693" s="99">
        <f>VLOOKUP($A693+ROUND((COLUMN()-2)/24,5),АТС!$A$41:$F$736,4)+VLOOKUP($A693+ROUND((COLUMN()-2)/24,5),'Расчет сбытовых надбавок'!$B$1537:'Расчет сбытовых надбавок'!$G$2280,6)</f>
        <v>164.97</v>
      </c>
      <c r="I693" s="99">
        <f>VLOOKUP($A693+ROUND((COLUMN()-2)/24,5),АТС!$A$41:$F$736,4)+VLOOKUP($A693+ROUND((COLUMN()-2)/24,5),'Расчет сбытовых надбавок'!$B$1537:'Расчет сбытовых надбавок'!$G$2280,6)</f>
        <v>40</v>
      </c>
      <c r="J693" s="99">
        <f>VLOOKUP($A693+ROUND((COLUMN()-2)/24,5),АТС!$A$41:$F$736,4)+VLOOKUP($A693+ROUND((COLUMN()-2)/24,5),'Расчет сбытовых надбавок'!$B$1537:'Расчет сбытовых надбавок'!$G$2280,6)</f>
        <v>128.47</v>
      </c>
      <c r="K693" s="99">
        <f>VLOOKUP($A693+ROUND((COLUMN()-2)/24,5),АТС!$A$41:$F$736,4)+VLOOKUP($A693+ROUND((COLUMN()-2)/24,5),'Расчет сбытовых надбавок'!$B$1537:'Расчет сбытовых надбавок'!$G$2280,6)</f>
        <v>64.510000000000005</v>
      </c>
      <c r="L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M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N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O693" s="99">
        <f>VLOOKUP($A693+ROUND((COLUMN()-2)/24,5),АТС!$A$41:$F$736,4)+VLOOKUP($A693+ROUND((COLUMN()-2)/24,5),'Расчет сбытовых надбавок'!$B$1537:'Расчет сбытовых надбавок'!$G$2280,6)</f>
        <v>0.01</v>
      </c>
      <c r="P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Q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R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S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T693" s="99">
        <f>VLOOKUP($A693+ROUND((COLUMN()-2)/24,5),АТС!$A$41:$F$736,4)+VLOOKUP($A693+ROUND((COLUMN()-2)/24,5),'Расчет сбытовых надбавок'!$B$1537:'Расчет сбытовых надбавок'!$G$2280,6)</f>
        <v>34.18</v>
      </c>
      <c r="U693" s="99">
        <f>VLOOKUP($A693+ROUND((COLUMN()-2)/24,5),АТС!$A$41:$F$736,4)+VLOOKUP($A693+ROUND((COLUMN()-2)/24,5),'Расчет сбытовых надбавок'!$B$1537:'Расчет сбытовых надбавок'!$G$2280,6)</f>
        <v>25.04</v>
      </c>
      <c r="V693" s="99">
        <f>VLOOKUP($A693+ROUND((COLUMN()-2)/24,5),АТС!$A$41:$F$736,4)+VLOOKUP($A693+ROUND((COLUMN()-2)/24,5),'Расчет сбытовых надбавок'!$B$1537:'Расчет сбытовых надбавок'!$G$2280,6)</f>
        <v>34.57</v>
      </c>
      <c r="W693" s="99">
        <f>VLOOKUP($A693+ROUND((COLUMN()-2)/24,5),АТС!$A$41:$F$736,4)+VLOOKUP($A693+ROUND((COLUMN()-2)/24,5),'Расчет сбытовых надбавок'!$B$1537:'Расчет сбытовых надбавок'!$G$2280,6)</f>
        <v>0.01</v>
      </c>
      <c r="X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Y693" s="99">
        <f>VLOOKUP($A693+ROUND((COLUMN()-2)/24,5),АТС!$A$41:$F$736,4)+VLOOKUP($A693+ROUND((COLUMN()-2)/24,5),'Расчет сбытовых надбавок'!$B$1537:'Расчет сбытовых надбавок'!$G$2280,6)</f>
        <v>24.669999999999998</v>
      </c>
    </row>
    <row r="694" spans="1:25" x14ac:dyDescent="0.2">
      <c r="A694" s="80">
        <f t="shared" si="22"/>
        <v>42412</v>
      </c>
      <c r="B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C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D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E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F694" s="99">
        <f>VLOOKUP($A694+ROUND((COLUMN()-2)/24,5),АТС!$A$41:$F$736,4)+VLOOKUP($A694+ROUND((COLUMN()-2)/24,5),'Расчет сбытовых надбавок'!$B$1537:'Расчет сбытовых надбавок'!$G$2280,6)</f>
        <v>15.690000000000001</v>
      </c>
      <c r="G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H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I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J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K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L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M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N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O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P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Q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R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S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T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U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V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W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X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Y694" s="99">
        <f>VLOOKUP($A694+ROUND((COLUMN()-2)/24,5),АТС!$A$41:$F$736,4)+VLOOKUP($A694+ROUND((COLUMN()-2)/24,5),'Расчет сбытовых надбавок'!$B$1537:'Расчет сбытовых надбавок'!$G$2280,6)</f>
        <v>0</v>
      </c>
    </row>
    <row r="695" spans="1:25" x14ac:dyDescent="0.2">
      <c r="A695" s="80">
        <f t="shared" si="22"/>
        <v>42413</v>
      </c>
      <c r="B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C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D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E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F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G695" s="99">
        <f>VLOOKUP($A695+ROUND((COLUMN()-2)/24,5),АТС!$A$41:$F$736,4)+VLOOKUP($A695+ROUND((COLUMN()-2)/24,5),'Расчет сбытовых надбавок'!$B$1537:'Расчет сбытовых надбавок'!$G$2280,6)</f>
        <v>30.85</v>
      </c>
      <c r="H695" s="99">
        <f>VLOOKUP($A695+ROUND((COLUMN()-2)/24,5),АТС!$A$41:$F$736,4)+VLOOKUP($A695+ROUND((COLUMN()-2)/24,5),'Расчет сбытовых надбавок'!$B$1537:'Расчет сбытовых надбавок'!$G$2280,6)</f>
        <v>56.1</v>
      </c>
      <c r="I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J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K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L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M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N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O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P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Q695" s="99">
        <f>VLOOKUP($A695+ROUND((COLUMN()-2)/24,5),АТС!$A$41:$F$736,4)+VLOOKUP($A695+ROUND((COLUMN()-2)/24,5),'Расчет сбытовых надбавок'!$B$1537:'Расчет сбытовых надбавок'!$G$2280,6)</f>
        <v>7.23</v>
      </c>
      <c r="R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S695" s="99">
        <f>VLOOKUP($A695+ROUND((COLUMN()-2)/24,5),АТС!$A$41:$F$736,4)+VLOOKUP($A695+ROUND((COLUMN()-2)/24,5),'Расчет сбытовых надбавок'!$B$1537:'Расчет сбытовых надбавок'!$G$2280,6)</f>
        <v>0.01</v>
      </c>
      <c r="T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U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V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W695" s="99">
        <f>VLOOKUP($A695+ROUND((COLUMN()-2)/24,5),АТС!$A$41:$F$736,4)+VLOOKUP($A695+ROUND((COLUMN()-2)/24,5),'Расчет сбытовых надбавок'!$B$1537:'Расчет сбытовых надбавок'!$G$2280,6)</f>
        <v>0.01</v>
      </c>
      <c r="X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Y695" s="99">
        <f>VLOOKUP($A695+ROUND((COLUMN()-2)/24,5),АТС!$A$41:$F$736,4)+VLOOKUP($A695+ROUND((COLUMN()-2)/24,5),'Расчет сбытовых надбавок'!$B$1537:'Расчет сбытовых надбавок'!$G$2280,6)</f>
        <v>0</v>
      </c>
    </row>
    <row r="696" spans="1:25" x14ac:dyDescent="0.2">
      <c r="A696" s="80">
        <f t="shared" si="22"/>
        <v>42414</v>
      </c>
      <c r="B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C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D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E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F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G696" s="99">
        <f>VLOOKUP($A696+ROUND((COLUMN()-2)/24,5),АТС!$A$41:$F$736,4)+VLOOKUP($A696+ROUND((COLUMN()-2)/24,5),'Расчет сбытовых надбавок'!$B$1537:'Расчет сбытовых надбавок'!$G$2280,6)</f>
        <v>33.49</v>
      </c>
      <c r="H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I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J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K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L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M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N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O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P696" s="99">
        <f>VLOOKUP($A696+ROUND((COLUMN()-2)/24,5),АТС!$A$41:$F$736,4)+VLOOKUP($A696+ROUND((COLUMN()-2)/24,5),'Расчет сбытовых надбавок'!$B$1537:'Расчет сбытовых надбавок'!$G$2280,6)</f>
        <v>15.6</v>
      </c>
      <c r="Q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R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S696" s="99">
        <f>VLOOKUP($A696+ROUND((COLUMN()-2)/24,5),АТС!$A$41:$F$736,4)+VLOOKUP($A696+ROUND((COLUMN()-2)/24,5),'Расчет сбытовых надбавок'!$B$1537:'Расчет сбытовых надбавок'!$G$2280,6)</f>
        <v>24.020000000000003</v>
      </c>
      <c r="T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U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V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W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X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Y696" s="99">
        <f>VLOOKUP($A696+ROUND((COLUMN()-2)/24,5),АТС!$A$41:$F$736,4)+VLOOKUP($A696+ROUND((COLUMN()-2)/24,5),'Расчет сбытовых надбавок'!$B$1537:'Расчет сбытовых надбавок'!$G$2280,6)</f>
        <v>0</v>
      </c>
    </row>
    <row r="697" spans="1:25" x14ac:dyDescent="0.2">
      <c r="A697" s="80">
        <f t="shared" si="22"/>
        <v>42415</v>
      </c>
      <c r="B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C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D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E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F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G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H697" s="99">
        <f>VLOOKUP($A697+ROUND((COLUMN()-2)/24,5),АТС!$A$41:$F$736,4)+VLOOKUP($A697+ROUND((COLUMN()-2)/24,5),'Расчет сбытовых надбавок'!$B$1537:'Расчет сбытовых надбавок'!$G$2280,6)</f>
        <v>0.23</v>
      </c>
      <c r="I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J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K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L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M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N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O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P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Q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R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S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T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U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V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W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X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Y697" s="99">
        <f>VLOOKUP($A697+ROUND((COLUMN()-2)/24,5),АТС!$A$41:$F$736,4)+VLOOKUP($A697+ROUND((COLUMN()-2)/24,5),'Расчет сбытовых надбавок'!$B$1537:'Расчет сбытовых надбавок'!$G$2280,6)</f>
        <v>0</v>
      </c>
    </row>
    <row r="698" spans="1:25" x14ac:dyDescent="0.2">
      <c r="A698" s="80">
        <f t="shared" si="22"/>
        <v>42416</v>
      </c>
      <c r="B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C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D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E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F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G698" s="99">
        <f>VLOOKUP($A698+ROUND((COLUMN()-2)/24,5),АТС!$A$41:$F$736,4)+VLOOKUP($A698+ROUND((COLUMN()-2)/24,5),'Расчет сбытовых надбавок'!$B$1537:'Расчет сбытовых надбавок'!$G$2280,6)</f>
        <v>73.88</v>
      </c>
      <c r="H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I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J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K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L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M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N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O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P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Q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R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S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T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U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V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W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X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Y698" s="99">
        <f>VLOOKUP($A698+ROUND((COLUMN()-2)/24,5),АТС!$A$41:$F$736,4)+VLOOKUP($A698+ROUND((COLUMN()-2)/24,5),'Расчет сбытовых надбавок'!$B$1537:'Расчет сбытовых надбавок'!$G$2280,6)</f>
        <v>0</v>
      </c>
    </row>
    <row r="699" spans="1:25" x14ac:dyDescent="0.2">
      <c r="A699" s="80">
        <f t="shared" si="22"/>
        <v>42417</v>
      </c>
      <c r="B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C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D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E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F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G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H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I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J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K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L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M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N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O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P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Q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R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S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T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U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V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W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X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Y699" s="99">
        <f>VLOOKUP($A699+ROUND((COLUMN()-2)/24,5),АТС!$A$41:$F$736,4)+VLOOKUP($A699+ROUND((COLUMN()-2)/24,5),'Расчет сбытовых надбавок'!$B$1537:'Расчет сбытовых надбавок'!$G$2280,6)</f>
        <v>0</v>
      </c>
    </row>
    <row r="700" spans="1:25" x14ac:dyDescent="0.2">
      <c r="A700" s="80">
        <f t="shared" si="22"/>
        <v>42418</v>
      </c>
      <c r="B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C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D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E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F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G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H700" s="99">
        <f>VLOOKUP($A700+ROUND((COLUMN()-2)/24,5),АТС!$A$41:$F$736,4)+VLOOKUP($A700+ROUND((COLUMN()-2)/24,5),'Расчет сбытовых надбавок'!$B$1537:'Расчет сбытовых надбавок'!$G$2280,6)</f>
        <v>9.6199999999999992</v>
      </c>
      <c r="I700" s="99">
        <f>VLOOKUP($A700+ROUND((COLUMN()-2)/24,5),АТС!$A$41:$F$736,4)+VLOOKUP($A700+ROUND((COLUMN()-2)/24,5),'Расчет сбытовых надбавок'!$B$1537:'Расчет сбытовых надбавок'!$G$2280,6)</f>
        <v>9.3699999999999992</v>
      </c>
      <c r="J700" s="99">
        <f>VLOOKUP($A700+ROUND((COLUMN()-2)/24,5),АТС!$A$41:$F$736,4)+VLOOKUP($A700+ROUND((COLUMN()-2)/24,5),'Расчет сбытовых надбавок'!$B$1537:'Расчет сбытовых надбавок'!$G$2280,6)</f>
        <v>29.81</v>
      </c>
      <c r="K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L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M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N700" s="99">
        <f>VLOOKUP($A700+ROUND((COLUMN()-2)/24,5),АТС!$A$41:$F$736,4)+VLOOKUP($A700+ROUND((COLUMN()-2)/24,5),'Расчет сбытовых надбавок'!$B$1537:'Расчет сбытовых надбавок'!$G$2280,6)</f>
        <v>0.01</v>
      </c>
      <c r="O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P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Q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R700" s="99">
        <f>VLOOKUP($A700+ROUND((COLUMN()-2)/24,5),АТС!$A$41:$F$736,4)+VLOOKUP($A700+ROUND((COLUMN()-2)/24,5),'Расчет сбытовых надбавок'!$B$1537:'Расчет сбытовых надбавок'!$G$2280,6)</f>
        <v>0.36000000000000004</v>
      </c>
      <c r="S700" s="99">
        <f>VLOOKUP($A700+ROUND((COLUMN()-2)/24,5),АТС!$A$41:$F$736,4)+VLOOKUP($A700+ROUND((COLUMN()-2)/24,5),'Расчет сбытовых надбавок'!$B$1537:'Расчет сбытовых надбавок'!$G$2280,6)</f>
        <v>12.88</v>
      </c>
      <c r="T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U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V700" s="99">
        <f>VLOOKUP($A700+ROUND((COLUMN()-2)/24,5),АТС!$A$41:$F$736,4)+VLOOKUP($A700+ROUND((COLUMN()-2)/24,5),'Расчет сбытовых надбавок'!$B$1537:'Расчет сбытовых надбавок'!$G$2280,6)</f>
        <v>0.01</v>
      </c>
      <c r="W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X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Y700" s="99">
        <f>VLOOKUP($A700+ROUND((COLUMN()-2)/24,5),АТС!$A$41:$F$736,4)+VLOOKUP($A700+ROUND((COLUMN()-2)/24,5),'Расчет сбытовых надбавок'!$B$1537:'Расчет сбытовых надбавок'!$G$2280,6)</f>
        <v>0</v>
      </c>
    </row>
    <row r="701" spans="1:25" x14ac:dyDescent="0.2">
      <c r="A701" s="80">
        <f t="shared" si="22"/>
        <v>42419</v>
      </c>
      <c r="B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C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D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E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F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G701" s="99">
        <f>VLOOKUP($A701+ROUND((COLUMN()-2)/24,5),АТС!$A$41:$F$736,4)+VLOOKUP($A701+ROUND((COLUMN()-2)/24,5),'Расчет сбытовых надбавок'!$B$1537:'Расчет сбытовых надбавок'!$G$2280,6)</f>
        <v>21.599999999999998</v>
      </c>
      <c r="H701" s="99">
        <f>VLOOKUP($A701+ROUND((COLUMN()-2)/24,5),АТС!$A$41:$F$736,4)+VLOOKUP($A701+ROUND((COLUMN()-2)/24,5),'Расчет сбытовых надбавок'!$B$1537:'Расчет сбытовых надбавок'!$G$2280,6)</f>
        <v>93.279999999999987</v>
      </c>
      <c r="I701" s="99">
        <f>VLOOKUP($A701+ROUND((COLUMN()-2)/24,5),АТС!$A$41:$F$736,4)+VLOOKUP($A701+ROUND((COLUMN()-2)/24,5),'Расчет сбытовых надбавок'!$B$1537:'Расчет сбытовых надбавок'!$G$2280,6)</f>
        <v>9.06</v>
      </c>
      <c r="J701" s="99">
        <f>VLOOKUP($A701+ROUND((COLUMN()-2)/24,5),АТС!$A$41:$F$736,4)+VLOOKUP($A701+ROUND((COLUMN()-2)/24,5),'Расчет сбытовых надбавок'!$B$1537:'Расчет сбытовых надбавок'!$G$2280,6)</f>
        <v>149.47</v>
      </c>
      <c r="K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L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M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N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O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P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Q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R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S701" s="99">
        <f>VLOOKUP($A701+ROUND((COLUMN()-2)/24,5),АТС!$A$41:$F$736,4)+VLOOKUP($A701+ROUND((COLUMN()-2)/24,5),'Расчет сбытовых надбавок'!$B$1537:'Расчет сбытовых надбавок'!$G$2280,6)</f>
        <v>68.959999999999994</v>
      </c>
      <c r="T701" s="99">
        <f>VLOOKUP($A701+ROUND((COLUMN()-2)/24,5),АТС!$A$41:$F$736,4)+VLOOKUP($A701+ROUND((COLUMN()-2)/24,5),'Расчет сбытовых надбавок'!$B$1537:'Расчет сбытовых надбавок'!$G$2280,6)</f>
        <v>0.76</v>
      </c>
      <c r="U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V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W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X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Y701" s="99">
        <f>VLOOKUP($A701+ROUND((COLUMN()-2)/24,5),АТС!$A$41:$F$736,4)+VLOOKUP($A701+ROUND((COLUMN()-2)/24,5),'Расчет сбытовых надбавок'!$B$1537:'Расчет сбытовых надбавок'!$G$2280,6)</f>
        <v>0</v>
      </c>
    </row>
    <row r="702" spans="1:25" x14ac:dyDescent="0.2">
      <c r="A702" s="80">
        <f t="shared" si="22"/>
        <v>42420</v>
      </c>
      <c r="B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C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D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E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F702" s="99">
        <f>VLOOKUP($A702+ROUND((COLUMN()-2)/24,5),АТС!$A$41:$F$736,4)+VLOOKUP($A702+ROUND((COLUMN()-2)/24,5),'Расчет сбытовых надбавок'!$B$1537:'Расчет сбытовых надбавок'!$G$2280,6)</f>
        <v>40.39</v>
      </c>
      <c r="G702" s="99">
        <f>VLOOKUP($A702+ROUND((COLUMN()-2)/24,5),АТС!$A$41:$F$736,4)+VLOOKUP($A702+ROUND((COLUMN()-2)/24,5),'Расчет сбытовых надбавок'!$B$1537:'Расчет сбытовых надбавок'!$G$2280,6)</f>
        <v>86.649999999999991</v>
      </c>
      <c r="H702" s="99">
        <f>VLOOKUP($A702+ROUND((COLUMN()-2)/24,5),АТС!$A$41:$F$736,4)+VLOOKUP($A702+ROUND((COLUMN()-2)/24,5),'Расчет сбытовых надбавок'!$B$1537:'Расчет сбытовых надбавок'!$G$2280,6)</f>
        <v>411.13</v>
      </c>
      <c r="I702" s="99">
        <f>VLOOKUP($A702+ROUND((COLUMN()-2)/24,5),АТС!$A$41:$F$736,4)+VLOOKUP($A702+ROUND((COLUMN()-2)/24,5),'Расчет сбытовых надбавок'!$B$1537:'Расчет сбытовых надбавок'!$G$2280,6)</f>
        <v>28.169999999999998</v>
      </c>
      <c r="J702" s="99">
        <f>VLOOKUP($A702+ROUND((COLUMN()-2)/24,5),АТС!$A$41:$F$736,4)+VLOOKUP($A702+ROUND((COLUMN()-2)/24,5),'Расчет сбытовых надбавок'!$B$1537:'Расчет сбытовых надбавок'!$G$2280,6)</f>
        <v>69.680000000000007</v>
      </c>
      <c r="K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L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M702" s="99">
        <f>VLOOKUP($A702+ROUND((COLUMN()-2)/24,5),АТС!$A$41:$F$736,4)+VLOOKUP($A702+ROUND((COLUMN()-2)/24,5),'Расчет сбытовых надбавок'!$B$1537:'Расчет сбытовых надбавок'!$G$2280,6)</f>
        <v>0.01</v>
      </c>
      <c r="N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O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P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Q702" s="99">
        <f>VLOOKUP($A702+ROUND((COLUMN()-2)/24,5),АТС!$A$41:$F$736,4)+VLOOKUP($A702+ROUND((COLUMN()-2)/24,5),'Расчет сбытовых надбавок'!$B$1537:'Расчет сбытовых надбавок'!$G$2280,6)</f>
        <v>0.01</v>
      </c>
      <c r="R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S702" s="99">
        <f>VLOOKUP($A702+ROUND((COLUMN()-2)/24,5),АТС!$A$41:$F$736,4)+VLOOKUP($A702+ROUND((COLUMN()-2)/24,5),'Расчет сбытовых надбавок'!$B$1537:'Расчет сбытовых надбавок'!$G$2280,6)</f>
        <v>37.790000000000006</v>
      </c>
      <c r="T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U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V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W702" s="99">
        <f>VLOOKUP($A702+ROUND((COLUMN()-2)/24,5),АТС!$A$41:$F$736,4)+VLOOKUP($A702+ROUND((COLUMN()-2)/24,5),'Расчет сбытовых надбавок'!$B$1537:'Расчет сбытовых надбавок'!$G$2280,6)</f>
        <v>0.01</v>
      </c>
      <c r="X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Y702" s="99">
        <f>VLOOKUP($A702+ROUND((COLUMN()-2)/24,5),АТС!$A$41:$F$736,4)+VLOOKUP($A702+ROUND((COLUMN()-2)/24,5),'Расчет сбытовых надбавок'!$B$1537:'Расчет сбытовых надбавок'!$G$2280,6)</f>
        <v>7.0000000000000007E-2</v>
      </c>
    </row>
    <row r="703" spans="1:25" x14ac:dyDescent="0.2">
      <c r="A703" s="80">
        <f t="shared" si="22"/>
        <v>42421</v>
      </c>
      <c r="B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C703" s="99">
        <f>VLOOKUP($A703+ROUND((COLUMN()-2)/24,5),АТС!$A$41:$F$736,4)+VLOOKUP($A703+ROUND((COLUMN()-2)/24,5),'Расчет сбытовых надбавок'!$B$1537:'Расчет сбытовых надбавок'!$G$2280,6)</f>
        <v>0.29000000000000004</v>
      </c>
      <c r="D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E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F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G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H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I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J703" s="99">
        <f>VLOOKUP($A703+ROUND((COLUMN()-2)/24,5),АТС!$A$41:$F$736,4)+VLOOKUP($A703+ROUND((COLUMN()-2)/24,5),'Расчет сбытовых надбавок'!$B$1537:'Расчет сбытовых надбавок'!$G$2280,6)</f>
        <v>7.0000000000000007E-2</v>
      </c>
      <c r="K703" s="99">
        <f>VLOOKUP($A703+ROUND((COLUMN()-2)/24,5),АТС!$A$41:$F$736,4)+VLOOKUP($A703+ROUND((COLUMN()-2)/24,5),'Расчет сбытовых надбавок'!$B$1537:'Расчет сбытовых надбавок'!$G$2280,6)</f>
        <v>37.650000000000006</v>
      </c>
      <c r="L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M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N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O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P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Q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R703" s="99">
        <f>VLOOKUP($A703+ROUND((COLUMN()-2)/24,5),АТС!$A$41:$F$736,4)+VLOOKUP($A703+ROUND((COLUMN()-2)/24,5),'Расчет сбытовых надбавок'!$B$1537:'Расчет сбытовых надбавок'!$G$2280,6)</f>
        <v>9.0500000000000007</v>
      </c>
      <c r="S703" s="99">
        <f>VLOOKUP($A703+ROUND((COLUMN()-2)/24,5),АТС!$A$41:$F$736,4)+VLOOKUP($A703+ROUND((COLUMN()-2)/24,5),'Расчет сбытовых надбавок'!$B$1537:'Расчет сбытовых надбавок'!$G$2280,6)</f>
        <v>114.44</v>
      </c>
      <c r="T703" s="99">
        <f>VLOOKUP($A703+ROUND((COLUMN()-2)/24,5),АТС!$A$41:$F$736,4)+VLOOKUP($A703+ROUND((COLUMN()-2)/24,5),'Расчет сбытовых надбавок'!$B$1537:'Расчет сбытовых надбавок'!$G$2280,6)</f>
        <v>75.510000000000005</v>
      </c>
      <c r="U703" s="99">
        <f>VLOOKUP($A703+ROUND((COLUMN()-2)/24,5),АТС!$A$41:$F$736,4)+VLOOKUP($A703+ROUND((COLUMN()-2)/24,5),'Расчет сбытовых надбавок'!$B$1537:'Расчет сбытовых надбавок'!$G$2280,6)</f>
        <v>5.23</v>
      </c>
      <c r="V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W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X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Y703" s="99">
        <f>VLOOKUP($A703+ROUND((COLUMN()-2)/24,5),АТС!$A$41:$F$736,4)+VLOOKUP($A703+ROUND((COLUMN()-2)/24,5),'Расчет сбытовых надбавок'!$B$1537:'Расчет сбытовых надбавок'!$G$2280,6)</f>
        <v>0</v>
      </c>
    </row>
    <row r="704" spans="1:25" x14ac:dyDescent="0.2">
      <c r="A704" s="80">
        <f t="shared" si="22"/>
        <v>42422</v>
      </c>
      <c r="B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C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D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E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F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G704" s="99">
        <f>VLOOKUP($A704+ROUND((COLUMN()-2)/24,5),АТС!$A$41:$F$736,4)+VLOOKUP($A704+ROUND((COLUMN()-2)/24,5),'Расчет сбытовых надбавок'!$B$1537:'Расчет сбытовых надбавок'!$G$2280,6)</f>
        <v>16.860000000000003</v>
      </c>
      <c r="H704" s="99">
        <f>VLOOKUP($A704+ROUND((COLUMN()-2)/24,5),АТС!$A$41:$F$736,4)+VLOOKUP($A704+ROUND((COLUMN()-2)/24,5),'Расчет сбытовых надбавок'!$B$1537:'Расчет сбытовых надбавок'!$G$2280,6)</f>
        <v>24.41</v>
      </c>
      <c r="I704" s="99">
        <f>VLOOKUP($A704+ROUND((COLUMN()-2)/24,5),АТС!$A$41:$F$736,4)+VLOOKUP($A704+ROUND((COLUMN()-2)/24,5),'Расчет сбытовых надбавок'!$B$1537:'Расчет сбытовых надбавок'!$G$2280,6)</f>
        <v>448.4</v>
      </c>
      <c r="J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K704" s="99">
        <f>VLOOKUP($A704+ROUND((COLUMN()-2)/24,5),АТС!$A$41:$F$736,4)+VLOOKUP($A704+ROUND((COLUMN()-2)/24,5),'Расчет сбытовых надбавок'!$B$1537:'Расчет сбытовых надбавок'!$G$2280,6)</f>
        <v>39.49</v>
      </c>
      <c r="L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M704" s="99">
        <f>VLOOKUP($A704+ROUND((COLUMN()-2)/24,5),АТС!$A$41:$F$736,4)+VLOOKUP($A704+ROUND((COLUMN()-2)/24,5),'Расчет сбытовых надбавок'!$B$1537:'Расчет сбытовых надбавок'!$G$2280,6)</f>
        <v>31.8</v>
      </c>
      <c r="N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O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P704" s="99">
        <f>VLOOKUP($A704+ROUND((COLUMN()-2)/24,5),АТС!$A$41:$F$736,4)+VLOOKUP($A704+ROUND((COLUMN()-2)/24,5),'Расчет сбытовых надбавок'!$B$1537:'Расчет сбытовых надбавок'!$G$2280,6)</f>
        <v>45.39</v>
      </c>
      <c r="Q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R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S704" s="99">
        <f>VLOOKUP($A704+ROUND((COLUMN()-2)/24,5),АТС!$A$41:$F$736,4)+VLOOKUP($A704+ROUND((COLUMN()-2)/24,5),'Расчет сбытовых надбавок'!$B$1537:'Расчет сбытовых надбавок'!$G$2280,6)</f>
        <v>99.649999999999991</v>
      </c>
      <c r="T704" s="99">
        <f>VLOOKUP($A704+ROUND((COLUMN()-2)/24,5),АТС!$A$41:$F$736,4)+VLOOKUP($A704+ROUND((COLUMN()-2)/24,5),'Расчет сбытовых надбавок'!$B$1537:'Расчет сбытовых надбавок'!$G$2280,6)</f>
        <v>25.79</v>
      </c>
      <c r="U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V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W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X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Y704" s="99">
        <f>VLOOKUP($A704+ROUND((COLUMN()-2)/24,5),АТС!$A$41:$F$736,4)+VLOOKUP($A704+ROUND((COLUMN()-2)/24,5),'Расчет сбытовых надбавок'!$B$1537:'Расчет сбытовых надбавок'!$G$2280,6)</f>
        <v>0</v>
      </c>
    </row>
    <row r="705" spans="1:27" x14ac:dyDescent="0.2">
      <c r="A705" s="80">
        <f t="shared" si="22"/>
        <v>42423</v>
      </c>
      <c r="B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C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D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E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F705" s="99">
        <f>VLOOKUP($A705+ROUND((COLUMN()-2)/24,5),АТС!$A$41:$F$736,4)+VLOOKUP($A705+ROUND((COLUMN()-2)/24,5),'Расчет сбытовых надбавок'!$B$1537:'Расчет сбытовых надбавок'!$G$2280,6)</f>
        <v>0.1</v>
      </c>
      <c r="G705" s="99">
        <f>VLOOKUP($A705+ROUND((COLUMN()-2)/24,5),АТС!$A$41:$F$736,4)+VLOOKUP($A705+ROUND((COLUMN()-2)/24,5),'Расчет сбытовых надбавок'!$B$1537:'Расчет сбытовых надбавок'!$G$2280,6)</f>
        <v>39.879999999999995</v>
      </c>
      <c r="H705" s="99">
        <f>VLOOKUP($A705+ROUND((COLUMN()-2)/24,5),АТС!$A$41:$F$736,4)+VLOOKUP($A705+ROUND((COLUMN()-2)/24,5),'Расчет сбытовых надбавок'!$B$1537:'Расчет сбытовых надбавок'!$G$2280,6)</f>
        <v>3.5300000000000002</v>
      </c>
      <c r="I705" s="99">
        <f>VLOOKUP($A705+ROUND((COLUMN()-2)/24,5),АТС!$A$41:$F$736,4)+VLOOKUP($A705+ROUND((COLUMN()-2)/24,5),'Расчет сбытовых надбавок'!$B$1537:'Расчет сбытовых надбавок'!$G$2280,6)</f>
        <v>24.99</v>
      </c>
      <c r="J705" s="99">
        <f>VLOOKUP($A705+ROUND((COLUMN()-2)/24,5),АТС!$A$41:$F$736,4)+VLOOKUP($A705+ROUND((COLUMN()-2)/24,5),'Расчет сбытовых надбавок'!$B$1537:'Расчет сбытовых надбавок'!$G$2280,6)</f>
        <v>491.09</v>
      </c>
      <c r="K705" s="99">
        <f>VLOOKUP($A705+ROUND((COLUMN()-2)/24,5),АТС!$A$41:$F$736,4)+VLOOKUP($A705+ROUND((COLUMN()-2)/24,5),'Расчет сбытовых надбавок'!$B$1537:'Расчет сбытовых надбавок'!$G$2280,6)</f>
        <v>21.47</v>
      </c>
      <c r="L705" s="99">
        <f>VLOOKUP($A705+ROUND((COLUMN()-2)/24,5),АТС!$A$41:$F$736,4)+VLOOKUP($A705+ROUND((COLUMN()-2)/24,5),'Расчет сбытовых надбавок'!$B$1537:'Расчет сбытовых надбавок'!$G$2280,6)</f>
        <v>0.01</v>
      </c>
      <c r="M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N705" s="99">
        <f>VLOOKUP($A705+ROUND((COLUMN()-2)/24,5),АТС!$A$41:$F$736,4)+VLOOKUP($A705+ROUND((COLUMN()-2)/24,5),'Расчет сбытовых надбавок'!$B$1537:'Расчет сбытовых надбавок'!$G$2280,6)</f>
        <v>12.81</v>
      </c>
      <c r="O705" s="99">
        <f>VLOOKUP($A705+ROUND((COLUMN()-2)/24,5),АТС!$A$41:$F$736,4)+VLOOKUP($A705+ROUND((COLUMN()-2)/24,5),'Расчет сбытовых надбавок'!$B$1537:'Расчет сбытовых надбавок'!$G$2280,6)</f>
        <v>0.01</v>
      </c>
      <c r="P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Q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R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S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T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U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V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W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X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Y705" s="99">
        <f>VLOOKUP($A705+ROUND((COLUMN()-2)/24,5),АТС!$A$41:$F$736,4)+VLOOKUP($A705+ROUND((COLUMN()-2)/24,5),'Расчет сбытовых надбавок'!$B$1537:'Расчет сбытовых надбавок'!$G$2280,6)</f>
        <v>0</v>
      </c>
    </row>
    <row r="706" spans="1:27" x14ac:dyDescent="0.2">
      <c r="A706" s="80">
        <f t="shared" si="22"/>
        <v>42424</v>
      </c>
      <c r="B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C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D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E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F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G706" s="99">
        <f>VLOOKUP($A706+ROUND((COLUMN()-2)/24,5),АТС!$A$41:$F$736,4)+VLOOKUP($A706+ROUND((COLUMN()-2)/24,5),'Расчет сбытовых надбавок'!$B$1537:'Расчет сбытовых надбавок'!$G$2280,6)</f>
        <v>49</v>
      </c>
      <c r="H706" s="99">
        <f>VLOOKUP($A706+ROUND((COLUMN()-2)/24,5),АТС!$A$41:$F$736,4)+VLOOKUP($A706+ROUND((COLUMN()-2)/24,5),'Расчет сбытовых надбавок'!$B$1537:'Расчет сбытовых надбавок'!$G$2280,6)</f>
        <v>24.16</v>
      </c>
      <c r="I706" s="99">
        <f>VLOOKUP($A706+ROUND((COLUMN()-2)/24,5),АТС!$A$41:$F$736,4)+VLOOKUP($A706+ROUND((COLUMN()-2)/24,5),'Расчет сбытовых надбавок'!$B$1537:'Расчет сбытовых надбавок'!$G$2280,6)</f>
        <v>7.51</v>
      </c>
      <c r="J706" s="99">
        <f>VLOOKUP($A706+ROUND((COLUMN()-2)/24,5),АТС!$A$41:$F$736,4)+VLOOKUP($A706+ROUND((COLUMN()-2)/24,5),'Расчет сбытовых надбавок'!$B$1537:'Расчет сбытовых надбавок'!$G$2280,6)</f>
        <v>27.66</v>
      </c>
      <c r="K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L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M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N706" s="99">
        <f>VLOOKUP($A706+ROUND((COLUMN()-2)/24,5),АТС!$A$41:$F$736,4)+VLOOKUP($A706+ROUND((COLUMN()-2)/24,5),'Расчет сбытовых надбавок'!$B$1537:'Расчет сбытовых надбавок'!$G$2280,6)</f>
        <v>0.01</v>
      </c>
      <c r="O706" s="99">
        <f>VLOOKUP($A706+ROUND((COLUMN()-2)/24,5),АТС!$A$41:$F$736,4)+VLOOKUP($A706+ROUND((COLUMN()-2)/24,5),'Расчет сбытовых надбавок'!$B$1537:'Расчет сбытовых надбавок'!$G$2280,6)</f>
        <v>0.01</v>
      </c>
      <c r="P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Q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R706" s="99">
        <f>VLOOKUP($A706+ROUND((COLUMN()-2)/24,5),АТС!$A$41:$F$736,4)+VLOOKUP($A706+ROUND((COLUMN()-2)/24,5),'Расчет сбытовых надбавок'!$B$1537:'Расчет сбытовых надбавок'!$G$2280,6)</f>
        <v>3.29</v>
      </c>
      <c r="S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T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U706" s="99">
        <f>VLOOKUP($A706+ROUND((COLUMN()-2)/24,5),АТС!$A$41:$F$736,4)+VLOOKUP($A706+ROUND((COLUMN()-2)/24,5),'Расчет сбытовых надбавок'!$B$1537:'Расчет сбытовых надбавок'!$G$2280,6)</f>
        <v>0.01</v>
      </c>
      <c r="V706" s="99">
        <f>VLOOKUP($A706+ROUND((COLUMN()-2)/24,5),АТС!$A$41:$F$736,4)+VLOOKUP($A706+ROUND((COLUMN()-2)/24,5),'Расчет сбытовых надбавок'!$B$1537:'Расчет сбытовых надбавок'!$G$2280,6)</f>
        <v>0.01</v>
      </c>
      <c r="W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X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Y706" s="99">
        <f>VLOOKUP($A706+ROUND((COLUMN()-2)/24,5),АТС!$A$41:$F$736,4)+VLOOKUP($A706+ROUND((COLUMN()-2)/24,5),'Расчет сбытовых надбавок'!$B$1537:'Расчет сбытовых надбавок'!$G$2280,6)</f>
        <v>0</v>
      </c>
    </row>
    <row r="707" spans="1:27" x14ac:dyDescent="0.2">
      <c r="A707" s="80">
        <f t="shared" si="22"/>
        <v>42425</v>
      </c>
      <c r="B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C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D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E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F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G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H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I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J707" s="99">
        <f>VLOOKUP($A707+ROUND((COLUMN()-2)/24,5),АТС!$A$41:$F$736,4)+VLOOKUP($A707+ROUND((COLUMN()-2)/24,5),'Расчет сбытовых надбавок'!$B$1537:'Расчет сбытовых надбавок'!$G$2280,6)</f>
        <v>22.740000000000002</v>
      </c>
      <c r="K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L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M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N707" s="99">
        <f>VLOOKUP($A707+ROUND((COLUMN()-2)/24,5),АТС!$A$41:$F$736,4)+VLOOKUP($A707+ROUND((COLUMN()-2)/24,5),'Расчет сбытовых надбавок'!$B$1537:'Расчет сбытовых надбавок'!$G$2280,6)</f>
        <v>0.01</v>
      </c>
      <c r="O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P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Q707" s="99">
        <f>VLOOKUP($A707+ROUND((COLUMN()-2)/24,5),АТС!$A$41:$F$736,4)+VLOOKUP($A707+ROUND((COLUMN()-2)/24,5),'Расчет сбытовых надбавок'!$B$1537:'Расчет сбытовых надбавок'!$G$2280,6)</f>
        <v>0.01</v>
      </c>
      <c r="R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S707" s="99">
        <f>VLOOKUP($A707+ROUND((COLUMN()-2)/24,5),АТС!$A$41:$F$736,4)+VLOOKUP($A707+ROUND((COLUMN()-2)/24,5),'Расчет сбытовых надбавок'!$B$1537:'Расчет сбытовых надбавок'!$G$2280,6)</f>
        <v>34.510000000000005</v>
      </c>
      <c r="T707" s="99">
        <f>VLOOKUP($A707+ROUND((COLUMN()-2)/24,5),АТС!$A$41:$F$736,4)+VLOOKUP($A707+ROUND((COLUMN()-2)/24,5),'Расчет сбытовых надбавок'!$B$1537:'Расчет сбытовых надбавок'!$G$2280,6)</f>
        <v>9.23</v>
      </c>
      <c r="U707" s="99">
        <f>VLOOKUP($A707+ROUND((COLUMN()-2)/24,5),АТС!$A$41:$F$736,4)+VLOOKUP($A707+ROUND((COLUMN()-2)/24,5),'Расчет сбытовых надбавок'!$B$1537:'Расчет сбытовых надбавок'!$G$2280,6)</f>
        <v>0.01</v>
      </c>
      <c r="V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W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X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Y707" s="99">
        <f>VLOOKUP($A707+ROUND((COLUMN()-2)/24,5),АТС!$A$41:$F$736,4)+VLOOKUP($A707+ROUND((COLUMN()-2)/24,5),'Расчет сбытовых надбавок'!$B$1537:'Расчет сбытовых надбавок'!$G$2280,6)</f>
        <v>0</v>
      </c>
    </row>
    <row r="708" spans="1:27" x14ac:dyDescent="0.2">
      <c r="A708" s="80">
        <f t="shared" si="22"/>
        <v>42426</v>
      </c>
      <c r="B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C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D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E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F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G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H708" s="99">
        <f>VLOOKUP($A708+ROUND((COLUMN()-2)/24,5),АТС!$A$41:$F$736,4)+VLOOKUP($A708+ROUND((COLUMN()-2)/24,5),'Расчет сбытовых надбавок'!$B$1537:'Расчет сбытовых надбавок'!$G$2280,6)</f>
        <v>241</v>
      </c>
      <c r="I708" s="99">
        <f>VLOOKUP($A708+ROUND((COLUMN()-2)/24,5),АТС!$A$41:$F$736,4)+VLOOKUP($A708+ROUND((COLUMN()-2)/24,5),'Расчет сбытовых надбавок'!$B$1537:'Расчет сбытовых надбавок'!$G$2280,6)</f>
        <v>12.77</v>
      </c>
      <c r="J708" s="99">
        <f>VLOOKUP($A708+ROUND((COLUMN()-2)/24,5),АТС!$A$41:$F$736,4)+VLOOKUP($A708+ROUND((COLUMN()-2)/24,5),'Расчет сбытовых надбавок'!$B$1537:'Расчет сбытовых надбавок'!$G$2280,6)</f>
        <v>9.25</v>
      </c>
      <c r="K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L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M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N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O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P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Q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R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S708" s="99">
        <f>VLOOKUP($A708+ROUND((COLUMN()-2)/24,5),АТС!$A$41:$F$736,4)+VLOOKUP($A708+ROUND((COLUMN()-2)/24,5),'Расчет сбытовых надбавок'!$B$1537:'Расчет сбытовых надбавок'!$G$2280,6)</f>
        <v>88.86</v>
      </c>
      <c r="T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U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V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W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X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Y708" s="99">
        <f>VLOOKUP($A708+ROUND((COLUMN()-2)/24,5),АТС!$A$41:$F$736,4)+VLOOKUP($A708+ROUND((COLUMN()-2)/24,5),'Расчет сбытовых надбавок'!$B$1537:'Расчет сбытовых надбавок'!$G$2280,6)</f>
        <v>0</v>
      </c>
    </row>
    <row r="709" spans="1:27" x14ac:dyDescent="0.2">
      <c r="A709" s="80">
        <f t="shared" si="22"/>
        <v>42427</v>
      </c>
      <c r="B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C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D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E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F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G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H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I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J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K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L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M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N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O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P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Q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R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S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T709" s="99">
        <f>VLOOKUP($A709+ROUND((COLUMN()-2)/24,5),АТС!$A$41:$F$736,4)+VLOOKUP($A709+ROUND((COLUMN()-2)/24,5),'Расчет сбытовых надбавок'!$B$1537:'Расчет сбытовых надбавок'!$G$2280,6)</f>
        <v>478.36</v>
      </c>
      <c r="U709" s="99">
        <f>VLOOKUP($A709+ROUND((COLUMN()-2)/24,5),АТС!$A$41:$F$736,4)+VLOOKUP($A709+ROUND((COLUMN()-2)/24,5),'Расчет сбытовых надбавок'!$B$1537:'Расчет сбытовых надбавок'!$G$2280,6)</f>
        <v>409.94</v>
      </c>
      <c r="V709" s="99">
        <f>VLOOKUP($A709+ROUND((COLUMN()-2)/24,5),АТС!$A$41:$F$736,4)+VLOOKUP($A709+ROUND((COLUMN()-2)/24,5),'Расчет сбытовых надбавок'!$B$1537:'Расчет сбытовых надбавок'!$G$2280,6)</f>
        <v>461.17</v>
      </c>
      <c r="W709" s="99">
        <f>VLOOKUP($A709+ROUND((COLUMN()-2)/24,5),АТС!$A$41:$F$736,4)+VLOOKUP($A709+ROUND((COLUMN()-2)/24,5),'Расчет сбытовых надбавок'!$B$1537:'Расчет сбытовых надбавок'!$G$2280,6)</f>
        <v>451.67</v>
      </c>
      <c r="X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Y709" s="99">
        <f>VLOOKUP($A709+ROUND((COLUMN()-2)/24,5),АТС!$A$41:$F$736,4)+VLOOKUP($A709+ROUND((COLUMN()-2)/24,5),'Расчет сбытовых надбавок'!$B$1537:'Расчет сбытовых надбавок'!$G$2280,6)</f>
        <v>0</v>
      </c>
    </row>
    <row r="710" spans="1:27" x14ac:dyDescent="0.2">
      <c r="A710" s="80">
        <f t="shared" si="22"/>
        <v>42428</v>
      </c>
      <c r="B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C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D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E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F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G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H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I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J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K710" s="99">
        <f>VLOOKUP($A710+ROUND((COLUMN()-2)/24,5),АТС!$A$41:$F$736,4)+VLOOKUP($A710+ROUND((COLUMN()-2)/24,5),'Расчет сбытовых надбавок'!$B$1537:'Расчет сбытовых надбавок'!$G$2280,6)</f>
        <v>15.950000000000001</v>
      </c>
      <c r="L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M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N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O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P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Q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R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S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T710" s="99">
        <f>VLOOKUP($A710+ROUND((COLUMN()-2)/24,5),АТС!$A$41:$F$736,4)+VLOOKUP($A710+ROUND((COLUMN()-2)/24,5),'Расчет сбытовых надбавок'!$B$1537:'Расчет сбытовых надбавок'!$G$2280,6)</f>
        <v>10.049999999999999</v>
      </c>
      <c r="U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V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W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X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Y710" s="99">
        <f>VLOOKUP($A710+ROUND((COLUMN()-2)/24,5),АТС!$A$41:$F$736,4)+VLOOKUP($A710+ROUND((COLUMN()-2)/24,5),'Расчет сбытовых надбавок'!$B$1537:'Расчет сбытовых надбавок'!$G$2280,6)</f>
        <v>0</v>
      </c>
    </row>
    <row r="711" spans="1:27" x14ac:dyDescent="0.2">
      <c r="A711" s="80">
        <f t="shared" si="22"/>
        <v>42429</v>
      </c>
      <c r="B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C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D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E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F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G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H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I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J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K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L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M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N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O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P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Q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R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S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T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U711" s="99">
        <f>VLOOKUP($A711+ROUND((COLUMN()-2)/24,5),АТС!$A$41:$F$736,4)+VLOOKUP($A711+ROUND((COLUMN()-2)/24,5),'Расчет сбытовых надбавок'!$B$1537:'Расчет сбытовых надбавок'!$G$2280,6)</f>
        <v>0.01</v>
      </c>
      <c r="V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W711" s="99">
        <f>VLOOKUP($A711+ROUND((COLUMN()-2)/24,5),АТС!$A$41:$F$736,4)+VLOOKUP($A711+ROUND((COLUMN()-2)/24,5),'Расчет сбытовых надбавок'!$B$1537:'Расчет сбытовых надбавок'!$G$2280,6)</f>
        <v>0.01</v>
      </c>
      <c r="X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Y711" s="99">
        <f>VLOOKUP($A711+ROUND((COLUMN()-2)/24,5),АТС!$A$41:$F$736,4)+VLOOKUP($A711+ROUND((COLUMN()-2)/24,5),'Расчет сбытовых надбавок'!$B$1537:'Расчет сбытовых надбавок'!$G$2280,6)</f>
        <v>0</v>
      </c>
    </row>
    <row r="712" spans="1:27" x14ac:dyDescent="0.2">
      <c r="A712" s="86"/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1:27" x14ac:dyDescent="0.25">
      <c r="A713" s="88" t="s">
        <v>150</v>
      </c>
      <c r="B713" s="79"/>
      <c r="C713" s="79"/>
      <c r="D713" s="79"/>
    </row>
    <row r="714" spans="1:27" ht="12.75" customHeight="1" x14ac:dyDescent="0.2">
      <c r="A714" s="165" t="s">
        <v>48</v>
      </c>
      <c r="B714" s="168" t="s">
        <v>155</v>
      </c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70"/>
    </row>
    <row r="715" spans="1:27" ht="12.75" customHeight="1" x14ac:dyDescent="0.2">
      <c r="A715" s="166"/>
      <c r="B715" s="171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3"/>
    </row>
    <row r="716" spans="1:27" s="112" customFormat="1" ht="12.75" customHeight="1" x14ac:dyDescent="0.2">
      <c r="A716" s="166"/>
      <c r="B716" s="206" t="s">
        <v>123</v>
      </c>
      <c r="C716" s="202" t="s">
        <v>124</v>
      </c>
      <c r="D716" s="202" t="s">
        <v>125</v>
      </c>
      <c r="E716" s="202" t="s">
        <v>126</v>
      </c>
      <c r="F716" s="202" t="s">
        <v>127</v>
      </c>
      <c r="G716" s="202" t="s">
        <v>128</v>
      </c>
      <c r="H716" s="202" t="s">
        <v>129</v>
      </c>
      <c r="I716" s="202" t="s">
        <v>130</v>
      </c>
      <c r="J716" s="202" t="s">
        <v>131</v>
      </c>
      <c r="K716" s="202" t="s">
        <v>132</v>
      </c>
      <c r="L716" s="202" t="s">
        <v>133</v>
      </c>
      <c r="M716" s="202" t="s">
        <v>134</v>
      </c>
      <c r="N716" s="204" t="s">
        <v>135</v>
      </c>
      <c r="O716" s="202" t="s">
        <v>136</v>
      </c>
      <c r="P716" s="202" t="s">
        <v>137</v>
      </c>
      <c r="Q716" s="202" t="s">
        <v>138</v>
      </c>
      <c r="R716" s="202" t="s">
        <v>139</v>
      </c>
      <c r="S716" s="202" t="s">
        <v>140</v>
      </c>
      <c r="T716" s="202" t="s">
        <v>141</v>
      </c>
      <c r="U716" s="202" t="s">
        <v>142</v>
      </c>
      <c r="V716" s="202" t="s">
        <v>143</v>
      </c>
      <c r="W716" s="202" t="s">
        <v>144</v>
      </c>
      <c r="X716" s="202" t="s">
        <v>145</v>
      </c>
      <c r="Y716" s="202" t="s">
        <v>146</v>
      </c>
    </row>
    <row r="717" spans="1:27" s="112" customFormat="1" ht="11.25" customHeight="1" x14ac:dyDescent="0.2">
      <c r="A717" s="167"/>
      <c r="B717" s="207"/>
      <c r="C717" s="203"/>
      <c r="D717" s="203"/>
      <c r="E717" s="203"/>
      <c r="F717" s="203"/>
      <c r="G717" s="203"/>
      <c r="H717" s="203"/>
      <c r="I717" s="203"/>
      <c r="J717" s="203"/>
      <c r="K717" s="203"/>
      <c r="L717" s="203"/>
      <c r="M717" s="203"/>
      <c r="N717" s="205"/>
      <c r="O717" s="203"/>
      <c r="P717" s="203"/>
      <c r="Q717" s="203"/>
      <c r="R717" s="203"/>
      <c r="S717" s="203"/>
      <c r="T717" s="203"/>
      <c r="U717" s="203"/>
      <c r="V717" s="203"/>
      <c r="W717" s="203"/>
      <c r="X717" s="203"/>
      <c r="Y717" s="203"/>
    </row>
    <row r="718" spans="1:27" ht="15.75" customHeight="1" x14ac:dyDescent="0.2">
      <c r="A718" s="80">
        <f>A683</f>
        <v>42401</v>
      </c>
      <c r="B718" s="99">
        <f>VLOOKUP($A718+ROUND((COLUMN()-2)/24,5),АТС!$A$41:$F$736,5)+VLOOKUP($A718+ROUND((COLUMN()-2)/24,5),'Расчет сбытовых надбавок'!$B$2281:'Расчет сбытовых надбавок'!$G$3024,3)</f>
        <v>794.46</v>
      </c>
      <c r="C718" s="99">
        <f>VLOOKUP($A718+ROUND((COLUMN()-2)/24,5),АТС!$A$41:$F$736,5)+VLOOKUP($A718+ROUND((COLUMN()-2)/24,5),'Расчет сбытовых надбавок'!$B$2281:'Расчет сбытовых надбавок'!$G$3024,3)</f>
        <v>928.83</v>
      </c>
      <c r="D718" s="99">
        <f>VLOOKUP($A718+ROUND((COLUMN()-2)/24,5),АТС!$A$41:$F$736,5)+VLOOKUP($A718+ROUND((COLUMN()-2)/24,5),'Расчет сбытовых надбавок'!$B$2281:'Расчет сбытовых надбавок'!$G$3024,3)</f>
        <v>911.35</v>
      </c>
      <c r="E718" s="99">
        <f>VLOOKUP($A718+ROUND((COLUMN()-2)/24,5),АТС!$A$41:$F$736,5)+VLOOKUP($A718+ROUND((COLUMN()-2)/24,5),'Расчет сбытовых надбавок'!$B$2281:'Расчет сбытовых надбавок'!$G$3024,3)</f>
        <v>910.21</v>
      </c>
      <c r="F718" s="99">
        <f>VLOOKUP($A718+ROUND((COLUMN()-2)/24,5),АТС!$A$41:$F$736,5)+VLOOKUP($A718+ROUND((COLUMN()-2)/24,5),'Расчет сбытовых надбавок'!$B$2281:'Расчет сбытовых надбавок'!$G$3024,3)</f>
        <v>630.09</v>
      </c>
      <c r="G718" s="99">
        <f>VLOOKUP($A718+ROUND((COLUMN()-2)/24,5),АТС!$A$41:$F$736,5)+VLOOKUP($A718+ROUND((COLUMN()-2)/24,5),'Расчет сбытовых надбавок'!$B$2281:'Расчет сбытовых надбавок'!$G$3024,3)</f>
        <v>711.56</v>
      </c>
      <c r="H718" s="99">
        <f>VLOOKUP($A718+ROUND((COLUMN()-2)/24,5),АТС!$A$41:$F$736,5)+VLOOKUP($A718+ROUND((COLUMN()-2)/24,5),'Расчет сбытовых надбавок'!$B$2281:'Расчет сбытовых надбавок'!$G$3024,3)</f>
        <v>597.17000000000007</v>
      </c>
      <c r="I718" s="99">
        <f>VLOOKUP($A718+ROUND((COLUMN()-2)/24,5),АТС!$A$41:$F$736,5)+VLOOKUP($A718+ROUND((COLUMN()-2)/24,5),'Расчет сбытовых надбавок'!$B$2281:'Расчет сбытовых надбавок'!$G$3024,3)</f>
        <v>489.65999999999997</v>
      </c>
      <c r="J718" s="99">
        <f>VLOOKUP($A718+ROUND((COLUMN()-2)/24,5),АТС!$A$41:$F$736,5)+VLOOKUP($A718+ROUND((COLUMN()-2)/24,5),'Расчет сбытовых надбавок'!$B$2281:'Расчет сбытовых надбавок'!$G$3024,3)</f>
        <v>490.65</v>
      </c>
      <c r="K718" s="99">
        <f>VLOOKUP($A718+ROUND((COLUMN()-2)/24,5),АТС!$A$41:$F$736,5)+VLOOKUP($A718+ROUND((COLUMN()-2)/24,5),'Расчет сбытовых надбавок'!$B$2281:'Расчет сбытовых надбавок'!$G$3024,3)</f>
        <v>488.29</v>
      </c>
      <c r="L718" s="99">
        <f>VLOOKUP($A718+ROUND((COLUMN()-2)/24,5),АТС!$A$41:$F$736,5)+VLOOKUP($A718+ROUND((COLUMN()-2)/24,5),'Расчет сбытовых надбавок'!$B$2281:'Расчет сбытовых надбавок'!$G$3024,3)</f>
        <v>766.89</v>
      </c>
      <c r="M718" s="99">
        <f>VLOOKUP($A718+ROUND((COLUMN()-2)/24,5),АТС!$A$41:$F$736,5)+VLOOKUP($A718+ROUND((COLUMN()-2)/24,5),'Расчет сбытовых надбавок'!$B$2281:'Расчет сбытовых надбавок'!$G$3024,3)</f>
        <v>573.98</v>
      </c>
      <c r="N718" s="99">
        <f>VLOOKUP($A718+ROUND((COLUMN()-2)/24,5),АТС!$A$41:$F$736,5)+VLOOKUP($A718+ROUND((COLUMN()-2)/24,5),'Расчет сбытовых надбавок'!$B$2281:'Расчет сбытовых надбавок'!$G$3024,3)</f>
        <v>645.97</v>
      </c>
      <c r="O718" s="99">
        <f>VLOOKUP($A718+ROUND((COLUMN()-2)/24,5),АТС!$A$41:$F$736,5)+VLOOKUP($A718+ROUND((COLUMN()-2)/24,5),'Расчет сбытовых надбавок'!$B$2281:'Расчет сбытовых надбавок'!$G$3024,3)</f>
        <v>622.23</v>
      </c>
      <c r="P718" s="99">
        <f>VLOOKUP($A718+ROUND((COLUMN()-2)/24,5),АТС!$A$41:$F$736,5)+VLOOKUP($A718+ROUND((COLUMN()-2)/24,5),'Расчет сбытовых надбавок'!$B$2281:'Расчет сбытовых надбавок'!$G$3024,3)</f>
        <v>778.18</v>
      </c>
      <c r="Q718" s="99">
        <f>VLOOKUP($A718+ROUND((COLUMN()-2)/24,5),АТС!$A$41:$F$736,5)+VLOOKUP($A718+ROUND((COLUMN()-2)/24,5),'Расчет сбытовых надбавок'!$B$2281:'Расчет сбытовых надбавок'!$G$3024,3)</f>
        <v>750.41</v>
      </c>
      <c r="R718" s="99">
        <f>VLOOKUP($A718+ROUND((COLUMN()-2)/24,5),АТС!$A$41:$F$736,5)+VLOOKUP($A718+ROUND((COLUMN()-2)/24,5),'Расчет сбытовых надбавок'!$B$2281:'Расчет сбытовых надбавок'!$G$3024,3)</f>
        <v>854.75</v>
      </c>
      <c r="S718" s="99">
        <f>VLOOKUP($A718+ROUND((COLUMN()-2)/24,5),АТС!$A$41:$F$736,5)+VLOOKUP($A718+ROUND((COLUMN()-2)/24,5),'Расчет сбытовых надбавок'!$B$2281:'Расчет сбытовых надбавок'!$G$3024,3)</f>
        <v>29.119999999999997</v>
      </c>
      <c r="T718" s="99">
        <f>VLOOKUP($A718+ROUND((COLUMN()-2)/24,5),АТС!$A$41:$F$736,5)+VLOOKUP($A718+ROUND((COLUMN()-2)/24,5),'Расчет сбытовых надбавок'!$B$2281:'Расчет сбытовых надбавок'!$G$3024,3)</f>
        <v>589.17000000000007</v>
      </c>
      <c r="U718" s="99">
        <f>VLOOKUP($A718+ROUND((COLUMN()-2)/24,5),АТС!$A$41:$F$736,5)+VLOOKUP($A718+ROUND((COLUMN()-2)/24,5),'Расчет сбытовых надбавок'!$B$2281:'Расчет сбытовых надбавок'!$G$3024,3)</f>
        <v>698.24</v>
      </c>
      <c r="V718" s="99">
        <f>VLOOKUP($A718+ROUND((COLUMN()-2)/24,5),АТС!$A$41:$F$736,5)+VLOOKUP($A718+ROUND((COLUMN()-2)/24,5),'Расчет сбытовых надбавок'!$B$2281:'Расчет сбытовых надбавок'!$G$3024,3)</f>
        <v>702.74</v>
      </c>
      <c r="W718" s="99">
        <f>VLOOKUP($A718+ROUND((COLUMN()-2)/24,5),АТС!$A$41:$F$736,5)+VLOOKUP($A718+ROUND((COLUMN()-2)/24,5),'Расчет сбытовых надбавок'!$B$2281:'Расчет сбытовых надбавок'!$G$3024,3)</f>
        <v>772.43999999999994</v>
      </c>
      <c r="X718" s="99">
        <f>VLOOKUP($A718+ROUND((COLUMN()-2)/24,5),АТС!$A$41:$F$736,5)+VLOOKUP($A718+ROUND((COLUMN()-2)/24,5),'Расчет сбытовых надбавок'!$B$2281:'Расчет сбытовых надбавок'!$G$3024,3)</f>
        <v>235.29</v>
      </c>
      <c r="Y718" s="99">
        <f>VLOOKUP($A718+ROUND((COLUMN()-2)/24,5),АТС!$A$41:$F$736,5)+VLOOKUP($A718+ROUND((COLUMN()-2)/24,5),'Расчет сбытовых надбавок'!$B$2281:'Расчет сбытовых надбавок'!$G$3024,3)</f>
        <v>765.78</v>
      </c>
      <c r="AA718" s="81"/>
    </row>
    <row r="719" spans="1:27" x14ac:dyDescent="0.2">
      <c r="A719" s="80">
        <f>A718+1</f>
        <v>42402</v>
      </c>
      <c r="B719" s="99">
        <f>VLOOKUP($A719+ROUND((COLUMN()-2)/24,5),АТС!$A$41:$F$736,5)+VLOOKUP($A719+ROUND((COLUMN()-2)/24,5),'Расчет сбытовых надбавок'!$B$2281:'Расчет сбытовых надбавок'!$G$3024,3)</f>
        <v>94.64</v>
      </c>
      <c r="C719" s="99">
        <f>VLOOKUP($A719+ROUND((COLUMN()-2)/24,5),АТС!$A$41:$F$736,5)+VLOOKUP($A719+ROUND((COLUMN()-2)/24,5),'Расчет сбытовых надбавок'!$B$2281:'Расчет сбытовых надбавок'!$G$3024,3)</f>
        <v>658.41</v>
      </c>
      <c r="D719" s="99">
        <f>VLOOKUP($A719+ROUND((COLUMN()-2)/24,5),АТС!$A$41:$F$736,5)+VLOOKUP($A719+ROUND((COLUMN()-2)/24,5),'Расчет сбытовых надбавок'!$B$2281:'Расчет сбытовых надбавок'!$G$3024,3)</f>
        <v>747.17</v>
      </c>
      <c r="E719" s="99">
        <f>VLOOKUP($A719+ROUND((COLUMN()-2)/24,5),АТС!$A$41:$F$736,5)+VLOOKUP($A719+ROUND((COLUMN()-2)/24,5),'Расчет сбытовых надбавок'!$B$2281:'Расчет сбытовых надбавок'!$G$3024,3)</f>
        <v>693.59</v>
      </c>
      <c r="F719" s="99">
        <f>VLOOKUP($A719+ROUND((COLUMN()-2)/24,5),АТС!$A$41:$F$736,5)+VLOOKUP($A719+ROUND((COLUMN()-2)/24,5),'Расчет сбытовых надбавок'!$B$2281:'Расчет сбытовых надбавок'!$G$3024,3)</f>
        <v>593.47</v>
      </c>
      <c r="G719" s="99">
        <f>VLOOKUP($A719+ROUND((COLUMN()-2)/24,5),АТС!$A$41:$F$736,5)+VLOOKUP($A719+ROUND((COLUMN()-2)/24,5),'Расчет сбытовых надбавок'!$B$2281:'Расчет сбытовых надбавок'!$G$3024,3)</f>
        <v>476.68</v>
      </c>
      <c r="H719" s="99">
        <f>VLOOKUP($A719+ROUND((COLUMN()-2)/24,5),АТС!$A$41:$F$736,5)+VLOOKUP($A719+ROUND((COLUMN()-2)/24,5),'Расчет сбытовых надбавок'!$B$2281:'Расчет сбытовых надбавок'!$G$3024,3)</f>
        <v>0</v>
      </c>
      <c r="I719" s="99">
        <f>VLOOKUP($A719+ROUND((COLUMN()-2)/24,5),АТС!$A$41:$F$736,5)+VLOOKUP($A719+ROUND((COLUMN()-2)/24,5),'Расчет сбытовых надбавок'!$B$2281:'Расчет сбытовых надбавок'!$G$3024,3)</f>
        <v>205.64</v>
      </c>
      <c r="J719" s="99">
        <f>VLOOKUP($A719+ROUND((COLUMN()-2)/24,5),АТС!$A$41:$F$736,5)+VLOOKUP($A719+ROUND((COLUMN()-2)/24,5),'Расчет сбытовых надбавок'!$B$2281:'Расчет сбытовых надбавок'!$G$3024,3)</f>
        <v>401.36</v>
      </c>
      <c r="K719" s="99">
        <f>VLOOKUP($A719+ROUND((COLUMN()-2)/24,5),АТС!$A$41:$F$736,5)+VLOOKUP($A719+ROUND((COLUMN()-2)/24,5),'Расчет сбытовых надбавок'!$B$2281:'Расчет сбытовых надбавок'!$G$3024,3)</f>
        <v>420.31</v>
      </c>
      <c r="L719" s="99">
        <f>VLOOKUP($A719+ROUND((COLUMN()-2)/24,5),АТС!$A$41:$F$736,5)+VLOOKUP($A719+ROUND((COLUMN()-2)/24,5),'Расчет сбытовых надбавок'!$B$2281:'Расчет сбытовых надбавок'!$G$3024,3)</f>
        <v>482.84000000000003</v>
      </c>
      <c r="M719" s="99">
        <f>VLOOKUP($A719+ROUND((COLUMN()-2)/24,5),АТС!$A$41:$F$736,5)+VLOOKUP($A719+ROUND((COLUMN()-2)/24,5),'Расчет сбытовых надбавок'!$B$2281:'Расчет сбытовых надбавок'!$G$3024,3)</f>
        <v>242.52</v>
      </c>
      <c r="N719" s="99">
        <f>VLOOKUP($A719+ROUND((COLUMN()-2)/24,5),АТС!$A$41:$F$736,5)+VLOOKUP($A719+ROUND((COLUMN()-2)/24,5),'Расчет сбытовых надбавок'!$B$2281:'Расчет сбытовых надбавок'!$G$3024,3)</f>
        <v>313.91000000000003</v>
      </c>
      <c r="O719" s="99">
        <f>VLOOKUP($A719+ROUND((COLUMN()-2)/24,5),АТС!$A$41:$F$736,5)+VLOOKUP($A719+ROUND((COLUMN()-2)/24,5),'Расчет сбытовых надбавок'!$B$2281:'Расчет сбытовых надбавок'!$G$3024,3)</f>
        <v>298.88</v>
      </c>
      <c r="P719" s="99">
        <f>VLOOKUP($A719+ROUND((COLUMN()-2)/24,5),АТС!$A$41:$F$736,5)+VLOOKUP($A719+ROUND((COLUMN()-2)/24,5),'Расчет сбытовых надбавок'!$B$2281:'Расчет сбытовых надбавок'!$G$3024,3)</f>
        <v>455.36</v>
      </c>
      <c r="Q719" s="99">
        <f>VLOOKUP($A719+ROUND((COLUMN()-2)/24,5),АТС!$A$41:$F$736,5)+VLOOKUP($A719+ROUND((COLUMN()-2)/24,5),'Расчет сбытовых надбавок'!$B$2281:'Расчет сбытовых надбавок'!$G$3024,3)</f>
        <v>436.16999999999996</v>
      </c>
      <c r="R719" s="99">
        <f>VLOOKUP($A719+ROUND((COLUMN()-2)/24,5),АТС!$A$41:$F$736,5)+VLOOKUP($A719+ROUND((COLUMN()-2)/24,5),'Расчет сбытовых надбавок'!$B$2281:'Расчет сбытовых надбавок'!$G$3024,3)</f>
        <v>416.96</v>
      </c>
      <c r="S719" s="99">
        <f>VLOOKUP($A719+ROUND((COLUMN()-2)/24,5),АТС!$A$41:$F$736,5)+VLOOKUP($A719+ROUND((COLUMN()-2)/24,5),'Расчет сбытовых надбавок'!$B$2281:'Расчет сбытовых надбавок'!$G$3024,3)</f>
        <v>12.84</v>
      </c>
      <c r="T719" s="99">
        <f>VLOOKUP($A719+ROUND((COLUMN()-2)/24,5),АТС!$A$41:$F$736,5)+VLOOKUP($A719+ROUND((COLUMN()-2)/24,5),'Расчет сбытовых надбавок'!$B$2281:'Расчет сбытовых надбавок'!$G$3024,3)</f>
        <v>589.9</v>
      </c>
      <c r="U719" s="99">
        <f>VLOOKUP($A719+ROUND((COLUMN()-2)/24,5),АТС!$A$41:$F$736,5)+VLOOKUP($A719+ROUND((COLUMN()-2)/24,5),'Расчет сбытовых надбавок'!$B$2281:'Расчет сбытовых надбавок'!$G$3024,3)</f>
        <v>632.14</v>
      </c>
      <c r="V719" s="99">
        <f>VLOOKUP($A719+ROUND((COLUMN()-2)/24,5),АТС!$A$41:$F$736,5)+VLOOKUP($A719+ROUND((COLUMN()-2)/24,5),'Расчет сбытовых надбавок'!$B$2281:'Расчет сбытовых надбавок'!$G$3024,3)</f>
        <v>572.58000000000004</v>
      </c>
      <c r="W719" s="99">
        <f>VLOOKUP($A719+ROUND((COLUMN()-2)/24,5),АТС!$A$41:$F$736,5)+VLOOKUP($A719+ROUND((COLUMN()-2)/24,5),'Расчет сбытовых надбавок'!$B$2281:'Расчет сбытовых надбавок'!$G$3024,3)</f>
        <v>652.07000000000005</v>
      </c>
      <c r="X719" s="99">
        <f>VLOOKUP($A719+ROUND((COLUMN()-2)/24,5),АТС!$A$41:$F$736,5)+VLOOKUP($A719+ROUND((COLUMN()-2)/24,5),'Расчет сбытовых надбавок'!$B$2281:'Расчет сбытовых надбавок'!$G$3024,3)</f>
        <v>827.14</v>
      </c>
      <c r="Y719" s="99">
        <f>VLOOKUP($A719+ROUND((COLUMN()-2)/24,5),АТС!$A$41:$F$736,5)+VLOOKUP($A719+ROUND((COLUMN()-2)/24,5),'Расчет сбытовых надбавок'!$B$2281:'Расчет сбытовых надбавок'!$G$3024,3)</f>
        <v>851.75</v>
      </c>
    </row>
    <row r="720" spans="1:27" x14ac:dyDescent="0.2">
      <c r="A720" s="80">
        <f t="shared" ref="A720:A746" si="23">A719+1</f>
        <v>42403</v>
      </c>
      <c r="B720" s="99">
        <f>VLOOKUP($A720+ROUND((COLUMN()-2)/24,5),АТС!$A$41:$F$736,5)+VLOOKUP($A720+ROUND((COLUMN()-2)/24,5),'Расчет сбытовых надбавок'!$B$2281:'Расчет сбытовых надбавок'!$G$3024,3)</f>
        <v>777.28</v>
      </c>
      <c r="C720" s="99">
        <f>VLOOKUP($A720+ROUND((COLUMN()-2)/24,5),АТС!$A$41:$F$736,5)+VLOOKUP($A720+ROUND((COLUMN()-2)/24,5),'Расчет сбытовых надбавок'!$B$2281:'Расчет сбытовых надбавок'!$G$3024,3)</f>
        <v>675.7</v>
      </c>
      <c r="D720" s="99">
        <f>VLOOKUP($A720+ROUND((COLUMN()-2)/24,5),АТС!$A$41:$F$736,5)+VLOOKUP($A720+ROUND((COLUMN()-2)/24,5),'Расчет сбытовых надбавок'!$B$2281:'Расчет сбытовых надбавок'!$G$3024,3)</f>
        <v>119.3</v>
      </c>
      <c r="E720" s="99">
        <f>VLOOKUP($A720+ROUND((COLUMN()-2)/24,5),АТС!$A$41:$F$736,5)+VLOOKUP($A720+ROUND((COLUMN()-2)/24,5),'Расчет сбытовых надбавок'!$B$2281:'Расчет сбытовых надбавок'!$G$3024,3)</f>
        <v>86.7</v>
      </c>
      <c r="F720" s="99">
        <f>VLOOKUP($A720+ROUND((COLUMN()-2)/24,5),АТС!$A$41:$F$736,5)+VLOOKUP($A720+ROUND((COLUMN()-2)/24,5),'Расчет сбытовых надбавок'!$B$2281:'Расчет сбытовых надбавок'!$G$3024,3)</f>
        <v>0.01</v>
      </c>
      <c r="G720" s="99">
        <f>VLOOKUP($A720+ROUND((COLUMN()-2)/24,5),АТС!$A$41:$F$736,5)+VLOOKUP($A720+ROUND((COLUMN()-2)/24,5),'Расчет сбытовых надбавок'!$B$2281:'Расчет сбытовых надбавок'!$G$3024,3)</f>
        <v>72.05</v>
      </c>
      <c r="H720" s="99">
        <f>VLOOKUP($A720+ROUND((COLUMN()-2)/24,5),АТС!$A$41:$F$736,5)+VLOOKUP($A720+ROUND((COLUMN()-2)/24,5),'Расчет сбытовых надбавок'!$B$2281:'Расчет сбытовых надбавок'!$G$3024,3)</f>
        <v>250.17000000000002</v>
      </c>
      <c r="I720" s="99">
        <f>VLOOKUP($A720+ROUND((COLUMN()-2)/24,5),АТС!$A$41:$F$736,5)+VLOOKUP($A720+ROUND((COLUMN()-2)/24,5),'Расчет сбытовых надбавок'!$B$2281:'Расчет сбытовых надбавок'!$G$3024,3)</f>
        <v>76.56</v>
      </c>
      <c r="J720" s="99">
        <f>VLOOKUP($A720+ROUND((COLUMN()-2)/24,5),АТС!$A$41:$F$736,5)+VLOOKUP($A720+ROUND((COLUMN()-2)/24,5),'Расчет сбытовых надбавок'!$B$2281:'Расчет сбытовых надбавок'!$G$3024,3)</f>
        <v>10.73</v>
      </c>
      <c r="K720" s="99">
        <f>VLOOKUP($A720+ROUND((COLUMN()-2)/24,5),АТС!$A$41:$F$736,5)+VLOOKUP($A720+ROUND((COLUMN()-2)/24,5),'Расчет сбытовых надбавок'!$B$2281:'Расчет сбытовых надбавок'!$G$3024,3)</f>
        <v>36.71</v>
      </c>
      <c r="L720" s="99">
        <f>VLOOKUP($A720+ROUND((COLUMN()-2)/24,5),АТС!$A$41:$F$736,5)+VLOOKUP($A720+ROUND((COLUMN()-2)/24,5),'Расчет сбытовых надбавок'!$B$2281:'Расчет сбытовых надбавок'!$G$3024,3)</f>
        <v>52.23</v>
      </c>
      <c r="M720" s="99">
        <f>VLOOKUP($A720+ROUND((COLUMN()-2)/24,5),АТС!$A$41:$F$736,5)+VLOOKUP($A720+ROUND((COLUMN()-2)/24,5),'Расчет сбытовых надбавок'!$B$2281:'Расчет сбытовых надбавок'!$G$3024,3)</f>
        <v>90.96</v>
      </c>
      <c r="N720" s="99">
        <f>VLOOKUP($A720+ROUND((COLUMN()-2)/24,5),АТС!$A$41:$F$736,5)+VLOOKUP($A720+ROUND((COLUMN()-2)/24,5),'Расчет сбытовых надбавок'!$B$2281:'Расчет сбытовых надбавок'!$G$3024,3)</f>
        <v>38.410000000000004</v>
      </c>
      <c r="O720" s="99">
        <f>VLOOKUP($A720+ROUND((COLUMN()-2)/24,5),АТС!$A$41:$F$736,5)+VLOOKUP($A720+ROUND((COLUMN()-2)/24,5),'Расчет сбытовых надбавок'!$B$2281:'Расчет сбытовых надбавок'!$G$3024,3)</f>
        <v>31.15</v>
      </c>
      <c r="P720" s="99">
        <f>VLOOKUP($A720+ROUND((COLUMN()-2)/24,5),АТС!$A$41:$F$736,5)+VLOOKUP($A720+ROUND((COLUMN()-2)/24,5),'Расчет сбытовых надбавок'!$B$2281:'Расчет сбытовых надбавок'!$G$3024,3)</f>
        <v>33.01</v>
      </c>
      <c r="Q720" s="99">
        <f>VLOOKUP($A720+ROUND((COLUMN()-2)/24,5),АТС!$A$41:$F$736,5)+VLOOKUP($A720+ROUND((COLUMN()-2)/24,5),'Расчет сбытовых надбавок'!$B$2281:'Расчет сбытовых надбавок'!$G$3024,3)</f>
        <v>17.600000000000001</v>
      </c>
      <c r="R720" s="99">
        <f>VLOOKUP($A720+ROUND((COLUMN()-2)/24,5),АТС!$A$41:$F$736,5)+VLOOKUP($A720+ROUND((COLUMN()-2)/24,5),'Расчет сбытовых надбавок'!$B$2281:'Расчет сбытовых надбавок'!$G$3024,3)</f>
        <v>0</v>
      </c>
      <c r="S720" s="99">
        <f>VLOOKUP($A720+ROUND((COLUMN()-2)/24,5),АТС!$A$41:$F$736,5)+VLOOKUP($A720+ROUND((COLUMN()-2)/24,5),'Расчет сбытовых надбавок'!$B$2281:'Расчет сбытовых надбавок'!$G$3024,3)</f>
        <v>0</v>
      </c>
      <c r="T720" s="99">
        <f>VLOOKUP($A720+ROUND((COLUMN()-2)/24,5),АТС!$A$41:$F$736,5)+VLOOKUP($A720+ROUND((COLUMN()-2)/24,5),'Расчет сбытовых надбавок'!$B$2281:'Расчет сбытовых надбавок'!$G$3024,3)</f>
        <v>16.77</v>
      </c>
      <c r="U720" s="99">
        <f>VLOOKUP($A720+ROUND((COLUMN()-2)/24,5),АТС!$A$41:$F$736,5)+VLOOKUP($A720+ROUND((COLUMN()-2)/24,5),'Расчет сбытовых надбавок'!$B$2281:'Расчет сбытовых надбавок'!$G$3024,3)</f>
        <v>46.2</v>
      </c>
      <c r="V720" s="99">
        <f>VLOOKUP($A720+ROUND((COLUMN()-2)/24,5),АТС!$A$41:$F$736,5)+VLOOKUP($A720+ROUND((COLUMN()-2)/24,5),'Расчет сбытовых надбавок'!$B$2281:'Расчет сбытовых надбавок'!$G$3024,3)</f>
        <v>325.74</v>
      </c>
      <c r="W720" s="99">
        <f>VLOOKUP($A720+ROUND((COLUMN()-2)/24,5),АТС!$A$41:$F$736,5)+VLOOKUP($A720+ROUND((COLUMN()-2)/24,5),'Расчет сбытовых надбавок'!$B$2281:'Расчет сбытовых надбавок'!$G$3024,3)</f>
        <v>488.01</v>
      </c>
      <c r="X720" s="99">
        <f>VLOOKUP($A720+ROUND((COLUMN()-2)/24,5),АТС!$A$41:$F$736,5)+VLOOKUP($A720+ROUND((COLUMN()-2)/24,5),'Расчет сбытовых надбавок'!$B$2281:'Расчет сбытовых надбавок'!$G$3024,3)</f>
        <v>592.5</v>
      </c>
      <c r="Y720" s="99">
        <f>VLOOKUP($A720+ROUND((COLUMN()-2)/24,5),АТС!$A$41:$F$736,5)+VLOOKUP($A720+ROUND((COLUMN()-2)/24,5),'Расчет сбытовых надбавок'!$B$2281:'Расчет сбытовых надбавок'!$G$3024,3)</f>
        <v>682.64</v>
      </c>
    </row>
    <row r="721" spans="1:25" x14ac:dyDescent="0.2">
      <c r="A721" s="80">
        <f t="shared" si="23"/>
        <v>42404</v>
      </c>
      <c r="B721" s="99">
        <f>VLOOKUP($A721+ROUND((COLUMN()-2)/24,5),АТС!$A$41:$F$736,5)+VLOOKUP($A721+ROUND((COLUMN()-2)/24,5),'Расчет сбытовых надбавок'!$B$2281:'Расчет сбытовых надбавок'!$G$3024,3)</f>
        <v>42.66</v>
      </c>
      <c r="C721" s="99">
        <f>VLOOKUP($A721+ROUND((COLUMN()-2)/24,5),АТС!$A$41:$F$736,5)+VLOOKUP($A721+ROUND((COLUMN()-2)/24,5),'Расчет сбытовых надбавок'!$B$2281:'Расчет сбытовых надбавок'!$G$3024,3)</f>
        <v>685.01</v>
      </c>
      <c r="D721" s="99">
        <f>VLOOKUP($A721+ROUND((COLUMN()-2)/24,5),АТС!$A$41:$F$736,5)+VLOOKUP($A721+ROUND((COLUMN()-2)/24,5),'Расчет сбытовых надбавок'!$B$2281:'Расчет сбытовых надбавок'!$G$3024,3)</f>
        <v>81.59</v>
      </c>
      <c r="E721" s="99">
        <f>VLOOKUP($A721+ROUND((COLUMN()-2)/24,5),АТС!$A$41:$F$736,5)+VLOOKUP($A721+ROUND((COLUMN()-2)/24,5),'Расчет сбытовых надбавок'!$B$2281:'Расчет сбытовых надбавок'!$G$3024,3)</f>
        <v>47.4</v>
      </c>
      <c r="F721" s="99">
        <f>VLOOKUP($A721+ROUND((COLUMN()-2)/24,5),АТС!$A$41:$F$736,5)+VLOOKUP($A721+ROUND((COLUMN()-2)/24,5),'Расчет сбытовых надбавок'!$B$2281:'Расчет сбытовых надбавок'!$G$3024,3)</f>
        <v>0</v>
      </c>
      <c r="G721" s="99">
        <f>VLOOKUP($A721+ROUND((COLUMN()-2)/24,5),АТС!$A$41:$F$736,5)+VLOOKUP($A721+ROUND((COLUMN()-2)/24,5),'Расчет сбытовых надбавок'!$B$2281:'Расчет сбытовых надбавок'!$G$3024,3)</f>
        <v>0.01</v>
      </c>
      <c r="H721" s="99">
        <f>VLOOKUP($A721+ROUND((COLUMN()-2)/24,5),АТС!$A$41:$F$736,5)+VLOOKUP($A721+ROUND((COLUMN()-2)/24,5),'Расчет сбытовых надбавок'!$B$2281:'Расчет сбытовых надбавок'!$G$3024,3)</f>
        <v>0</v>
      </c>
      <c r="I721" s="99">
        <f>VLOOKUP($A721+ROUND((COLUMN()-2)/24,5),АТС!$A$41:$F$736,5)+VLOOKUP($A721+ROUND((COLUMN()-2)/24,5),'Расчет сбытовых надбавок'!$B$2281:'Расчет сбытовых надбавок'!$G$3024,3)</f>
        <v>0</v>
      </c>
      <c r="J721" s="99">
        <f>VLOOKUP($A721+ROUND((COLUMN()-2)/24,5),АТС!$A$41:$F$736,5)+VLOOKUP($A721+ROUND((COLUMN()-2)/24,5),'Расчет сбытовых надбавок'!$B$2281:'Расчет сбытовых надбавок'!$G$3024,3)</f>
        <v>30.84</v>
      </c>
      <c r="K721" s="99">
        <f>VLOOKUP($A721+ROUND((COLUMN()-2)/24,5),АТС!$A$41:$F$736,5)+VLOOKUP($A721+ROUND((COLUMN()-2)/24,5),'Расчет сбытовых надбавок'!$B$2281:'Расчет сбытовых надбавок'!$G$3024,3)</f>
        <v>146.92999999999998</v>
      </c>
      <c r="L721" s="99">
        <f>VLOOKUP($A721+ROUND((COLUMN()-2)/24,5),АТС!$A$41:$F$736,5)+VLOOKUP($A721+ROUND((COLUMN()-2)/24,5),'Расчет сбытовых надбавок'!$B$2281:'Расчет сбытовых надбавок'!$G$3024,3)</f>
        <v>210.17</v>
      </c>
      <c r="M721" s="99">
        <f>VLOOKUP($A721+ROUND((COLUMN()-2)/24,5),АТС!$A$41:$F$736,5)+VLOOKUP($A721+ROUND((COLUMN()-2)/24,5),'Расчет сбытовых надбавок'!$B$2281:'Расчет сбытовых надбавок'!$G$3024,3)</f>
        <v>162.18</v>
      </c>
      <c r="N721" s="99">
        <f>VLOOKUP($A721+ROUND((COLUMN()-2)/24,5),АТС!$A$41:$F$736,5)+VLOOKUP($A721+ROUND((COLUMN()-2)/24,5),'Расчет сбытовых надбавок'!$B$2281:'Расчет сбытовых надбавок'!$G$3024,3)</f>
        <v>337.03999999999996</v>
      </c>
      <c r="O721" s="99">
        <f>VLOOKUP($A721+ROUND((COLUMN()-2)/24,5),АТС!$A$41:$F$736,5)+VLOOKUP($A721+ROUND((COLUMN()-2)/24,5),'Расчет сбытовых надбавок'!$B$2281:'Расчет сбытовых надбавок'!$G$3024,3)</f>
        <v>351.19</v>
      </c>
      <c r="P721" s="99">
        <f>VLOOKUP($A721+ROUND((COLUMN()-2)/24,5),АТС!$A$41:$F$736,5)+VLOOKUP($A721+ROUND((COLUMN()-2)/24,5),'Расчет сбытовых надбавок'!$B$2281:'Расчет сбытовых надбавок'!$G$3024,3)</f>
        <v>569.5</v>
      </c>
      <c r="Q721" s="99">
        <f>VLOOKUP($A721+ROUND((COLUMN()-2)/24,5),АТС!$A$41:$F$736,5)+VLOOKUP($A721+ROUND((COLUMN()-2)/24,5),'Расчет сбытовых надбавок'!$B$2281:'Расчет сбытовых надбавок'!$G$3024,3)</f>
        <v>561.72</v>
      </c>
      <c r="R721" s="99">
        <f>VLOOKUP($A721+ROUND((COLUMN()-2)/24,5),АТС!$A$41:$F$736,5)+VLOOKUP($A721+ROUND((COLUMN()-2)/24,5),'Расчет сбытовых надбавок'!$B$2281:'Расчет сбытовых надбавок'!$G$3024,3)</f>
        <v>522.96</v>
      </c>
      <c r="S721" s="99">
        <f>VLOOKUP($A721+ROUND((COLUMN()-2)/24,5),АТС!$A$41:$F$736,5)+VLOOKUP($A721+ROUND((COLUMN()-2)/24,5),'Расчет сбытовых надбавок'!$B$2281:'Расчет сбытовых надбавок'!$G$3024,3)</f>
        <v>297.48</v>
      </c>
      <c r="T721" s="99">
        <f>VLOOKUP($A721+ROUND((COLUMN()-2)/24,5),АТС!$A$41:$F$736,5)+VLOOKUP($A721+ROUND((COLUMN()-2)/24,5),'Расчет сбытовых надбавок'!$B$2281:'Расчет сбытовых надбавок'!$G$3024,3)</f>
        <v>140.89000000000001</v>
      </c>
      <c r="U721" s="99">
        <f>VLOOKUP($A721+ROUND((COLUMN()-2)/24,5),АТС!$A$41:$F$736,5)+VLOOKUP($A721+ROUND((COLUMN()-2)/24,5),'Расчет сбытовых надбавок'!$B$2281:'Расчет сбытовых надбавок'!$G$3024,3)</f>
        <v>418.26000000000005</v>
      </c>
      <c r="V721" s="99">
        <f>VLOOKUP($A721+ROUND((COLUMN()-2)/24,5),АТС!$A$41:$F$736,5)+VLOOKUP($A721+ROUND((COLUMN()-2)/24,5),'Расчет сбытовых надбавок'!$B$2281:'Расчет сбытовых надбавок'!$G$3024,3)</f>
        <v>651.36</v>
      </c>
      <c r="W721" s="99">
        <f>VLOOKUP($A721+ROUND((COLUMN()-2)/24,5),АТС!$A$41:$F$736,5)+VLOOKUP($A721+ROUND((COLUMN()-2)/24,5),'Расчет сбытовых надбавок'!$B$2281:'Расчет сбытовых надбавок'!$G$3024,3)</f>
        <v>720.75</v>
      </c>
      <c r="X721" s="99">
        <f>VLOOKUP($A721+ROUND((COLUMN()-2)/24,5),АТС!$A$41:$F$736,5)+VLOOKUP($A721+ROUND((COLUMN()-2)/24,5),'Расчет сбытовых надбавок'!$B$2281:'Расчет сбытовых надбавок'!$G$3024,3)</f>
        <v>193.32</v>
      </c>
      <c r="Y721" s="99">
        <f>VLOOKUP($A721+ROUND((COLUMN()-2)/24,5),АТС!$A$41:$F$736,5)+VLOOKUP($A721+ROUND((COLUMN()-2)/24,5),'Расчет сбытовых надбавок'!$B$2281:'Расчет сбытовых надбавок'!$G$3024,3)</f>
        <v>764.01</v>
      </c>
    </row>
    <row r="722" spans="1:25" x14ac:dyDescent="0.2">
      <c r="A722" s="80">
        <f t="shared" si="23"/>
        <v>42405</v>
      </c>
      <c r="B722" s="99">
        <f>VLOOKUP($A722+ROUND((COLUMN()-2)/24,5),АТС!$A$41:$F$736,5)+VLOOKUP($A722+ROUND((COLUMN()-2)/24,5),'Расчет сбытовых надбавок'!$B$2281:'Расчет сбытовых надбавок'!$G$3024,3)</f>
        <v>859.24</v>
      </c>
      <c r="C722" s="99">
        <f>VLOOKUP($A722+ROUND((COLUMN()-2)/24,5),АТС!$A$41:$F$736,5)+VLOOKUP($A722+ROUND((COLUMN()-2)/24,5),'Расчет сбытовых надбавок'!$B$2281:'Расчет сбытовых надбавок'!$G$3024,3)</f>
        <v>801.91</v>
      </c>
      <c r="D722" s="99">
        <f>VLOOKUP($A722+ROUND((COLUMN()-2)/24,5),АТС!$A$41:$F$736,5)+VLOOKUP($A722+ROUND((COLUMN()-2)/24,5),'Расчет сбытовых надбавок'!$B$2281:'Расчет сбытовых надбавок'!$G$3024,3)</f>
        <v>339.74</v>
      </c>
      <c r="E722" s="99">
        <f>VLOOKUP($A722+ROUND((COLUMN()-2)/24,5),АТС!$A$41:$F$736,5)+VLOOKUP($A722+ROUND((COLUMN()-2)/24,5),'Расчет сбытовых надбавок'!$B$2281:'Расчет сбытовых надбавок'!$G$3024,3)</f>
        <v>240.06</v>
      </c>
      <c r="F722" s="99">
        <f>VLOOKUP($A722+ROUND((COLUMN()-2)/24,5),АТС!$A$41:$F$736,5)+VLOOKUP($A722+ROUND((COLUMN()-2)/24,5),'Расчет сбытовых надбавок'!$B$2281:'Расчет сбытовых надбавок'!$G$3024,3)</f>
        <v>45.59</v>
      </c>
      <c r="G722" s="99">
        <f>VLOOKUP($A722+ROUND((COLUMN()-2)/24,5),АТС!$A$41:$F$736,5)+VLOOKUP($A722+ROUND((COLUMN()-2)/24,5),'Расчет сбытовых надбавок'!$B$2281:'Расчет сбытовых надбавок'!$G$3024,3)</f>
        <v>0</v>
      </c>
      <c r="H722" s="99">
        <f>VLOOKUP($A722+ROUND((COLUMN()-2)/24,5),АТС!$A$41:$F$736,5)+VLOOKUP($A722+ROUND((COLUMN()-2)/24,5),'Расчет сбытовых надбавок'!$B$2281:'Расчет сбытовых надбавок'!$G$3024,3)</f>
        <v>0</v>
      </c>
      <c r="I722" s="99">
        <f>VLOOKUP($A722+ROUND((COLUMN()-2)/24,5),АТС!$A$41:$F$736,5)+VLOOKUP($A722+ROUND((COLUMN()-2)/24,5),'Расчет сбытовых надбавок'!$B$2281:'Расчет сбытовых надбавок'!$G$3024,3)</f>
        <v>18.740000000000002</v>
      </c>
      <c r="J722" s="99">
        <f>VLOOKUP($A722+ROUND((COLUMN()-2)/24,5),АТС!$A$41:$F$736,5)+VLOOKUP($A722+ROUND((COLUMN()-2)/24,5),'Расчет сбытовых надбавок'!$B$2281:'Расчет сбытовых надбавок'!$G$3024,3)</f>
        <v>172.79000000000002</v>
      </c>
      <c r="K722" s="99">
        <f>VLOOKUP($A722+ROUND((COLUMN()-2)/24,5),АТС!$A$41:$F$736,5)+VLOOKUP($A722+ROUND((COLUMN()-2)/24,5),'Расчет сбытовых надбавок'!$B$2281:'Расчет сбытовых надбавок'!$G$3024,3)</f>
        <v>261.23</v>
      </c>
      <c r="L722" s="99">
        <f>VLOOKUP($A722+ROUND((COLUMN()-2)/24,5),АТС!$A$41:$F$736,5)+VLOOKUP($A722+ROUND((COLUMN()-2)/24,5),'Расчет сбытовых надбавок'!$B$2281:'Расчет сбытовых надбавок'!$G$3024,3)</f>
        <v>175.53</v>
      </c>
      <c r="M722" s="99">
        <f>VLOOKUP($A722+ROUND((COLUMN()-2)/24,5),АТС!$A$41:$F$736,5)+VLOOKUP($A722+ROUND((COLUMN()-2)/24,5),'Расчет сбытовых надбавок'!$B$2281:'Расчет сбытовых надбавок'!$G$3024,3)</f>
        <v>169.04</v>
      </c>
      <c r="N722" s="99">
        <f>VLOOKUP($A722+ROUND((COLUMN()-2)/24,5),АТС!$A$41:$F$736,5)+VLOOKUP($A722+ROUND((COLUMN()-2)/24,5),'Расчет сбытовых надбавок'!$B$2281:'Расчет сбытовых надбавок'!$G$3024,3)</f>
        <v>593.29999999999995</v>
      </c>
      <c r="O722" s="99">
        <f>VLOOKUP($A722+ROUND((COLUMN()-2)/24,5),АТС!$A$41:$F$736,5)+VLOOKUP($A722+ROUND((COLUMN()-2)/24,5),'Расчет сбытовых надбавок'!$B$2281:'Расчет сбытовых надбавок'!$G$3024,3)</f>
        <v>347.70000000000005</v>
      </c>
      <c r="P722" s="99">
        <f>VLOOKUP($A722+ROUND((COLUMN()-2)/24,5),АТС!$A$41:$F$736,5)+VLOOKUP($A722+ROUND((COLUMN()-2)/24,5),'Расчет сбытовых надбавок'!$B$2281:'Расчет сбытовых надбавок'!$G$3024,3)</f>
        <v>493.96999999999997</v>
      </c>
      <c r="Q722" s="99">
        <f>VLOOKUP($A722+ROUND((COLUMN()-2)/24,5),АТС!$A$41:$F$736,5)+VLOOKUP($A722+ROUND((COLUMN()-2)/24,5),'Расчет сбытовых надбавок'!$B$2281:'Расчет сбытовых надбавок'!$G$3024,3)</f>
        <v>435.25</v>
      </c>
      <c r="R722" s="99">
        <f>VLOOKUP($A722+ROUND((COLUMN()-2)/24,5),АТС!$A$41:$F$736,5)+VLOOKUP($A722+ROUND((COLUMN()-2)/24,5),'Расчет сбытовых надбавок'!$B$2281:'Расчет сбытовых надбавок'!$G$3024,3)</f>
        <v>476.38</v>
      </c>
      <c r="S722" s="99">
        <f>VLOOKUP($A722+ROUND((COLUMN()-2)/24,5),АТС!$A$41:$F$736,5)+VLOOKUP($A722+ROUND((COLUMN()-2)/24,5),'Расчет сбытовых надбавок'!$B$2281:'Расчет сбытовых надбавок'!$G$3024,3)</f>
        <v>375.98999999999995</v>
      </c>
      <c r="T722" s="99">
        <f>VLOOKUP($A722+ROUND((COLUMN()-2)/24,5),АТС!$A$41:$F$736,5)+VLOOKUP($A722+ROUND((COLUMN()-2)/24,5),'Расчет сбытовых надбавок'!$B$2281:'Расчет сбытовых надбавок'!$G$3024,3)</f>
        <v>181.67999999999998</v>
      </c>
      <c r="U722" s="99">
        <f>VLOOKUP($A722+ROUND((COLUMN()-2)/24,5),АТС!$A$41:$F$736,5)+VLOOKUP($A722+ROUND((COLUMN()-2)/24,5),'Расчет сбытовых надбавок'!$B$2281:'Расчет сбытовых надбавок'!$G$3024,3)</f>
        <v>603.26</v>
      </c>
      <c r="V722" s="99">
        <f>VLOOKUP($A722+ROUND((COLUMN()-2)/24,5),АТС!$A$41:$F$736,5)+VLOOKUP($A722+ROUND((COLUMN()-2)/24,5),'Расчет сбытовых надбавок'!$B$2281:'Расчет сбытовых надбавок'!$G$3024,3)</f>
        <v>620.54999999999995</v>
      </c>
      <c r="W722" s="99">
        <f>VLOOKUP($A722+ROUND((COLUMN()-2)/24,5),АТС!$A$41:$F$736,5)+VLOOKUP($A722+ROUND((COLUMN()-2)/24,5),'Расчет сбытовых надбавок'!$B$2281:'Расчет сбытовых надбавок'!$G$3024,3)</f>
        <v>688.53</v>
      </c>
      <c r="X722" s="99">
        <f>VLOOKUP($A722+ROUND((COLUMN()-2)/24,5),АТС!$A$41:$F$736,5)+VLOOKUP($A722+ROUND((COLUMN()-2)/24,5),'Расчет сбытовых надбавок'!$B$2281:'Расчет сбытовых надбавок'!$G$3024,3)</f>
        <v>1056.8800000000001</v>
      </c>
      <c r="Y722" s="99">
        <f>VLOOKUP($A722+ROUND((COLUMN()-2)/24,5),АТС!$A$41:$F$736,5)+VLOOKUP($A722+ROUND((COLUMN()-2)/24,5),'Расчет сбытовых надбавок'!$B$2281:'Расчет сбытовых надбавок'!$G$3024,3)</f>
        <v>1532.33</v>
      </c>
    </row>
    <row r="723" spans="1:25" x14ac:dyDescent="0.2">
      <c r="A723" s="80">
        <f t="shared" si="23"/>
        <v>42406</v>
      </c>
      <c r="B723" s="99">
        <f>VLOOKUP($A723+ROUND((COLUMN()-2)/24,5),АТС!$A$41:$F$736,5)+VLOOKUP($A723+ROUND((COLUMN()-2)/24,5),'Расчет сбытовых надбавок'!$B$2281:'Расчет сбытовых надбавок'!$G$3024,3)</f>
        <v>708.99</v>
      </c>
      <c r="C723" s="99">
        <f>VLOOKUP($A723+ROUND((COLUMN()-2)/24,5),АТС!$A$41:$F$736,5)+VLOOKUP($A723+ROUND((COLUMN()-2)/24,5),'Расчет сбытовых надбавок'!$B$2281:'Расчет сбытовых надбавок'!$G$3024,3)</f>
        <v>758.53</v>
      </c>
      <c r="D723" s="99">
        <f>VLOOKUP($A723+ROUND((COLUMN()-2)/24,5),АТС!$A$41:$F$736,5)+VLOOKUP($A723+ROUND((COLUMN()-2)/24,5),'Расчет сбытовых надбавок'!$B$2281:'Расчет сбытовых надбавок'!$G$3024,3)</f>
        <v>387.52</v>
      </c>
      <c r="E723" s="99">
        <f>VLOOKUP($A723+ROUND((COLUMN()-2)/24,5),АТС!$A$41:$F$736,5)+VLOOKUP($A723+ROUND((COLUMN()-2)/24,5),'Расчет сбытовых надбавок'!$B$2281:'Расчет сбытовых надбавок'!$G$3024,3)</f>
        <v>372.99</v>
      </c>
      <c r="F723" s="99">
        <f>VLOOKUP($A723+ROUND((COLUMN()-2)/24,5),АТС!$A$41:$F$736,5)+VLOOKUP($A723+ROUND((COLUMN()-2)/24,5),'Расчет сбытовых надбавок'!$B$2281:'Расчет сбытовых надбавок'!$G$3024,3)</f>
        <v>215.56</v>
      </c>
      <c r="G723" s="99">
        <f>VLOOKUP($A723+ROUND((COLUMN()-2)/24,5),АТС!$A$41:$F$736,5)+VLOOKUP($A723+ROUND((COLUMN()-2)/24,5),'Расчет сбытовых надбавок'!$B$2281:'Расчет сбытовых надбавок'!$G$3024,3)</f>
        <v>137.01</v>
      </c>
      <c r="H723" s="99">
        <f>VLOOKUP($A723+ROUND((COLUMN()-2)/24,5),АТС!$A$41:$F$736,5)+VLOOKUP($A723+ROUND((COLUMN()-2)/24,5),'Расчет сбытовых надбавок'!$B$2281:'Расчет сбытовых надбавок'!$G$3024,3)</f>
        <v>341.32</v>
      </c>
      <c r="I723" s="99">
        <f>VLOOKUP($A723+ROUND((COLUMN()-2)/24,5),АТС!$A$41:$F$736,5)+VLOOKUP($A723+ROUND((COLUMN()-2)/24,5),'Расчет сбытовых надбавок'!$B$2281:'Расчет сбытовых надбавок'!$G$3024,3)</f>
        <v>9.66</v>
      </c>
      <c r="J723" s="99">
        <f>VLOOKUP($A723+ROUND((COLUMN()-2)/24,5),АТС!$A$41:$F$736,5)+VLOOKUP($A723+ROUND((COLUMN()-2)/24,5),'Расчет сбытовых надбавок'!$B$2281:'Расчет сбытовых надбавок'!$G$3024,3)</f>
        <v>10.07</v>
      </c>
      <c r="K723" s="99">
        <f>VLOOKUP($A723+ROUND((COLUMN()-2)/24,5),АТС!$A$41:$F$736,5)+VLOOKUP($A723+ROUND((COLUMN()-2)/24,5),'Расчет сбытовых надбавок'!$B$2281:'Расчет сбытовых надбавок'!$G$3024,3)</f>
        <v>91.31</v>
      </c>
      <c r="L723" s="99">
        <f>VLOOKUP($A723+ROUND((COLUMN()-2)/24,5),АТС!$A$41:$F$736,5)+VLOOKUP($A723+ROUND((COLUMN()-2)/24,5),'Расчет сбытовых надбавок'!$B$2281:'Расчет сбытовых надбавок'!$G$3024,3)</f>
        <v>567.83999999999992</v>
      </c>
      <c r="M723" s="99">
        <f>VLOOKUP($A723+ROUND((COLUMN()-2)/24,5),АТС!$A$41:$F$736,5)+VLOOKUP($A723+ROUND((COLUMN()-2)/24,5),'Расчет сбытовых надбавок'!$B$2281:'Расчет сбытовых надбавок'!$G$3024,3)</f>
        <v>578.32000000000005</v>
      </c>
      <c r="N723" s="99">
        <f>VLOOKUP($A723+ROUND((COLUMN()-2)/24,5),АТС!$A$41:$F$736,5)+VLOOKUP($A723+ROUND((COLUMN()-2)/24,5),'Расчет сбытовых надбавок'!$B$2281:'Расчет сбытовых надбавок'!$G$3024,3)</f>
        <v>228.6</v>
      </c>
      <c r="O723" s="99">
        <f>VLOOKUP($A723+ROUND((COLUMN()-2)/24,5),АТС!$A$41:$F$736,5)+VLOOKUP($A723+ROUND((COLUMN()-2)/24,5),'Расчет сбытовых надбавок'!$B$2281:'Расчет сбытовых надбавок'!$G$3024,3)</f>
        <v>115.36000000000001</v>
      </c>
      <c r="P723" s="99">
        <f>VLOOKUP($A723+ROUND((COLUMN()-2)/24,5),АТС!$A$41:$F$736,5)+VLOOKUP($A723+ROUND((COLUMN()-2)/24,5),'Расчет сбытовых надбавок'!$B$2281:'Расчет сбытовых надбавок'!$G$3024,3)</f>
        <v>25.900000000000002</v>
      </c>
      <c r="Q723" s="99">
        <f>VLOOKUP($A723+ROUND((COLUMN()-2)/24,5),АТС!$A$41:$F$736,5)+VLOOKUP($A723+ROUND((COLUMN()-2)/24,5),'Расчет сбытовых надбавок'!$B$2281:'Расчет сбытовых надбавок'!$G$3024,3)</f>
        <v>15.950000000000001</v>
      </c>
      <c r="R723" s="99">
        <f>VLOOKUP($A723+ROUND((COLUMN()-2)/24,5),АТС!$A$41:$F$736,5)+VLOOKUP($A723+ROUND((COLUMN()-2)/24,5),'Расчет сбытовых надбавок'!$B$2281:'Расчет сбытовых надбавок'!$G$3024,3)</f>
        <v>0.01</v>
      </c>
      <c r="S723" s="99">
        <f>VLOOKUP($A723+ROUND((COLUMN()-2)/24,5),АТС!$A$41:$F$736,5)+VLOOKUP($A723+ROUND((COLUMN()-2)/24,5),'Расчет сбытовых надбавок'!$B$2281:'Расчет сбытовых надбавок'!$G$3024,3)</f>
        <v>0</v>
      </c>
      <c r="T723" s="99">
        <f>VLOOKUP($A723+ROUND((COLUMN()-2)/24,5),АТС!$A$41:$F$736,5)+VLOOKUP($A723+ROUND((COLUMN()-2)/24,5),'Расчет сбытовых надбавок'!$B$2281:'Расчет сбытовых надбавок'!$G$3024,3)</f>
        <v>173.28</v>
      </c>
      <c r="U723" s="99">
        <f>VLOOKUP($A723+ROUND((COLUMN()-2)/24,5),АТС!$A$41:$F$736,5)+VLOOKUP($A723+ROUND((COLUMN()-2)/24,5),'Расчет сбытовых надбавок'!$B$2281:'Расчет сбытовых надбавок'!$G$3024,3)</f>
        <v>222.57</v>
      </c>
      <c r="V723" s="99">
        <f>VLOOKUP($A723+ROUND((COLUMN()-2)/24,5),АТС!$A$41:$F$736,5)+VLOOKUP($A723+ROUND((COLUMN()-2)/24,5),'Расчет сбытовых надбавок'!$B$2281:'Расчет сбытовых надбавок'!$G$3024,3)</f>
        <v>225.1</v>
      </c>
      <c r="W723" s="99">
        <f>VLOOKUP($A723+ROUND((COLUMN()-2)/24,5),АТС!$A$41:$F$736,5)+VLOOKUP($A723+ROUND((COLUMN()-2)/24,5),'Расчет сбытовых надбавок'!$B$2281:'Расчет сбытовых надбавок'!$G$3024,3)</f>
        <v>774.96999999999991</v>
      </c>
      <c r="X723" s="99">
        <f>VLOOKUP($A723+ROUND((COLUMN()-2)/24,5),АТС!$A$41:$F$736,5)+VLOOKUP($A723+ROUND((COLUMN()-2)/24,5),'Расчет сбытовых надбавок'!$B$2281:'Расчет сбытовых надбавок'!$G$3024,3)</f>
        <v>101.24000000000001</v>
      </c>
      <c r="Y723" s="99">
        <f>VLOOKUP($A723+ROUND((COLUMN()-2)/24,5),АТС!$A$41:$F$736,5)+VLOOKUP($A723+ROUND((COLUMN()-2)/24,5),'Расчет сбытовых надбавок'!$B$2281:'Расчет сбытовых надбавок'!$G$3024,3)</f>
        <v>91.2</v>
      </c>
    </row>
    <row r="724" spans="1:25" x14ac:dyDescent="0.2">
      <c r="A724" s="80">
        <f t="shared" si="23"/>
        <v>42407</v>
      </c>
      <c r="B724" s="99">
        <f>VLOOKUP($A724+ROUND((COLUMN()-2)/24,5),АТС!$A$41:$F$736,5)+VLOOKUP($A724+ROUND((COLUMN()-2)/24,5),'Расчет сбытовых надбавок'!$B$2281:'Расчет сбытовых надбавок'!$G$3024,3)</f>
        <v>736.43</v>
      </c>
      <c r="C724" s="99">
        <f>VLOOKUP($A724+ROUND((COLUMN()-2)/24,5),АТС!$A$41:$F$736,5)+VLOOKUP($A724+ROUND((COLUMN()-2)/24,5),'Расчет сбытовых надбавок'!$B$2281:'Расчет сбытовых надбавок'!$G$3024,3)</f>
        <v>591.70000000000005</v>
      </c>
      <c r="D724" s="99">
        <f>VLOOKUP($A724+ROUND((COLUMN()-2)/24,5),АТС!$A$41:$F$736,5)+VLOOKUP($A724+ROUND((COLUMN()-2)/24,5),'Расчет сбытовых надбавок'!$B$2281:'Расчет сбытовых надбавок'!$G$3024,3)</f>
        <v>976.48</v>
      </c>
      <c r="E724" s="99">
        <f>VLOOKUP($A724+ROUND((COLUMN()-2)/24,5),АТС!$A$41:$F$736,5)+VLOOKUP($A724+ROUND((COLUMN()-2)/24,5),'Расчет сбытовых надбавок'!$B$2281:'Расчет сбытовых надбавок'!$G$3024,3)</f>
        <v>602.42000000000007</v>
      </c>
      <c r="F724" s="99">
        <f>VLOOKUP($A724+ROUND((COLUMN()-2)/24,5),АТС!$A$41:$F$736,5)+VLOOKUP($A724+ROUND((COLUMN()-2)/24,5),'Расчет сбытовых надбавок'!$B$2281:'Расчет сбытовых надбавок'!$G$3024,3)</f>
        <v>493.26</v>
      </c>
      <c r="G724" s="99">
        <f>VLOOKUP($A724+ROUND((COLUMN()-2)/24,5),АТС!$A$41:$F$736,5)+VLOOKUP($A724+ROUND((COLUMN()-2)/24,5),'Расчет сбытовых надбавок'!$B$2281:'Расчет сбытовых надбавок'!$G$3024,3)</f>
        <v>431.49</v>
      </c>
      <c r="H724" s="99">
        <f>VLOOKUP($A724+ROUND((COLUMN()-2)/24,5),АТС!$A$41:$F$736,5)+VLOOKUP($A724+ROUND((COLUMN()-2)/24,5),'Расчет сбытовых надбавок'!$B$2281:'Расчет сбытовых надбавок'!$G$3024,3)</f>
        <v>0</v>
      </c>
      <c r="I724" s="99">
        <f>VLOOKUP($A724+ROUND((COLUMN()-2)/24,5),АТС!$A$41:$F$736,5)+VLOOKUP($A724+ROUND((COLUMN()-2)/24,5),'Расчет сбытовых надбавок'!$B$2281:'Расчет сбытовых надбавок'!$G$3024,3)</f>
        <v>1.93</v>
      </c>
      <c r="J724" s="99">
        <f>VLOOKUP($A724+ROUND((COLUMN()-2)/24,5),АТС!$A$41:$F$736,5)+VLOOKUP($A724+ROUND((COLUMN()-2)/24,5),'Расчет сбытовых надбавок'!$B$2281:'Расчет сбытовых надбавок'!$G$3024,3)</f>
        <v>10.31</v>
      </c>
      <c r="K724" s="99">
        <f>VLOOKUP($A724+ROUND((COLUMN()-2)/24,5),АТС!$A$41:$F$736,5)+VLOOKUP($A724+ROUND((COLUMN()-2)/24,5),'Расчет сбытовых надбавок'!$B$2281:'Расчет сбытовых надбавок'!$G$3024,3)</f>
        <v>0.01</v>
      </c>
      <c r="L724" s="99">
        <f>VLOOKUP($A724+ROUND((COLUMN()-2)/24,5),АТС!$A$41:$F$736,5)+VLOOKUP($A724+ROUND((COLUMN()-2)/24,5),'Расчет сбытовых надбавок'!$B$2281:'Расчет сбытовых надбавок'!$G$3024,3)</f>
        <v>16.34</v>
      </c>
      <c r="M724" s="99">
        <f>VLOOKUP($A724+ROUND((COLUMN()-2)/24,5),АТС!$A$41:$F$736,5)+VLOOKUP($A724+ROUND((COLUMN()-2)/24,5),'Расчет сбытовых надбавок'!$B$2281:'Расчет сбытовых надбавок'!$G$3024,3)</f>
        <v>0</v>
      </c>
      <c r="N724" s="99">
        <f>VLOOKUP($A724+ROUND((COLUMN()-2)/24,5),АТС!$A$41:$F$736,5)+VLOOKUP($A724+ROUND((COLUMN()-2)/24,5),'Расчет сбытовых надбавок'!$B$2281:'Расчет сбытовых надбавок'!$G$3024,3)</f>
        <v>31.15</v>
      </c>
      <c r="O724" s="99">
        <f>VLOOKUP($A724+ROUND((COLUMN()-2)/24,5),АТС!$A$41:$F$736,5)+VLOOKUP($A724+ROUND((COLUMN()-2)/24,5),'Расчет сбытовых надбавок'!$B$2281:'Расчет сбытовых надбавок'!$G$3024,3)</f>
        <v>0.01</v>
      </c>
      <c r="P724" s="99">
        <f>VLOOKUP($A724+ROUND((COLUMN()-2)/24,5),АТС!$A$41:$F$736,5)+VLOOKUP($A724+ROUND((COLUMN()-2)/24,5),'Расчет сбытовых надбавок'!$B$2281:'Расчет сбытовых надбавок'!$G$3024,3)</f>
        <v>78.320000000000007</v>
      </c>
      <c r="Q724" s="99">
        <f>VLOOKUP($A724+ROUND((COLUMN()-2)/24,5),АТС!$A$41:$F$736,5)+VLOOKUP($A724+ROUND((COLUMN()-2)/24,5),'Расчет сбытовых надбавок'!$B$2281:'Расчет сбытовых надбавок'!$G$3024,3)</f>
        <v>111.22</v>
      </c>
      <c r="R724" s="99">
        <f>VLOOKUP($A724+ROUND((COLUMN()-2)/24,5),АТС!$A$41:$F$736,5)+VLOOKUP($A724+ROUND((COLUMN()-2)/24,5),'Расчет сбытовых надбавок'!$B$2281:'Расчет сбытовых надбавок'!$G$3024,3)</f>
        <v>36.18</v>
      </c>
      <c r="S724" s="99">
        <f>VLOOKUP($A724+ROUND((COLUMN()-2)/24,5),АТС!$A$41:$F$736,5)+VLOOKUP($A724+ROUND((COLUMN()-2)/24,5),'Расчет сбытовых надбавок'!$B$2281:'Расчет сбытовых надбавок'!$G$3024,3)</f>
        <v>166</v>
      </c>
      <c r="T724" s="99">
        <f>VLOOKUP($A724+ROUND((COLUMN()-2)/24,5),АТС!$A$41:$F$736,5)+VLOOKUP($A724+ROUND((COLUMN()-2)/24,5),'Расчет сбытовых надбавок'!$B$2281:'Расчет сбытовых надбавок'!$G$3024,3)</f>
        <v>236.24</v>
      </c>
      <c r="U724" s="99">
        <f>VLOOKUP($A724+ROUND((COLUMN()-2)/24,5),АТС!$A$41:$F$736,5)+VLOOKUP($A724+ROUND((COLUMN()-2)/24,5),'Расчет сбытовых надбавок'!$B$2281:'Расчет сбытовых надбавок'!$G$3024,3)</f>
        <v>656.52</v>
      </c>
      <c r="V724" s="99">
        <f>VLOOKUP($A724+ROUND((COLUMN()-2)/24,5),АТС!$A$41:$F$736,5)+VLOOKUP($A724+ROUND((COLUMN()-2)/24,5),'Расчет сбытовых надбавок'!$B$2281:'Расчет сбытовых надбавок'!$G$3024,3)</f>
        <v>652.97</v>
      </c>
      <c r="W724" s="99">
        <f>VLOOKUP($A724+ROUND((COLUMN()-2)/24,5),АТС!$A$41:$F$736,5)+VLOOKUP($A724+ROUND((COLUMN()-2)/24,5),'Расчет сбытовых надбавок'!$B$2281:'Расчет сбытовых надбавок'!$G$3024,3)</f>
        <v>127.5</v>
      </c>
      <c r="X724" s="99">
        <f>VLOOKUP($A724+ROUND((COLUMN()-2)/24,5),АТС!$A$41:$F$736,5)+VLOOKUP($A724+ROUND((COLUMN()-2)/24,5),'Расчет сбытовых надбавок'!$B$2281:'Расчет сбытовых надбавок'!$G$3024,3)</f>
        <v>706.16000000000008</v>
      </c>
      <c r="Y724" s="99">
        <f>VLOOKUP($A724+ROUND((COLUMN()-2)/24,5),АТС!$A$41:$F$736,5)+VLOOKUP($A724+ROUND((COLUMN()-2)/24,5),'Расчет сбытовых надбавок'!$B$2281:'Расчет сбытовых надбавок'!$G$3024,3)</f>
        <v>698.97</v>
      </c>
    </row>
    <row r="725" spans="1:25" x14ac:dyDescent="0.2">
      <c r="A725" s="80">
        <f t="shared" si="23"/>
        <v>42408</v>
      </c>
      <c r="B725" s="99">
        <f>VLOOKUP($A725+ROUND((COLUMN()-2)/24,5),АТС!$A$41:$F$736,5)+VLOOKUP($A725+ROUND((COLUMN()-2)/24,5),'Расчет сбытовых надбавок'!$B$2281:'Расчет сбытовых надбавок'!$G$3024,3)</f>
        <v>41.510000000000005</v>
      </c>
      <c r="C725" s="99">
        <f>VLOOKUP($A725+ROUND((COLUMN()-2)/24,5),АТС!$A$41:$F$736,5)+VLOOKUP($A725+ROUND((COLUMN()-2)/24,5),'Расчет сбытовых надбавок'!$B$2281:'Расчет сбытовых надбавок'!$G$3024,3)</f>
        <v>870.13</v>
      </c>
      <c r="D725" s="99">
        <f>VLOOKUP($A725+ROUND((COLUMN()-2)/24,5),АТС!$A$41:$F$736,5)+VLOOKUP($A725+ROUND((COLUMN()-2)/24,5),'Расчет сбытовых надбавок'!$B$2281:'Расчет сбытовых надбавок'!$G$3024,3)</f>
        <v>801.15</v>
      </c>
      <c r="E725" s="99">
        <f>VLOOKUP($A725+ROUND((COLUMN()-2)/24,5),АТС!$A$41:$F$736,5)+VLOOKUP($A725+ROUND((COLUMN()-2)/24,5),'Расчет сбытовых надбавок'!$B$2281:'Расчет сбытовых надбавок'!$G$3024,3)</f>
        <v>233.49</v>
      </c>
      <c r="F725" s="99">
        <f>VLOOKUP($A725+ROUND((COLUMN()-2)/24,5),АТС!$A$41:$F$736,5)+VLOOKUP($A725+ROUND((COLUMN()-2)/24,5),'Расчет сбытовых надбавок'!$B$2281:'Расчет сбытовых надбавок'!$G$3024,3)</f>
        <v>186.53</v>
      </c>
      <c r="G725" s="99">
        <f>VLOOKUP($A725+ROUND((COLUMN()-2)/24,5),АТС!$A$41:$F$736,5)+VLOOKUP($A725+ROUND((COLUMN()-2)/24,5),'Расчет сбытовых надбавок'!$B$2281:'Расчет сбытовых надбавок'!$G$3024,3)</f>
        <v>1.41</v>
      </c>
      <c r="H725" s="99">
        <f>VLOOKUP($A725+ROUND((COLUMN()-2)/24,5),АТС!$A$41:$F$736,5)+VLOOKUP($A725+ROUND((COLUMN()-2)/24,5),'Расчет сбытовых надбавок'!$B$2281:'Расчет сбытовых надбавок'!$G$3024,3)</f>
        <v>0</v>
      </c>
      <c r="I725" s="99">
        <f>VLOOKUP($A725+ROUND((COLUMN()-2)/24,5),АТС!$A$41:$F$736,5)+VLOOKUP($A725+ROUND((COLUMN()-2)/24,5),'Расчет сбытовых надбавок'!$B$2281:'Расчет сбытовых надбавок'!$G$3024,3)</f>
        <v>65.08</v>
      </c>
      <c r="J725" s="99">
        <f>VLOOKUP($A725+ROUND((COLUMN()-2)/24,5),АТС!$A$41:$F$736,5)+VLOOKUP($A725+ROUND((COLUMN()-2)/24,5),'Расчет сбытовых надбавок'!$B$2281:'Расчет сбытовых надбавок'!$G$3024,3)</f>
        <v>209.72</v>
      </c>
      <c r="K725" s="99">
        <f>VLOOKUP($A725+ROUND((COLUMN()-2)/24,5),АТС!$A$41:$F$736,5)+VLOOKUP($A725+ROUND((COLUMN()-2)/24,5),'Расчет сбытовых надбавок'!$B$2281:'Расчет сбытовых надбавок'!$G$3024,3)</f>
        <v>239.93</v>
      </c>
      <c r="L725" s="99">
        <f>VLOOKUP($A725+ROUND((COLUMN()-2)/24,5),АТС!$A$41:$F$736,5)+VLOOKUP($A725+ROUND((COLUMN()-2)/24,5),'Расчет сбытовых надбавок'!$B$2281:'Расчет сбытовых надбавок'!$G$3024,3)</f>
        <v>259</v>
      </c>
      <c r="M725" s="99">
        <f>VLOOKUP($A725+ROUND((COLUMN()-2)/24,5),АТС!$A$41:$F$736,5)+VLOOKUP($A725+ROUND((COLUMN()-2)/24,5),'Расчет сбытовых надбавок'!$B$2281:'Расчет сбытовых надбавок'!$G$3024,3)</f>
        <v>285.21000000000004</v>
      </c>
      <c r="N725" s="99">
        <f>VLOOKUP($A725+ROUND((COLUMN()-2)/24,5),АТС!$A$41:$F$736,5)+VLOOKUP($A725+ROUND((COLUMN()-2)/24,5),'Расчет сбытовых надбавок'!$B$2281:'Расчет сбытовых надбавок'!$G$3024,3)</f>
        <v>234.92000000000002</v>
      </c>
      <c r="O725" s="99">
        <f>VLOOKUP($A725+ROUND((COLUMN()-2)/24,5),АТС!$A$41:$F$736,5)+VLOOKUP($A725+ROUND((COLUMN()-2)/24,5),'Расчет сбытовых надбавок'!$B$2281:'Расчет сбытовых надбавок'!$G$3024,3)</f>
        <v>240.72</v>
      </c>
      <c r="P725" s="99">
        <f>VLOOKUP($A725+ROUND((COLUMN()-2)/24,5),АТС!$A$41:$F$736,5)+VLOOKUP($A725+ROUND((COLUMN()-2)/24,5),'Расчет сбытовых надбавок'!$B$2281:'Расчет сбытовых надбавок'!$G$3024,3)</f>
        <v>143.33000000000001</v>
      </c>
      <c r="Q725" s="99">
        <f>VLOOKUP($A725+ROUND((COLUMN()-2)/24,5),АТС!$A$41:$F$736,5)+VLOOKUP($A725+ROUND((COLUMN()-2)/24,5),'Расчет сбытовых надбавок'!$B$2281:'Расчет сбытовых надбавок'!$G$3024,3)</f>
        <v>168.75</v>
      </c>
      <c r="R725" s="99">
        <f>VLOOKUP($A725+ROUND((COLUMN()-2)/24,5),АТС!$A$41:$F$736,5)+VLOOKUP($A725+ROUND((COLUMN()-2)/24,5),'Расчет сбытовых надбавок'!$B$2281:'Расчет сбытовых надбавок'!$G$3024,3)</f>
        <v>0</v>
      </c>
      <c r="S725" s="99">
        <f>VLOOKUP($A725+ROUND((COLUMN()-2)/24,5),АТС!$A$41:$F$736,5)+VLOOKUP($A725+ROUND((COLUMN()-2)/24,5),'Расчет сбытовых надбавок'!$B$2281:'Расчет сбытовых надбавок'!$G$3024,3)</f>
        <v>0</v>
      </c>
      <c r="T725" s="99">
        <f>VLOOKUP($A725+ROUND((COLUMN()-2)/24,5),АТС!$A$41:$F$736,5)+VLOOKUP($A725+ROUND((COLUMN()-2)/24,5),'Расчет сбытовых надбавок'!$B$2281:'Расчет сбытовых надбавок'!$G$3024,3)</f>
        <v>190.87</v>
      </c>
      <c r="U725" s="99">
        <f>VLOOKUP($A725+ROUND((COLUMN()-2)/24,5),АТС!$A$41:$F$736,5)+VLOOKUP($A725+ROUND((COLUMN()-2)/24,5),'Расчет сбытовых надбавок'!$B$2281:'Расчет сбытовых надбавок'!$G$3024,3)</f>
        <v>503.95</v>
      </c>
      <c r="V725" s="99">
        <f>VLOOKUP($A725+ROUND((COLUMN()-2)/24,5),АТС!$A$41:$F$736,5)+VLOOKUP($A725+ROUND((COLUMN()-2)/24,5),'Расчет сбытовых надбавок'!$B$2281:'Расчет сбытовых надбавок'!$G$3024,3)</f>
        <v>494.82</v>
      </c>
      <c r="W725" s="99">
        <f>VLOOKUP($A725+ROUND((COLUMN()-2)/24,5),АТС!$A$41:$F$736,5)+VLOOKUP($A725+ROUND((COLUMN()-2)/24,5),'Расчет сбытовых надбавок'!$B$2281:'Расчет сбытовых надбавок'!$G$3024,3)</f>
        <v>592.86</v>
      </c>
      <c r="X725" s="99">
        <f>VLOOKUP($A725+ROUND((COLUMN()-2)/24,5),АТС!$A$41:$F$736,5)+VLOOKUP($A725+ROUND((COLUMN()-2)/24,5),'Расчет сбытовых надбавок'!$B$2281:'Расчет сбытовых надбавок'!$G$3024,3)</f>
        <v>314.52999999999997</v>
      </c>
      <c r="Y725" s="99">
        <f>VLOOKUP($A725+ROUND((COLUMN()-2)/24,5),АТС!$A$41:$F$736,5)+VLOOKUP($A725+ROUND((COLUMN()-2)/24,5),'Расчет сбытовых надбавок'!$B$2281:'Расчет сбытовых надбавок'!$G$3024,3)</f>
        <v>717.32</v>
      </c>
    </row>
    <row r="726" spans="1:25" x14ac:dyDescent="0.2">
      <c r="A726" s="80">
        <f t="shared" si="23"/>
        <v>42409</v>
      </c>
      <c r="B726" s="99">
        <f>VLOOKUP($A726+ROUND((COLUMN()-2)/24,5),АТС!$A$41:$F$736,5)+VLOOKUP($A726+ROUND((COLUMN()-2)/24,5),'Расчет сбытовых надбавок'!$B$2281:'Расчет сбытовых надбавок'!$G$3024,3)</f>
        <v>0.44</v>
      </c>
      <c r="C726" s="99">
        <f>VLOOKUP($A726+ROUND((COLUMN()-2)/24,5),АТС!$A$41:$F$736,5)+VLOOKUP($A726+ROUND((COLUMN()-2)/24,5),'Расчет сбытовых надбавок'!$B$2281:'Расчет сбытовых надбавок'!$G$3024,3)</f>
        <v>651.67000000000007</v>
      </c>
      <c r="D726" s="99">
        <f>VLOOKUP($A726+ROUND((COLUMN()-2)/24,5),АТС!$A$41:$F$736,5)+VLOOKUP($A726+ROUND((COLUMN()-2)/24,5),'Расчет сбытовых надбавок'!$B$2281:'Расчет сбытовых надбавок'!$G$3024,3)</f>
        <v>472.71999999999997</v>
      </c>
      <c r="E726" s="99">
        <f>VLOOKUP($A726+ROUND((COLUMN()-2)/24,5),АТС!$A$41:$F$736,5)+VLOOKUP($A726+ROUND((COLUMN()-2)/24,5),'Расчет сбытовых надбавок'!$B$2281:'Расчет сбытовых надбавок'!$G$3024,3)</f>
        <v>265.14</v>
      </c>
      <c r="F726" s="99">
        <f>VLOOKUP($A726+ROUND((COLUMN()-2)/24,5),АТС!$A$41:$F$736,5)+VLOOKUP($A726+ROUND((COLUMN()-2)/24,5),'Расчет сбытовых надбавок'!$B$2281:'Расчет сбытовых надбавок'!$G$3024,3)</f>
        <v>138.06</v>
      </c>
      <c r="G726" s="99">
        <f>VLOOKUP($A726+ROUND((COLUMN()-2)/24,5),АТС!$A$41:$F$736,5)+VLOOKUP($A726+ROUND((COLUMN()-2)/24,5),'Расчет сбытовых надбавок'!$B$2281:'Расчет сбытовых надбавок'!$G$3024,3)</f>
        <v>579.72</v>
      </c>
      <c r="H726" s="99">
        <f>VLOOKUP($A726+ROUND((COLUMN()-2)/24,5),АТС!$A$41:$F$736,5)+VLOOKUP($A726+ROUND((COLUMN()-2)/24,5),'Расчет сбытовых надбавок'!$B$2281:'Расчет сбытовых надбавок'!$G$3024,3)</f>
        <v>144.18</v>
      </c>
      <c r="I726" s="99">
        <f>VLOOKUP($A726+ROUND((COLUMN()-2)/24,5),АТС!$A$41:$F$736,5)+VLOOKUP($A726+ROUND((COLUMN()-2)/24,5),'Расчет сбытовых надбавок'!$B$2281:'Расчет сбытовых надбавок'!$G$3024,3)</f>
        <v>193.58</v>
      </c>
      <c r="J726" s="99">
        <f>VLOOKUP($A726+ROUND((COLUMN()-2)/24,5),АТС!$A$41:$F$736,5)+VLOOKUP($A726+ROUND((COLUMN()-2)/24,5),'Расчет сбытовых надбавок'!$B$2281:'Расчет сбытовых надбавок'!$G$3024,3)</f>
        <v>4.3</v>
      </c>
      <c r="K726" s="99">
        <f>VLOOKUP($A726+ROUND((COLUMN()-2)/24,5),АТС!$A$41:$F$736,5)+VLOOKUP($A726+ROUND((COLUMN()-2)/24,5),'Расчет сбытовых надбавок'!$B$2281:'Расчет сбытовых надбавок'!$G$3024,3)</f>
        <v>3.6</v>
      </c>
      <c r="L726" s="99">
        <f>VLOOKUP($A726+ROUND((COLUMN()-2)/24,5),АТС!$A$41:$F$736,5)+VLOOKUP($A726+ROUND((COLUMN()-2)/24,5),'Расчет сбытовых надбавок'!$B$2281:'Расчет сбытовых надбавок'!$G$3024,3)</f>
        <v>141.14000000000001</v>
      </c>
      <c r="M726" s="99">
        <f>VLOOKUP($A726+ROUND((COLUMN()-2)/24,5),АТС!$A$41:$F$736,5)+VLOOKUP($A726+ROUND((COLUMN()-2)/24,5),'Расчет сбытовых надбавок'!$B$2281:'Расчет сбытовых надбавок'!$G$3024,3)</f>
        <v>206.41000000000003</v>
      </c>
      <c r="N726" s="99">
        <f>VLOOKUP($A726+ROUND((COLUMN()-2)/24,5),АТС!$A$41:$F$736,5)+VLOOKUP($A726+ROUND((COLUMN()-2)/24,5),'Расчет сбытовых надбавок'!$B$2281:'Расчет сбытовых надбавок'!$G$3024,3)</f>
        <v>357.47</v>
      </c>
      <c r="O726" s="99">
        <f>VLOOKUP($A726+ROUND((COLUMN()-2)/24,5),АТС!$A$41:$F$736,5)+VLOOKUP($A726+ROUND((COLUMN()-2)/24,5),'Расчет сбытовых надбавок'!$B$2281:'Расчет сбытовых надбавок'!$G$3024,3)</f>
        <v>373.46000000000004</v>
      </c>
      <c r="P726" s="99">
        <f>VLOOKUP($A726+ROUND((COLUMN()-2)/24,5),АТС!$A$41:$F$736,5)+VLOOKUP($A726+ROUND((COLUMN()-2)/24,5),'Расчет сбытовых надбавок'!$B$2281:'Расчет сбытовых надбавок'!$G$3024,3)</f>
        <v>427.93</v>
      </c>
      <c r="Q726" s="99">
        <f>VLOOKUP($A726+ROUND((COLUMN()-2)/24,5),АТС!$A$41:$F$736,5)+VLOOKUP($A726+ROUND((COLUMN()-2)/24,5),'Расчет сбытовых надбавок'!$B$2281:'Расчет сбытовых надбавок'!$G$3024,3)</f>
        <v>476.56</v>
      </c>
      <c r="R726" s="99">
        <f>VLOOKUP($A726+ROUND((COLUMN()-2)/24,5),АТС!$A$41:$F$736,5)+VLOOKUP($A726+ROUND((COLUMN()-2)/24,5),'Расчет сбытовых надбавок'!$B$2281:'Расчет сбытовых надбавок'!$G$3024,3)</f>
        <v>446.1</v>
      </c>
      <c r="S726" s="99">
        <f>VLOOKUP($A726+ROUND((COLUMN()-2)/24,5),АТС!$A$41:$F$736,5)+VLOOKUP($A726+ROUND((COLUMN()-2)/24,5),'Расчет сбытовых надбавок'!$B$2281:'Расчет сбытовых надбавок'!$G$3024,3)</f>
        <v>0</v>
      </c>
      <c r="T726" s="99">
        <f>VLOOKUP($A726+ROUND((COLUMN()-2)/24,5),АТС!$A$41:$F$736,5)+VLOOKUP($A726+ROUND((COLUMN()-2)/24,5),'Расчет сбытовых надбавок'!$B$2281:'Расчет сбытовых надбавок'!$G$3024,3)</f>
        <v>139.31</v>
      </c>
      <c r="U726" s="99">
        <f>VLOOKUP($A726+ROUND((COLUMN()-2)/24,5),АТС!$A$41:$F$736,5)+VLOOKUP($A726+ROUND((COLUMN()-2)/24,5),'Расчет сбытовых надбавок'!$B$2281:'Расчет сбытовых надбавок'!$G$3024,3)</f>
        <v>533.79999999999995</v>
      </c>
      <c r="V726" s="99">
        <f>VLOOKUP($A726+ROUND((COLUMN()-2)/24,5),АТС!$A$41:$F$736,5)+VLOOKUP($A726+ROUND((COLUMN()-2)/24,5),'Расчет сбытовых надбавок'!$B$2281:'Расчет сбытовых надбавок'!$G$3024,3)</f>
        <v>126</v>
      </c>
      <c r="W726" s="99">
        <f>VLOOKUP($A726+ROUND((COLUMN()-2)/24,5),АТС!$A$41:$F$736,5)+VLOOKUP($A726+ROUND((COLUMN()-2)/24,5),'Расчет сбытовых надбавок'!$B$2281:'Расчет сбытовых надбавок'!$G$3024,3)</f>
        <v>132.54000000000002</v>
      </c>
      <c r="X726" s="99">
        <f>VLOOKUP($A726+ROUND((COLUMN()-2)/24,5),АТС!$A$41:$F$736,5)+VLOOKUP($A726+ROUND((COLUMN()-2)/24,5),'Расчет сбытовых надбавок'!$B$2281:'Расчет сбытовых надбавок'!$G$3024,3)</f>
        <v>170.05</v>
      </c>
      <c r="Y726" s="99">
        <f>VLOOKUP($A726+ROUND((COLUMN()-2)/24,5),АТС!$A$41:$F$736,5)+VLOOKUP($A726+ROUND((COLUMN()-2)/24,5),'Расчет сбытовых надбавок'!$B$2281:'Расчет сбытовых надбавок'!$G$3024,3)</f>
        <v>723.55</v>
      </c>
    </row>
    <row r="727" spans="1:25" x14ac:dyDescent="0.2">
      <c r="A727" s="80">
        <f t="shared" si="23"/>
        <v>42410</v>
      </c>
      <c r="B727" s="99">
        <f>VLOOKUP($A727+ROUND((COLUMN()-2)/24,5),АТС!$A$41:$F$736,5)+VLOOKUP($A727+ROUND((COLUMN()-2)/24,5),'Расчет сбытовых надбавок'!$B$2281:'Расчет сбытовых надбавок'!$G$3024,3)</f>
        <v>621.74</v>
      </c>
      <c r="C727" s="99">
        <f>VLOOKUP($A727+ROUND((COLUMN()-2)/24,5),АТС!$A$41:$F$736,5)+VLOOKUP($A727+ROUND((COLUMN()-2)/24,5),'Расчет сбытовых надбавок'!$B$2281:'Расчет сбытовых надбавок'!$G$3024,3)</f>
        <v>730.66</v>
      </c>
      <c r="D727" s="99">
        <f>VLOOKUP($A727+ROUND((COLUMN()-2)/24,5),АТС!$A$41:$F$736,5)+VLOOKUP($A727+ROUND((COLUMN()-2)/24,5),'Расчет сбытовых надбавок'!$B$2281:'Расчет сбытовых надбавок'!$G$3024,3)</f>
        <v>517.20000000000005</v>
      </c>
      <c r="E727" s="99">
        <f>VLOOKUP($A727+ROUND((COLUMN()-2)/24,5),АТС!$A$41:$F$736,5)+VLOOKUP($A727+ROUND((COLUMN()-2)/24,5),'Расчет сбытовых надбавок'!$B$2281:'Расчет сбытовых надбавок'!$G$3024,3)</f>
        <v>418.03999999999996</v>
      </c>
      <c r="F727" s="99">
        <f>VLOOKUP($A727+ROUND((COLUMN()-2)/24,5),АТС!$A$41:$F$736,5)+VLOOKUP($A727+ROUND((COLUMN()-2)/24,5),'Расчет сбытовых надбавок'!$B$2281:'Расчет сбытовых надбавок'!$G$3024,3)</f>
        <v>142.43</v>
      </c>
      <c r="G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H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I727" s="99">
        <f>VLOOKUP($A727+ROUND((COLUMN()-2)/24,5),АТС!$A$41:$F$736,5)+VLOOKUP($A727+ROUND((COLUMN()-2)/24,5),'Расчет сбытовых надбавок'!$B$2281:'Расчет сбытовых надбавок'!$G$3024,3)</f>
        <v>113.67999999999999</v>
      </c>
      <c r="J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K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L727" s="99">
        <f>VLOOKUP($A727+ROUND((COLUMN()-2)/24,5),АТС!$A$41:$F$736,5)+VLOOKUP($A727+ROUND((COLUMN()-2)/24,5),'Расчет сбытовых надбавок'!$B$2281:'Расчет сбытовых надбавок'!$G$3024,3)</f>
        <v>169.07</v>
      </c>
      <c r="M727" s="99">
        <f>VLOOKUP($A727+ROUND((COLUMN()-2)/24,5),АТС!$A$41:$F$736,5)+VLOOKUP($A727+ROUND((COLUMN()-2)/24,5),'Расчет сбытовых надбавок'!$B$2281:'Расчет сбытовых надбавок'!$G$3024,3)</f>
        <v>161.76</v>
      </c>
      <c r="N727" s="99">
        <f>VLOOKUP($A727+ROUND((COLUMN()-2)/24,5),АТС!$A$41:$F$736,5)+VLOOKUP($A727+ROUND((COLUMN()-2)/24,5),'Расчет сбытовых надбавок'!$B$2281:'Расчет сбытовых надбавок'!$G$3024,3)</f>
        <v>300.87</v>
      </c>
      <c r="O727" s="99">
        <f>VLOOKUP($A727+ROUND((COLUMN()-2)/24,5),АТС!$A$41:$F$736,5)+VLOOKUP($A727+ROUND((COLUMN()-2)/24,5),'Расчет сбытовых надбавок'!$B$2281:'Расчет сбытовых надбавок'!$G$3024,3)</f>
        <v>307.93</v>
      </c>
      <c r="P727" s="99">
        <f>VLOOKUP($A727+ROUND((COLUMN()-2)/24,5),АТС!$A$41:$F$736,5)+VLOOKUP($A727+ROUND((COLUMN()-2)/24,5),'Расчет сбытовых надбавок'!$B$2281:'Расчет сбытовых надбавок'!$G$3024,3)</f>
        <v>394.98</v>
      </c>
      <c r="Q727" s="99">
        <f>VLOOKUP($A727+ROUND((COLUMN()-2)/24,5),АТС!$A$41:$F$736,5)+VLOOKUP($A727+ROUND((COLUMN()-2)/24,5),'Расчет сбытовых надбавок'!$B$2281:'Расчет сбытовых надбавок'!$G$3024,3)</f>
        <v>435.51</v>
      </c>
      <c r="R727" s="99">
        <f>VLOOKUP($A727+ROUND((COLUMN()-2)/24,5),АТС!$A$41:$F$736,5)+VLOOKUP($A727+ROUND((COLUMN()-2)/24,5),'Расчет сбытовых надбавок'!$B$2281:'Расчет сбытовых надбавок'!$G$3024,3)</f>
        <v>312.12</v>
      </c>
      <c r="S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T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U727" s="99">
        <f>VLOOKUP($A727+ROUND((COLUMN()-2)/24,5),АТС!$A$41:$F$736,5)+VLOOKUP($A727+ROUND((COLUMN()-2)/24,5),'Расчет сбытовых надбавок'!$B$2281:'Расчет сбытовых надбавок'!$G$3024,3)</f>
        <v>2.3099999999999996</v>
      </c>
      <c r="V727" s="99">
        <f>VLOOKUP($A727+ROUND((COLUMN()-2)/24,5),АТС!$A$41:$F$736,5)+VLOOKUP($A727+ROUND((COLUMN()-2)/24,5),'Расчет сбытовых надбавок'!$B$2281:'Расчет сбытовых надбавок'!$G$3024,3)</f>
        <v>5.1100000000000003</v>
      </c>
      <c r="W727" s="99">
        <f>VLOOKUP($A727+ROUND((COLUMN()-2)/24,5),АТС!$A$41:$F$736,5)+VLOOKUP($A727+ROUND((COLUMN()-2)/24,5),'Расчет сбытовых надбавок'!$B$2281:'Расчет сбытовых надбавок'!$G$3024,3)</f>
        <v>226.08999999999997</v>
      </c>
      <c r="X727" s="99">
        <f>VLOOKUP($A727+ROUND((COLUMN()-2)/24,5),АТС!$A$41:$F$736,5)+VLOOKUP($A727+ROUND((COLUMN()-2)/24,5),'Расчет сбытовых надбавок'!$B$2281:'Расчет сбытовых надбавок'!$G$3024,3)</f>
        <v>194.47</v>
      </c>
      <c r="Y727" s="99">
        <f>VLOOKUP($A727+ROUND((COLUMN()-2)/24,5),АТС!$A$41:$F$736,5)+VLOOKUP($A727+ROUND((COLUMN()-2)/24,5),'Расчет сбытовых надбавок'!$B$2281:'Расчет сбытовых надбавок'!$G$3024,3)</f>
        <v>94.08</v>
      </c>
    </row>
    <row r="728" spans="1:25" x14ac:dyDescent="0.2">
      <c r="A728" s="80">
        <f t="shared" si="23"/>
        <v>42411</v>
      </c>
      <c r="B728" s="99">
        <f>VLOOKUP($A728+ROUND((COLUMN()-2)/24,5),АТС!$A$41:$F$736,5)+VLOOKUP($A728+ROUND((COLUMN()-2)/24,5),'Расчет сбытовых надбавок'!$B$2281:'Расчет сбытовых надбавок'!$G$3024,3)</f>
        <v>668.4</v>
      </c>
      <c r="C728" s="99">
        <f>VLOOKUP($A728+ROUND((COLUMN()-2)/24,5),АТС!$A$41:$F$736,5)+VLOOKUP($A728+ROUND((COLUMN()-2)/24,5),'Расчет сбытовых надбавок'!$B$2281:'Расчет сбытовых надбавок'!$G$3024,3)</f>
        <v>186.35999999999999</v>
      </c>
      <c r="D728" s="99">
        <f>VLOOKUP($A728+ROUND((COLUMN()-2)/24,5),АТС!$A$41:$F$736,5)+VLOOKUP($A728+ROUND((COLUMN()-2)/24,5),'Расчет сбытовых надбавок'!$B$2281:'Расчет сбытовых надбавок'!$G$3024,3)</f>
        <v>96.08</v>
      </c>
      <c r="E728" s="99">
        <f>VLOOKUP($A728+ROUND((COLUMN()-2)/24,5),АТС!$A$41:$F$736,5)+VLOOKUP($A728+ROUND((COLUMN()-2)/24,5),'Расчет сбытовых надбавок'!$B$2281:'Расчет сбытовых надбавок'!$G$3024,3)</f>
        <v>25.720000000000002</v>
      </c>
      <c r="F728" s="99">
        <f>VLOOKUP($A728+ROUND((COLUMN()-2)/24,5),АТС!$A$41:$F$736,5)+VLOOKUP($A728+ROUND((COLUMN()-2)/24,5),'Расчет сбытовых надбавок'!$B$2281:'Расчет сбытовых надбавок'!$G$3024,3)</f>
        <v>4.0600000000000005</v>
      </c>
      <c r="G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H728" s="99">
        <f>VLOOKUP($A728+ROUND((COLUMN()-2)/24,5),АТС!$A$41:$F$736,5)+VLOOKUP($A728+ROUND((COLUMN()-2)/24,5),'Расчет сбытовых надбавок'!$B$2281:'Расчет сбытовых надбавок'!$G$3024,3)</f>
        <v>0.01</v>
      </c>
      <c r="I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J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K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L728" s="99">
        <f>VLOOKUP($A728+ROUND((COLUMN()-2)/24,5),АТС!$A$41:$F$736,5)+VLOOKUP($A728+ROUND((COLUMN()-2)/24,5),'Расчет сбытовых надбавок'!$B$2281:'Расчет сбытовых надбавок'!$G$3024,3)</f>
        <v>96.53</v>
      </c>
      <c r="M728" s="99">
        <f>VLOOKUP($A728+ROUND((COLUMN()-2)/24,5),АТС!$A$41:$F$736,5)+VLOOKUP($A728+ROUND((COLUMN()-2)/24,5),'Расчет сбытовых надбавок'!$B$2281:'Расчет сбытовых надбавок'!$G$3024,3)</f>
        <v>102.78</v>
      </c>
      <c r="N728" s="99">
        <f>VLOOKUP($A728+ROUND((COLUMN()-2)/24,5),АТС!$A$41:$F$736,5)+VLOOKUP($A728+ROUND((COLUMN()-2)/24,5),'Расчет сбытовых надбавок'!$B$2281:'Расчет сбытовых надбавок'!$G$3024,3)</f>
        <v>291.46000000000004</v>
      </c>
      <c r="O728" s="99">
        <f>VLOOKUP($A728+ROUND((COLUMN()-2)/24,5),АТС!$A$41:$F$736,5)+VLOOKUP($A728+ROUND((COLUMN()-2)/24,5),'Расчет сбытовых надбавок'!$B$2281:'Расчет сбытовых надбавок'!$G$3024,3)</f>
        <v>288.19</v>
      </c>
      <c r="P728" s="99">
        <f>VLOOKUP($A728+ROUND((COLUMN()-2)/24,5),АТС!$A$41:$F$736,5)+VLOOKUP($A728+ROUND((COLUMN()-2)/24,5),'Расчет сбытовых надбавок'!$B$2281:'Расчет сбытовых надбавок'!$G$3024,3)</f>
        <v>14.76</v>
      </c>
      <c r="Q728" s="99">
        <f>VLOOKUP($A728+ROUND((COLUMN()-2)/24,5),АТС!$A$41:$F$736,5)+VLOOKUP($A728+ROUND((COLUMN()-2)/24,5),'Расчет сбытовых надбавок'!$B$2281:'Расчет сбытовых надбавок'!$G$3024,3)</f>
        <v>3.69</v>
      </c>
      <c r="R728" s="99">
        <f>VLOOKUP($A728+ROUND((COLUMN()-2)/24,5),АТС!$A$41:$F$736,5)+VLOOKUP($A728+ROUND((COLUMN()-2)/24,5),'Расчет сбытовых надбавок'!$B$2281:'Расчет сбытовых надбавок'!$G$3024,3)</f>
        <v>302.58</v>
      </c>
      <c r="S728" s="99">
        <f>VLOOKUP($A728+ROUND((COLUMN()-2)/24,5),АТС!$A$41:$F$736,5)+VLOOKUP($A728+ROUND((COLUMN()-2)/24,5),'Расчет сбытовых надбавок'!$B$2281:'Расчет сбытовых надбавок'!$G$3024,3)</f>
        <v>16</v>
      </c>
      <c r="T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U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V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W728" s="99">
        <f>VLOOKUP($A728+ROUND((COLUMN()-2)/24,5),АТС!$A$41:$F$736,5)+VLOOKUP($A728+ROUND((COLUMN()-2)/24,5),'Расчет сбытовых надбавок'!$B$2281:'Расчет сбытовых надбавок'!$G$3024,3)</f>
        <v>805.62</v>
      </c>
      <c r="X728" s="99">
        <f>VLOOKUP($A728+ROUND((COLUMN()-2)/24,5),АТС!$A$41:$F$736,5)+VLOOKUP($A728+ROUND((COLUMN()-2)/24,5),'Расчет сбытовых надбавок'!$B$2281:'Расчет сбытовых надбавок'!$G$3024,3)</f>
        <v>87.59</v>
      </c>
      <c r="Y728" s="99">
        <f>VLOOKUP($A728+ROUND((COLUMN()-2)/24,5),АТС!$A$41:$F$736,5)+VLOOKUP($A728+ROUND((COLUMN()-2)/24,5),'Расчет сбытовых надбавок'!$B$2281:'Расчет сбытовых надбавок'!$G$3024,3)</f>
        <v>0</v>
      </c>
    </row>
    <row r="729" spans="1:25" x14ac:dyDescent="0.2">
      <c r="A729" s="80">
        <f t="shared" si="23"/>
        <v>42412</v>
      </c>
      <c r="B729" s="99">
        <f>VLOOKUP($A729+ROUND((COLUMN()-2)/24,5),АТС!$A$41:$F$736,5)+VLOOKUP($A729+ROUND((COLUMN()-2)/24,5),'Расчет сбытовых надбавок'!$B$2281:'Расчет сбытовых надбавок'!$G$3024,3)</f>
        <v>630.74</v>
      </c>
      <c r="C729" s="99">
        <f>VLOOKUP($A729+ROUND((COLUMN()-2)/24,5),АТС!$A$41:$F$736,5)+VLOOKUP($A729+ROUND((COLUMN()-2)/24,5),'Расчет сбытовых надбавок'!$B$2281:'Расчет сбытовых надбавок'!$G$3024,3)</f>
        <v>107.59</v>
      </c>
      <c r="D729" s="99">
        <f>VLOOKUP($A729+ROUND((COLUMN()-2)/24,5),АТС!$A$41:$F$736,5)+VLOOKUP($A729+ROUND((COLUMN()-2)/24,5),'Расчет сбытовых надбавок'!$B$2281:'Расчет сбытовых надбавок'!$G$3024,3)</f>
        <v>35.29</v>
      </c>
      <c r="E729" s="99">
        <f>VLOOKUP($A729+ROUND((COLUMN()-2)/24,5),АТС!$A$41:$F$736,5)+VLOOKUP($A729+ROUND((COLUMN()-2)/24,5),'Расчет сбытовых надбавок'!$B$2281:'Расчет сбытовых надбавок'!$G$3024,3)</f>
        <v>22.04</v>
      </c>
      <c r="F729" s="99">
        <f>VLOOKUP($A729+ROUND((COLUMN()-2)/24,5),АТС!$A$41:$F$736,5)+VLOOKUP($A729+ROUND((COLUMN()-2)/24,5),'Расчет сбытовых надбавок'!$B$2281:'Расчет сбытовых надбавок'!$G$3024,3)</f>
        <v>0.01</v>
      </c>
      <c r="G729" s="99">
        <f>VLOOKUP($A729+ROUND((COLUMN()-2)/24,5),АТС!$A$41:$F$736,5)+VLOOKUP($A729+ROUND((COLUMN()-2)/24,5),'Расчет сбытовых надбавок'!$B$2281:'Расчет сбытовых надбавок'!$G$3024,3)</f>
        <v>560.87</v>
      </c>
      <c r="H729" s="99">
        <f>VLOOKUP($A729+ROUND((COLUMN()-2)/24,5),АТС!$A$41:$F$736,5)+VLOOKUP($A729+ROUND((COLUMN()-2)/24,5),'Расчет сбытовых надбавок'!$B$2281:'Расчет сбытовых надбавок'!$G$3024,3)</f>
        <v>16.53</v>
      </c>
      <c r="I729" s="99">
        <f>VLOOKUP($A729+ROUND((COLUMN()-2)/24,5),АТС!$A$41:$F$736,5)+VLOOKUP($A729+ROUND((COLUMN()-2)/24,5),'Расчет сбытовых надбавок'!$B$2281:'Расчет сбытовых надбавок'!$G$3024,3)</f>
        <v>36.74</v>
      </c>
      <c r="J729" s="99">
        <f>VLOOKUP($A729+ROUND((COLUMN()-2)/24,5),АТС!$A$41:$F$736,5)+VLOOKUP($A729+ROUND((COLUMN()-2)/24,5),'Расчет сбытовых надбавок'!$B$2281:'Расчет сбытовых надбавок'!$G$3024,3)</f>
        <v>150.4</v>
      </c>
      <c r="K729" s="99">
        <f>VLOOKUP($A729+ROUND((COLUMN()-2)/24,5),АТС!$A$41:$F$736,5)+VLOOKUP($A729+ROUND((COLUMN()-2)/24,5),'Расчет сбытовых надбавок'!$B$2281:'Расчет сбытовых надбавок'!$G$3024,3)</f>
        <v>99.92</v>
      </c>
      <c r="L729" s="99">
        <f>VLOOKUP($A729+ROUND((COLUMN()-2)/24,5),АТС!$A$41:$F$736,5)+VLOOKUP($A729+ROUND((COLUMN()-2)/24,5),'Расчет сбытовых надбавок'!$B$2281:'Расчет сбытовых надбавок'!$G$3024,3)</f>
        <v>415.45000000000005</v>
      </c>
      <c r="M729" s="99">
        <f>VLOOKUP($A729+ROUND((COLUMN()-2)/24,5),АТС!$A$41:$F$736,5)+VLOOKUP($A729+ROUND((COLUMN()-2)/24,5),'Расчет сбытовых надбавок'!$B$2281:'Расчет сбытовых надбавок'!$G$3024,3)</f>
        <v>396.41</v>
      </c>
      <c r="N729" s="99">
        <f>VLOOKUP($A729+ROUND((COLUMN()-2)/24,5),АТС!$A$41:$F$736,5)+VLOOKUP($A729+ROUND((COLUMN()-2)/24,5),'Расчет сбытовых надбавок'!$B$2281:'Расчет сбытовых надбавок'!$G$3024,3)</f>
        <v>111.07</v>
      </c>
      <c r="O729" s="99">
        <f>VLOOKUP($A729+ROUND((COLUMN()-2)/24,5),АТС!$A$41:$F$736,5)+VLOOKUP($A729+ROUND((COLUMN()-2)/24,5),'Расчет сбытовых надбавок'!$B$2281:'Расчет сбытовых надбавок'!$G$3024,3)</f>
        <v>104.47</v>
      </c>
      <c r="P729" s="99">
        <f>VLOOKUP($A729+ROUND((COLUMN()-2)/24,5),АТС!$A$41:$F$736,5)+VLOOKUP($A729+ROUND((COLUMN()-2)/24,5),'Расчет сбытовых надбавок'!$B$2281:'Расчет сбытовых надбавок'!$G$3024,3)</f>
        <v>379.96000000000004</v>
      </c>
      <c r="Q729" s="99">
        <f>VLOOKUP($A729+ROUND((COLUMN()-2)/24,5),АТС!$A$41:$F$736,5)+VLOOKUP($A729+ROUND((COLUMN()-2)/24,5),'Расчет сбытовых надбавок'!$B$2281:'Расчет сбытовых надбавок'!$G$3024,3)</f>
        <v>396.48</v>
      </c>
      <c r="R729" s="99">
        <f>VLOOKUP($A729+ROUND((COLUMN()-2)/24,5),АТС!$A$41:$F$736,5)+VLOOKUP($A729+ROUND((COLUMN()-2)/24,5),'Расчет сбытовых надбавок'!$B$2281:'Расчет сбытовых надбавок'!$G$3024,3)</f>
        <v>470.23</v>
      </c>
      <c r="S729" s="99">
        <f>VLOOKUP($A729+ROUND((COLUMN()-2)/24,5),АТС!$A$41:$F$736,5)+VLOOKUP($A729+ROUND((COLUMN()-2)/24,5),'Расчет сбытовых надбавок'!$B$2281:'Расчет сбытовых надбавок'!$G$3024,3)</f>
        <v>210.91</v>
      </c>
      <c r="T729" s="99">
        <f>VLOOKUP($A729+ROUND((COLUMN()-2)/24,5),АТС!$A$41:$F$736,5)+VLOOKUP($A729+ROUND((COLUMN()-2)/24,5),'Расчет сбытовых надбавок'!$B$2281:'Расчет сбытовых надбавок'!$G$3024,3)</f>
        <v>374.47</v>
      </c>
      <c r="U729" s="99">
        <f>VLOOKUP($A729+ROUND((COLUMN()-2)/24,5),АТС!$A$41:$F$736,5)+VLOOKUP($A729+ROUND((COLUMN()-2)/24,5),'Расчет сбытовых надбавок'!$B$2281:'Расчет сбытовых надбавок'!$G$3024,3)</f>
        <v>593.41999999999996</v>
      </c>
      <c r="V729" s="99">
        <f>VLOOKUP($A729+ROUND((COLUMN()-2)/24,5),АТС!$A$41:$F$736,5)+VLOOKUP($A729+ROUND((COLUMN()-2)/24,5),'Расчет сбытовых надбавок'!$B$2281:'Расчет сбытовых надбавок'!$G$3024,3)</f>
        <v>788.21</v>
      </c>
      <c r="W729" s="99">
        <f>VLOOKUP($A729+ROUND((COLUMN()-2)/24,5),АТС!$A$41:$F$736,5)+VLOOKUP($A729+ROUND((COLUMN()-2)/24,5),'Расчет сбытовых надбавок'!$B$2281:'Расчет сбытовых надбавок'!$G$3024,3)</f>
        <v>812.47</v>
      </c>
      <c r="X729" s="99">
        <f>VLOOKUP($A729+ROUND((COLUMN()-2)/24,5),АТС!$A$41:$F$736,5)+VLOOKUP($A729+ROUND((COLUMN()-2)/24,5),'Расчет сбытовых надбавок'!$B$2281:'Расчет сбытовых надбавок'!$G$3024,3)</f>
        <v>956.25</v>
      </c>
      <c r="Y729" s="99">
        <f>VLOOKUP($A729+ROUND((COLUMN()-2)/24,5),АТС!$A$41:$F$736,5)+VLOOKUP($A729+ROUND((COLUMN()-2)/24,5),'Расчет сбытовых надбавок'!$B$2281:'Расчет сбытовых надбавок'!$G$3024,3)</f>
        <v>1234.1199999999999</v>
      </c>
    </row>
    <row r="730" spans="1:25" x14ac:dyDescent="0.2">
      <c r="A730" s="80">
        <f t="shared" si="23"/>
        <v>42413</v>
      </c>
      <c r="B730" s="99">
        <f>VLOOKUP($A730+ROUND((COLUMN()-2)/24,5),АТС!$A$41:$F$736,5)+VLOOKUP($A730+ROUND((COLUMN()-2)/24,5),'Расчет сбытовых надбавок'!$B$2281:'Расчет сбытовых надбавок'!$G$3024,3)</f>
        <v>722.33999999999992</v>
      </c>
      <c r="C730" s="99">
        <f>VLOOKUP($A730+ROUND((COLUMN()-2)/24,5),АТС!$A$41:$F$736,5)+VLOOKUP($A730+ROUND((COLUMN()-2)/24,5),'Расчет сбытовых надбавок'!$B$2281:'Расчет сбытовых надбавок'!$G$3024,3)</f>
        <v>660.77</v>
      </c>
      <c r="D730" s="99">
        <f>VLOOKUP($A730+ROUND((COLUMN()-2)/24,5),АТС!$A$41:$F$736,5)+VLOOKUP($A730+ROUND((COLUMN()-2)/24,5),'Расчет сбытовых надбавок'!$B$2281:'Расчет сбытовых надбавок'!$G$3024,3)</f>
        <v>772.97</v>
      </c>
      <c r="E730" s="99">
        <f>VLOOKUP($A730+ROUND((COLUMN()-2)/24,5),АТС!$A$41:$F$736,5)+VLOOKUP($A730+ROUND((COLUMN()-2)/24,5),'Расчет сбытовых надбавок'!$B$2281:'Расчет сбытовых надбавок'!$G$3024,3)</f>
        <v>144.12</v>
      </c>
      <c r="F730" s="99">
        <f>VLOOKUP($A730+ROUND((COLUMN()-2)/24,5),АТС!$A$41:$F$736,5)+VLOOKUP($A730+ROUND((COLUMN()-2)/24,5),'Расчет сбытовых надбавок'!$B$2281:'Расчет сбытовых надбавок'!$G$3024,3)</f>
        <v>43.07</v>
      </c>
      <c r="G730" s="99">
        <f>VLOOKUP($A730+ROUND((COLUMN()-2)/24,5),АТС!$A$41:$F$736,5)+VLOOKUP($A730+ROUND((COLUMN()-2)/24,5),'Расчет сбытовых надбавок'!$B$2281:'Расчет сбытовых надбавок'!$G$3024,3)</f>
        <v>0</v>
      </c>
      <c r="H730" s="99">
        <f>VLOOKUP($A730+ROUND((COLUMN()-2)/24,5),АТС!$A$41:$F$736,5)+VLOOKUP($A730+ROUND((COLUMN()-2)/24,5),'Расчет сбытовых надбавок'!$B$2281:'Расчет сбытовых надбавок'!$G$3024,3)</f>
        <v>0</v>
      </c>
      <c r="I730" s="99">
        <f>VLOOKUP($A730+ROUND((COLUMN()-2)/24,5),АТС!$A$41:$F$736,5)+VLOOKUP($A730+ROUND((COLUMN()-2)/24,5),'Расчет сбытовых надбавок'!$B$2281:'Расчет сбытовых надбавок'!$G$3024,3)</f>
        <v>485.82</v>
      </c>
      <c r="J730" s="99">
        <f>VLOOKUP($A730+ROUND((COLUMN()-2)/24,5),АТС!$A$41:$F$736,5)+VLOOKUP($A730+ROUND((COLUMN()-2)/24,5),'Расчет сбытовых надбавок'!$B$2281:'Расчет сбытовых надбавок'!$G$3024,3)</f>
        <v>345.51</v>
      </c>
      <c r="K730" s="99">
        <f>VLOOKUP($A730+ROUND((COLUMN()-2)/24,5),АТС!$A$41:$F$736,5)+VLOOKUP($A730+ROUND((COLUMN()-2)/24,5),'Расчет сбытовых надбавок'!$B$2281:'Расчет сбытовых надбавок'!$G$3024,3)</f>
        <v>255.67000000000002</v>
      </c>
      <c r="L730" s="99">
        <f>VLOOKUP($A730+ROUND((COLUMN()-2)/24,5),АТС!$A$41:$F$736,5)+VLOOKUP($A730+ROUND((COLUMN()-2)/24,5),'Расчет сбытовых надбавок'!$B$2281:'Расчет сбытовых надбавок'!$G$3024,3)</f>
        <v>167.62</v>
      </c>
      <c r="M730" s="99">
        <f>VLOOKUP($A730+ROUND((COLUMN()-2)/24,5),АТС!$A$41:$F$736,5)+VLOOKUP($A730+ROUND((COLUMN()-2)/24,5),'Расчет сбытовых надбавок'!$B$2281:'Расчет сбытовых надбавок'!$G$3024,3)</f>
        <v>186.67000000000002</v>
      </c>
      <c r="N730" s="99">
        <f>VLOOKUP($A730+ROUND((COLUMN()-2)/24,5),АТС!$A$41:$F$736,5)+VLOOKUP($A730+ROUND((COLUMN()-2)/24,5),'Расчет сбытовых надбавок'!$B$2281:'Расчет сбытовых надбавок'!$G$3024,3)</f>
        <v>314.63</v>
      </c>
      <c r="O730" s="99">
        <f>VLOOKUP($A730+ROUND((COLUMN()-2)/24,5),АТС!$A$41:$F$736,5)+VLOOKUP($A730+ROUND((COLUMN()-2)/24,5),'Расчет сбытовых надбавок'!$B$2281:'Расчет сбытовых надбавок'!$G$3024,3)</f>
        <v>288.11</v>
      </c>
      <c r="P730" s="99">
        <f>VLOOKUP($A730+ROUND((COLUMN()-2)/24,5),АТС!$A$41:$F$736,5)+VLOOKUP($A730+ROUND((COLUMN()-2)/24,5),'Расчет сбытовых надбавок'!$B$2281:'Расчет сбытовых надбавок'!$G$3024,3)</f>
        <v>290.94</v>
      </c>
      <c r="Q730" s="99">
        <f>VLOOKUP($A730+ROUND((COLUMN()-2)/24,5),АТС!$A$41:$F$736,5)+VLOOKUP($A730+ROUND((COLUMN()-2)/24,5),'Расчет сбытовых надбавок'!$B$2281:'Расчет сбытовых надбавок'!$G$3024,3)</f>
        <v>0</v>
      </c>
      <c r="R730" s="99">
        <f>VLOOKUP($A730+ROUND((COLUMN()-2)/24,5),АТС!$A$41:$F$736,5)+VLOOKUP($A730+ROUND((COLUMN()-2)/24,5),'Расчет сбытовых надбавок'!$B$2281:'Расчет сбытовых надбавок'!$G$3024,3)</f>
        <v>332.84000000000003</v>
      </c>
      <c r="S730" s="99">
        <f>VLOOKUP($A730+ROUND((COLUMN()-2)/24,5),АТС!$A$41:$F$736,5)+VLOOKUP($A730+ROUND((COLUMN()-2)/24,5),'Расчет сбытовых надбавок'!$B$2281:'Расчет сбытовых надбавок'!$G$3024,3)</f>
        <v>5.2299999999999995</v>
      </c>
      <c r="T730" s="99">
        <f>VLOOKUP($A730+ROUND((COLUMN()-2)/24,5),АТС!$A$41:$F$736,5)+VLOOKUP($A730+ROUND((COLUMN()-2)/24,5),'Расчет сбытовых надбавок'!$B$2281:'Расчет сбытовых надбавок'!$G$3024,3)</f>
        <v>153.35000000000002</v>
      </c>
      <c r="U730" s="99">
        <f>VLOOKUP($A730+ROUND((COLUMN()-2)/24,5),АТС!$A$41:$F$736,5)+VLOOKUP($A730+ROUND((COLUMN()-2)/24,5),'Расчет сбытовых надбавок'!$B$2281:'Расчет сбытовых надбавок'!$G$3024,3)</f>
        <v>529.13</v>
      </c>
      <c r="V730" s="99">
        <f>VLOOKUP($A730+ROUND((COLUMN()-2)/24,5),АТС!$A$41:$F$736,5)+VLOOKUP($A730+ROUND((COLUMN()-2)/24,5),'Расчет сбытовых надбавок'!$B$2281:'Расчет сбытовых надбавок'!$G$3024,3)</f>
        <v>650.71</v>
      </c>
      <c r="W730" s="99">
        <f>VLOOKUP($A730+ROUND((COLUMN()-2)/24,5),АТС!$A$41:$F$736,5)+VLOOKUP($A730+ROUND((COLUMN()-2)/24,5),'Расчет сбытовых надбавок'!$B$2281:'Расчет сбытовых надбавок'!$G$3024,3)</f>
        <v>675.56</v>
      </c>
      <c r="X730" s="99">
        <f>VLOOKUP($A730+ROUND((COLUMN()-2)/24,5),АТС!$A$41:$F$736,5)+VLOOKUP($A730+ROUND((COLUMN()-2)/24,5),'Расчет сбытовых надбавок'!$B$2281:'Расчет сбытовых надбавок'!$G$3024,3)</f>
        <v>779.93000000000006</v>
      </c>
      <c r="Y730" s="99">
        <f>VLOOKUP($A730+ROUND((COLUMN()-2)/24,5),АТС!$A$41:$F$736,5)+VLOOKUP($A730+ROUND((COLUMN()-2)/24,5),'Расчет сбытовых надбавок'!$B$2281:'Расчет сбытовых надбавок'!$G$3024,3)</f>
        <v>756.89</v>
      </c>
    </row>
    <row r="731" spans="1:25" x14ac:dyDescent="0.2">
      <c r="A731" s="80">
        <f t="shared" si="23"/>
        <v>42414</v>
      </c>
      <c r="B731" s="99">
        <f>VLOOKUP($A731+ROUND((COLUMN()-2)/24,5),АТС!$A$41:$F$736,5)+VLOOKUP($A731+ROUND((COLUMN()-2)/24,5),'Расчет сбытовых надбавок'!$B$2281:'Расчет сбытовых надбавок'!$G$3024,3)</f>
        <v>661.85</v>
      </c>
      <c r="C731" s="99">
        <f>VLOOKUP($A731+ROUND((COLUMN()-2)/24,5),АТС!$A$41:$F$736,5)+VLOOKUP($A731+ROUND((COLUMN()-2)/24,5),'Расчет сбытовых надбавок'!$B$2281:'Расчет сбытовых надбавок'!$G$3024,3)</f>
        <v>724.12</v>
      </c>
      <c r="D731" s="99">
        <f>VLOOKUP($A731+ROUND((COLUMN()-2)/24,5),АТС!$A$41:$F$736,5)+VLOOKUP($A731+ROUND((COLUMN()-2)/24,5),'Расчет сбытовых надбавок'!$B$2281:'Расчет сбытовых надбавок'!$G$3024,3)</f>
        <v>363.71</v>
      </c>
      <c r="E731" s="99">
        <f>VLOOKUP($A731+ROUND((COLUMN()-2)/24,5),АТС!$A$41:$F$736,5)+VLOOKUP($A731+ROUND((COLUMN()-2)/24,5),'Расчет сбытовых надбавок'!$B$2281:'Расчет сбытовых надбавок'!$G$3024,3)</f>
        <v>58.82</v>
      </c>
      <c r="F731" s="99">
        <f>VLOOKUP($A731+ROUND((COLUMN()-2)/24,5),АТС!$A$41:$F$736,5)+VLOOKUP($A731+ROUND((COLUMN()-2)/24,5),'Расчет сбытовых надбавок'!$B$2281:'Расчет сбытовых надбавок'!$G$3024,3)</f>
        <v>6.3</v>
      </c>
      <c r="G731" s="99">
        <f>VLOOKUP($A731+ROUND((COLUMN()-2)/24,5),АТС!$A$41:$F$736,5)+VLOOKUP($A731+ROUND((COLUMN()-2)/24,5),'Расчет сбытовых надбавок'!$B$2281:'Расчет сбытовых надбавок'!$G$3024,3)</f>
        <v>0</v>
      </c>
      <c r="H731" s="99">
        <f>VLOOKUP($A731+ROUND((COLUMN()-2)/24,5),АТС!$A$41:$F$736,5)+VLOOKUP($A731+ROUND((COLUMN()-2)/24,5),'Расчет сбытовых надбавок'!$B$2281:'Расчет сбытовых надбавок'!$G$3024,3)</f>
        <v>77.02</v>
      </c>
      <c r="I731" s="99">
        <f>VLOOKUP($A731+ROUND((COLUMN()-2)/24,5),АТС!$A$41:$F$736,5)+VLOOKUP($A731+ROUND((COLUMN()-2)/24,5),'Расчет сбытовых надбавок'!$B$2281:'Расчет сбытовых надбавок'!$G$3024,3)</f>
        <v>19.03</v>
      </c>
      <c r="J731" s="99">
        <f>VLOOKUP($A731+ROUND((COLUMN()-2)/24,5),АТС!$A$41:$F$736,5)+VLOOKUP($A731+ROUND((COLUMN()-2)/24,5),'Расчет сбытовых надбавок'!$B$2281:'Расчет сбытовых надбавок'!$G$3024,3)</f>
        <v>559.64</v>
      </c>
      <c r="K731" s="99">
        <f>VLOOKUP($A731+ROUND((COLUMN()-2)/24,5),АТС!$A$41:$F$736,5)+VLOOKUP($A731+ROUND((COLUMN()-2)/24,5),'Расчет сбытовых надбавок'!$B$2281:'Расчет сбытовых надбавок'!$G$3024,3)</f>
        <v>513.26</v>
      </c>
      <c r="L731" s="99">
        <f>VLOOKUP($A731+ROUND((COLUMN()-2)/24,5),АТС!$A$41:$F$736,5)+VLOOKUP($A731+ROUND((COLUMN()-2)/24,5),'Расчет сбытовых надбавок'!$B$2281:'Расчет сбытовых надбавок'!$G$3024,3)</f>
        <v>584.05000000000007</v>
      </c>
      <c r="M731" s="99">
        <f>VLOOKUP($A731+ROUND((COLUMN()-2)/24,5),АТС!$A$41:$F$736,5)+VLOOKUP($A731+ROUND((COLUMN()-2)/24,5),'Расчет сбытовых надбавок'!$B$2281:'Расчет сбытовых надбавок'!$G$3024,3)</f>
        <v>603.91999999999996</v>
      </c>
      <c r="N731" s="99">
        <f>VLOOKUP($A731+ROUND((COLUMN()-2)/24,5),АТС!$A$41:$F$736,5)+VLOOKUP($A731+ROUND((COLUMN()-2)/24,5),'Расчет сбытовых надбавок'!$B$2281:'Расчет сбытовых надбавок'!$G$3024,3)</f>
        <v>84.039999999999992</v>
      </c>
      <c r="O731" s="99">
        <f>VLOOKUP($A731+ROUND((COLUMN()-2)/24,5),АТС!$A$41:$F$736,5)+VLOOKUP($A731+ROUND((COLUMN()-2)/24,5),'Расчет сбытовых надбавок'!$B$2281:'Расчет сбытовых надбавок'!$G$3024,3)</f>
        <v>550.59</v>
      </c>
      <c r="P731" s="99">
        <f>VLOOKUP($A731+ROUND((COLUMN()-2)/24,5),АТС!$A$41:$F$736,5)+VLOOKUP($A731+ROUND((COLUMN()-2)/24,5),'Расчет сбытовых надбавок'!$B$2281:'Расчет сбытовых надбавок'!$G$3024,3)</f>
        <v>0</v>
      </c>
      <c r="Q731" s="99">
        <f>VLOOKUP($A731+ROUND((COLUMN()-2)/24,5),АТС!$A$41:$F$736,5)+VLOOKUP($A731+ROUND((COLUMN()-2)/24,5),'Расчет сбытовых надбавок'!$B$2281:'Расчет сбытовых надбавок'!$G$3024,3)</f>
        <v>17.190000000000001</v>
      </c>
      <c r="R731" s="99">
        <f>VLOOKUP($A731+ROUND((COLUMN()-2)/24,5),АТС!$A$41:$F$736,5)+VLOOKUP($A731+ROUND((COLUMN()-2)/24,5),'Расчет сбытовых надбавок'!$B$2281:'Расчет сбытовых надбавок'!$G$3024,3)</f>
        <v>370.45</v>
      </c>
      <c r="S731" s="99">
        <f>VLOOKUP($A731+ROUND((COLUMN()-2)/24,5),АТС!$A$41:$F$736,5)+VLOOKUP($A731+ROUND((COLUMN()-2)/24,5),'Расчет сбытовых надбавок'!$B$2281:'Расчет сбытовых надбавок'!$G$3024,3)</f>
        <v>0.01</v>
      </c>
      <c r="T731" s="99">
        <f>VLOOKUP($A731+ROUND((COLUMN()-2)/24,5),АТС!$A$41:$F$736,5)+VLOOKUP($A731+ROUND((COLUMN()-2)/24,5),'Расчет сбытовых надбавок'!$B$2281:'Расчет сбытовых надбавок'!$G$3024,3)</f>
        <v>33.44</v>
      </c>
      <c r="U731" s="99">
        <f>VLOOKUP($A731+ROUND((COLUMN()-2)/24,5),АТС!$A$41:$F$736,5)+VLOOKUP($A731+ROUND((COLUMN()-2)/24,5),'Расчет сбытовых надбавок'!$B$2281:'Расчет сбытовых надбавок'!$G$3024,3)</f>
        <v>562.64</v>
      </c>
      <c r="V731" s="99">
        <f>VLOOKUP($A731+ROUND((COLUMN()-2)/24,5),АТС!$A$41:$F$736,5)+VLOOKUP($A731+ROUND((COLUMN()-2)/24,5),'Расчет сбытовых надбавок'!$B$2281:'Расчет сбытовых надбавок'!$G$3024,3)</f>
        <v>548.34</v>
      </c>
      <c r="W731" s="99">
        <f>VLOOKUP($A731+ROUND((COLUMN()-2)/24,5),АТС!$A$41:$F$736,5)+VLOOKUP($A731+ROUND((COLUMN()-2)/24,5),'Расчет сбытовых надбавок'!$B$2281:'Расчет сбытовых надбавок'!$G$3024,3)</f>
        <v>615.12</v>
      </c>
      <c r="X731" s="99">
        <f>VLOOKUP($A731+ROUND((COLUMN()-2)/24,5),АТС!$A$41:$F$736,5)+VLOOKUP($A731+ROUND((COLUMN()-2)/24,5),'Расчет сбытовых надбавок'!$B$2281:'Расчет сбытовых надбавок'!$G$3024,3)</f>
        <v>800.25</v>
      </c>
      <c r="Y731" s="99">
        <f>VLOOKUP($A731+ROUND((COLUMN()-2)/24,5),АТС!$A$41:$F$736,5)+VLOOKUP($A731+ROUND((COLUMN()-2)/24,5),'Расчет сбытовых надбавок'!$B$2281:'Расчет сбытовых надбавок'!$G$3024,3)</f>
        <v>782.73</v>
      </c>
    </row>
    <row r="732" spans="1:25" x14ac:dyDescent="0.2">
      <c r="A732" s="80">
        <f t="shared" si="23"/>
        <v>42415</v>
      </c>
      <c r="B732" s="99">
        <f>VLOOKUP($A732+ROUND((COLUMN()-2)/24,5),АТС!$A$41:$F$736,5)+VLOOKUP($A732+ROUND((COLUMN()-2)/24,5),'Расчет сбытовых надбавок'!$B$2281:'Расчет сбытовых надбавок'!$G$3024,3)</f>
        <v>770.65</v>
      </c>
      <c r="C732" s="99">
        <f>VLOOKUP($A732+ROUND((COLUMN()-2)/24,5),АТС!$A$41:$F$736,5)+VLOOKUP($A732+ROUND((COLUMN()-2)/24,5),'Расчет сбытовых надбавок'!$B$2281:'Расчет сбытовых надбавок'!$G$3024,3)</f>
        <v>646.79999999999995</v>
      </c>
      <c r="D732" s="99">
        <f>VLOOKUP($A732+ROUND((COLUMN()-2)/24,5),АТС!$A$41:$F$736,5)+VLOOKUP($A732+ROUND((COLUMN()-2)/24,5),'Расчет сбытовых надбавок'!$B$2281:'Расчет сбытовых надбавок'!$G$3024,3)</f>
        <v>753.15</v>
      </c>
      <c r="E732" s="99">
        <f>VLOOKUP($A732+ROUND((COLUMN()-2)/24,5),АТС!$A$41:$F$736,5)+VLOOKUP($A732+ROUND((COLUMN()-2)/24,5),'Расчет сбытовых надбавок'!$B$2281:'Расчет сбытовых надбавок'!$G$3024,3)</f>
        <v>201.09</v>
      </c>
      <c r="F732" s="99">
        <f>VLOOKUP($A732+ROUND((COLUMN()-2)/24,5),АТС!$A$41:$F$736,5)+VLOOKUP($A732+ROUND((COLUMN()-2)/24,5),'Расчет сбытовых надбавок'!$B$2281:'Расчет сбытовых надбавок'!$G$3024,3)</f>
        <v>372.95</v>
      </c>
      <c r="G732" s="99">
        <f>VLOOKUP($A732+ROUND((COLUMN()-2)/24,5),АТС!$A$41:$F$736,5)+VLOOKUP($A732+ROUND((COLUMN()-2)/24,5),'Расчет сбытовых надбавок'!$B$2281:'Расчет сбытовых надбавок'!$G$3024,3)</f>
        <v>609.57999999999993</v>
      </c>
      <c r="H732" s="99">
        <f>VLOOKUP($A732+ROUND((COLUMN()-2)/24,5),АТС!$A$41:$F$736,5)+VLOOKUP($A732+ROUND((COLUMN()-2)/24,5),'Расчет сбытовых надбавок'!$B$2281:'Расчет сбытовых надбавок'!$G$3024,3)</f>
        <v>11.34</v>
      </c>
      <c r="I732" s="99">
        <f>VLOOKUP($A732+ROUND((COLUMN()-2)/24,5),АТС!$A$41:$F$736,5)+VLOOKUP($A732+ROUND((COLUMN()-2)/24,5),'Расчет сбытовых надбавок'!$B$2281:'Расчет сбытовых надбавок'!$G$3024,3)</f>
        <v>18.059999999999999</v>
      </c>
      <c r="J732" s="99">
        <f>VLOOKUP($A732+ROUND((COLUMN()-2)/24,5),АТС!$A$41:$F$736,5)+VLOOKUP($A732+ROUND((COLUMN()-2)/24,5),'Расчет сбытовых надбавок'!$B$2281:'Расчет сбытовых надбавок'!$G$3024,3)</f>
        <v>323.89</v>
      </c>
      <c r="K732" s="99">
        <f>VLOOKUP($A732+ROUND((COLUMN()-2)/24,5),АТС!$A$41:$F$736,5)+VLOOKUP($A732+ROUND((COLUMN()-2)/24,5),'Расчет сбытовых надбавок'!$B$2281:'Расчет сбытовых надбавок'!$G$3024,3)</f>
        <v>332.29999999999995</v>
      </c>
      <c r="L732" s="99">
        <f>VLOOKUP($A732+ROUND((COLUMN()-2)/24,5),АТС!$A$41:$F$736,5)+VLOOKUP($A732+ROUND((COLUMN()-2)/24,5),'Расчет сбытовых надбавок'!$B$2281:'Расчет сбытовых надбавок'!$G$3024,3)</f>
        <v>227.60999999999999</v>
      </c>
      <c r="M732" s="99">
        <f>VLOOKUP($A732+ROUND((COLUMN()-2)/24,5),АТС!$A$41:$F$736,5)+VLOOKUP($A732+ROUND((COLUMN()-2)/24,5),'Расчет сбытовых надбавок'!$B$2281:'Расчет сбытовых надбавок'!$G$3024,3)</f>
        <v>271.44</v>
      </c>
      <c r="N732" s="99">
        <f>VLOOKUP($A732+ROUND((COLUMN()-2)/24,5),АТС!$A$41:$F$736,5)+VLOOKUP($A732+ROUND((COLUMN()-2)/24,5),'Расчет сбытовых надбавок'!$B$2281:'Расчет сбытовых надбавок'!$G$3024,3)</f>
        <v>423.67999999999995</v>
      </c>
      <c r="O732" s="99">
        <f>VLOOKUP($A732+ROUND((COLUMN()-2)/24,5),АТС!$A$41:$F$736,5)+VLOOKUP($A732+ROUND((COLUMN()-2)/24,5),'Расчет сбытовых надбавок'!$B$2281:'Расчет сбытовых надбавок'!$G$3024,3)</f>
        <v>316.98</v>
      </c>
      <c r="P732" s="99">
        <f>VLOOKUP($A732+ROUND((COLUMN()-2)/24,5),АТС!$A$41:$F$736,5)+VLOOKUP($A732+ROUND((COLUMN()-2)/24,5),'Расчет сбытовых надбавок'!$B$2281:'Расчет сбытовых надбавок'!$G$3024,3)</f>
        <v>358.92</v>
      </c>
      <c r="Q732" s="99">
        <f>VLOOKUP($A732+ROUND((COLUMN()-2)/24,5),АТС!$A$41:$F$736,5)+VLOOKUP($A732+ROUND((COLUMN()-2)/24,5),'Расчет сбытовых надбавок'!$B$2281:'Расчет сбытовых надбавок'!$G$3024,3)</f>
        <v>329.58000000000004</v>
      </c>
      <c r="R732" s="99">
        <f>VLOOKUP($A732+ROUND((COLUMN()-2)/24,5),АТС!$A$41:$F$736,5)+VLOOKUP($A732+ROUND((COLUMN()-2)/24,5),'Расчет сбытовых надбавок'!$B$2281:'Расчет сбытовых надбавок'!$G$3024,3)</f>
        <v>593.54</v>
      </c>
      <c r="S732" s="99">
        <f>VLOOKUP($A732+ROUND((COLUMN()-2)/24,5),АТС!$A$41:$F$736,5)+VLOOKUP($A732+ROUND((COLUMN()-2)/24,5),'Расчет сбытовых надбавок'!$B$2281:'Расчет сбытовых надбавок'!$G$3024,3)</f>
        <v>497.15000000000003</v>
      </c>
      <c r="T732" s="99">
        <f>VLOOKUP($A732+ROUND((COLUMN()-2)/24,5),АТС!$A$41:$F$736,5)+VLOOKUP($A732+ROUND((COLUMN()-2)/24,5),'Расчет сбытовых надбавок'!$B$2281:'Расчет сбытовых надбавок'!$G$3024,3)</f>
        <v>110.11</v>
      </c>
      <c r="U732" s="99">
        <f>VLOOKUP($A732+ROUND((COLUMN()-2)/24,5),АТС!$A$41:$F$736,5)+VLOOKUP($A732+ROUND((COLUMN()-2)/24,5),'Расчет сбытовых надбавок'!$B$2281:'Расчет сбытовых надбавок'!$G$3024,3)</f>
        <v>497.40999999999997</v>
      </c>
      <c r="V732" s="99">
        <f>VLOOKUP($A732+ROUND((COLUMN()-2)/24,5),АТС!$A$41:$F$736,5)+VLOOKUP($A732+ROUND((COLUMN()-2)/24,5),'Расчет сбытовых надбавок'!$B$2281:'Расчет сбытовых надбавок'!$G$3024,3)</f>
        <v>779.91</v>
      </c>
      <c r="W732" s="99">
        <f>VLOOKUP($A732+ROUND((COLUMN()-2)/24,5),АТС!$A$41:$F$736,5)+VLOOKUP($A732+ROUND((COLUMN()-2)/24,5),'Расчет сбытовых надбавок'!$B$2281:'Расчет сбытовых надбавок'!$G$3024,3)</f>
        <v>1054.95</v>
      </c>
      <c r="X732" s="99">
        <f>VLOOKUP($A732+ROUND((COLUMN()-2)/24,5),АТС!$A$41:$F$736,5)+VLOOKUP($A732+ROUND((COLUMN()-2)/24,5),'Расчет сбытовых надбавок'!$B$2281:'Расчет сбытовых надбавок'!$G$3024,3)</f>
        <v>788.61</v>
      </c>
      <c r="Y732" s="99">
        <f>VLOOKUP($A732+ROUND((COLUMN()-2)/24,5),АТС!$A$41:$F$736,5)+VLOOKUP($A732+ROUND((COLUMN()-2)/24,5),'Расчет сбытовых надбавок'!$B$2281:'Расчет сбытовых надбавок'!$G$3024,3)</f>
        <v>767.5</v>
      </c>
    </row>
    <row r="733" spans="1:25" x14ac:dyDescent="0.2">
      <c r="A733" s="80">
        <f t="shared" si="23"/>
        <v>42416</v>
      </c>
      <c r="B733" s="99">
        <f>VLOOKUP($A733+ROUND((COLUMN()-2)/24,5),АТС!$A$41:$F$736,5)+VLOOKUP($A733+ROUND((COLUMN()-2)/24,5),'Расчет сбытовых надбавок'!$B$2281:'Расчет сбытовых надбавок'!$G$3024,3)</f>
        <v>710.6099999999999</v>
      </c>
      <c r="C733" s="99">
        <f>VLOOKUP($A733+ROUND((COLUMN()-2)/24,5),АТС!$A$41:$F$736,5)+VLOOKUP($A733+ROUND((COLUMN()-2)/24,5),'Расчет сбытовых надбавок'!$B$2281:'Расчет сбытовых надбавок'!$G$3024,3)</f>
        <v>761.99</v>
      </c>
      <c r="D733" s="99">
        <f>VLOOKUP($A733+ROUND((COLUMN()-2)/24,5),АТС!$A$41:$F$736,5)+VLOOKUP($A733+ROUND((COLUMN()-2)/24,5),'Расчет сбытовых надбавок'!$B$2281:'Расчет сбытовых надбавок'!$G$3024,3)</f>
        <v>778.06999999999994</v>
      </c>
      <c r="E733" s="99">
        <f>VLOOKUP($A733+ROUND((COLUMN()-2)/24,5),АТС!$A$41:$F$736,5)+VLOOKUP($A733+ROUND((COLUMN()-2)/24,5),'Расчет сбытовых надбавок'!$B$2281:'Расчет сбытовых надбавок'!$G$3024,3)</f>
        <v>169.07999999999998</v>
      </c>
      <c r="F733" s="99">
        <f>VLOOKUP($A733+ROUND((COLUMN()-2)/24,5),АТС!$A$41:$F$736,5)+VLOOKUP($A733+ROUND((COLUMN()-2)/24,5),'Расчет сбытовых надбавок'!$B$2281:'Расчет сбытовых надбавок'!$G$3024,3)</f>
        <v>705.77</v>
      </c>
      <c r="G733" s="99">
        <f>VLOOKUP($A733+ROUND((COLUMN()-2)/24,5),АТС!$A$41:$F$736,5)+VLOOKUP($A733+ROUND((COLUMN()-2)/24,5),'Расчет сбытовых надбавок'!$B$2281:'Расчет сбытовых надбавок'!$G$3024,3)</f>
        <v>0</v>
      </c>
      <c r="H733" s="99">
        <f>VLOOKUP($A733+ROUND((COLUMN()-2)/24,5),АТС!$A$41:$F$736,5)+VLOOKUP($A733+ROUND((COLUMN()-2)/24,5),'Расчет сбытовых надбавок'!$B$2281:'Расчет сбытовых надбавок'!$G$3024,3)</f>
        <v>535.28</v>
      </c>
      <c r="I733" s="99">
        <f>VLOOKUP($A733+ROUND((COLUMN()-2)/24,5),АТС!$A$41:$F$736,5)+VLOOKUP($A733+ROUND((COLUMN()-2)/24,5),'Расчет сбытовых надбавок'!$B$2281:'Расчет сбытовых надбавок'!$G$3024,3)</f>
        <v>505.64</v>
      </c>
      <c r="J733" s="99">
        <f>VLOOKUP($A733+ROUND((COLUMN()-2)/24,5),АТС!$A$41:$F$736,5)+VLOOKUP($A733+ROUND((COLUMN()-2)/24,5),'Расчет сбытовых надбавок'!$B$2281:'Расчет сбытовых надбавок'!$G$3024,3)</f>
        <v>54.79</v>
      </c>
      <c r="K733" s="99">
        <f>VLOOKUP($A733+ROUND((COLUMN()-2)/24,5),АТС!$A$41:$F$736,5)+VLOOKUP($A733+ROUND((COLUMN()-2)/24,5),'Расчет сбытовых надбавок'!$B$2281:'Расчет сбытовых надбавок'!$G$3024,3)</f>
        <v>158.05000000000001</v>
      </c>
      <c r="L733" s="99">
        <f>VLOOKUP($A733+ROUND((COLUMN()-2)/24,5),АТС!$A$41:$F$736,5)+VLOOKUP($A733+ROUND((COLUMN()-2)/24,5),'Расчет сбытовых надбавок'!$B$2281:'Расчет сбытовых надбавок'!$G$3024,3)</f>
        <v>252.10000000000002</v>
      </c>
      <c r="M733" s="99">
        <f>VLOOKUP($A733+ROUND((COLUMN()-2)/24,5),АТС!$A$41:$F$736,5)+VLOOKUP($A733+ROUND((COLUMN()-2)/24,5),'Расчет сбытовых надбавок'!$B$2281:'Расчет сбытовых надбавок'!$G$3024,3)</f>
        <v>555.97</v>
      </c>
      <c r="N733" s="99">
        <f>VLOOKUP($A733+ROUND((COLUMN()-2)/24,5),АТС!$A$41:$F$736,5)+VLOOKUP($A733+ROUND((COLUMN()-2)/24,5),'Расчет сбытовых надбавок'!$B$2281:'Расчет сбытовых надбавок'!$G$3024,3)</f>
        <v>522.73</v>
      </c>
      <c r="O733" s="99">
        <f>VLOOKUP($A733+ROUND((COLUMN()-2)/24,5),АТС!$A$41:$F$736,5)+VLOOKUP($A733+ROUND((COLUMN()-2)/24,5),'Расчет сбытовых надбавок'!$B$2281:'Расчет сбытовых надбавок'!$G$3024,3)</f>
        <v>591.18999999999994</v>
      </c>
      <c r="P733" s="99">
        <f>VLOOKUP($A733+ROUND((COLUMN()-2)/24,5),АТС!$A$41:$F$736,5)+VLOOKUP($A733+ROUND((COLUMN()-2)/24,5),'Расчет сбытовых надбавок'!$B$2281:'Расчет сбытовых надбавок'!$G$3024,3)</f>
        <v>320.72999999999996</v>
      </c>
      <c r="Q733" s="99">
        <f>VLOOKUP($A733+ROUND((COLUMN()-2)/24,5),АТС!$A$41:$F$736,5)+VLOOKUP($A733+ROUND((COLUMN()-2)/24,5),'Расчет сбытовых надбавок'!$B$2281:'Расчет сбытовых надбавок'!$G$3024,3)</f>
        <v>454.04</v>
      </c>
      <c r="R733" s="99">
        <f>VLOOKUP($A733+ROUND((COLUMN()-2)/24,5),АТС!$A$41:$F$736,5)+VLOOKUP($A733+ROUND((COLUMN()-2)/24,5),'Расчет сбытовых надбавок'!$B$2281:'Расчет сбытовых надбавок'!$G$3024,3)</f>
        <v>467.15999999999997</v>
      </c>
      <c r="S733" s="99">
        <f>VLOOKUP($A733+ROUND((COLUMN()-2)/24,5),АТС!$A$41:$F$736,5)+VLOOKUP($A733+ROUND((COLUMN()-2)/24,5),'Расчет сбытовых надбавок'!$B$2281:'Расчет сбытовых надбавок'!$G$3024,3)</f>
        <v>249.5</v>
      </c>
      <c r="T733" s="99">
        <f>VLOOKUP($A733+ROUND((COLUMN()-2)/24,5),АТС!$A$41:$F$736,5)+VLOOKUP($A733+ROUND((COLUMN()-2)/24,5),'Расчет сбытовых надбавок'!$B$2281:'Расчет сбытовых надбавок'!$G$3024,3)</f>
        <v>139.85999999999999</v>
      </c>
      <c r="U733" s="99">
        <f>VLOOKUP($A733+ROUND((COLUMN()-2)/24,5),АТС!$A$41:$F$736,5)+VLOOKUP($A733+ROUND((COLUMN()-2)/24,5),'Расчет сбытовых надбавок'!$B$2281:'Расчет сбытовых надбавок'!$G$3024,3)</f>
        <v>659.44</v>
      </c>
      <c r="V733" s="99">
        <f>VLOOKUP($A733+ROUND((COLUMN()-2)/24,5),АТС!$A$41:$F$736,5)+VLOOKUP($A733+ROUND((COLUMN()-2)/24,5),'Расчет сбытовых надбавок'!$B$2281:'Расчет сбытовых надбавок'!$G$3024,3)</f>
        <v>185.26</v>
      </c>
      <c r="W733" s="99">
        <f>VLOOKUP($A733+ROUND((COLUMN()-2)/24,5),АТС!$A$41:$F$736,5)+VLOOKUP($A733+ROUND((COLUMN()-2)/24,5),'Расчет сбытовых надбавок'!$B$2281:'Расчет сбытовых надбавок'!$G$3024,3)</f>
        <v>196.13</v>
      </c>
      <c r="X733" s="99">
        <f>VLOOKUP($A733+ROUND((COLUMN()-2)/24,5),АТС!$A$41:$F$736,5)+VLOOKUP($A733+ROUND((COLUMN()-2)/24,5),'Расчет сбытовых надбавок'!$B$2281:'Расчет сбытовых надбавок'!$G$3024,3)</f>
        <v>158.76999999999998</v>
      </c>
      <c r="Y733" s="99">
        <f>VLOOKUP($A733+ROUND((COLUMN()-2)/24,5),АТС!$A$41:$F$736,5)+VLOOKUP($A733+ROUND((COLUMN()-2)/24,5),'Расчет сбытовых надбавок'!$B$2281:'Расчет сбытовых надбавок'!$G$3024,3)</f>
        <v>158.03</v>
      </c>
    </row>
    <row r="734" spans="1:25" x14ac:dyDescent="0.2">
      <c r="A734" s="80">
        <f t="shared" si="23"/>
        <v>42417</v>
      </c>
      <c r="B734" s="99">
        <f>VLOOKUP($A734+ROUND((COLUMN()-2)/24,5),АТС!$A$41:$F$736,5)+VLOOKUP($A734+ROUND((COLUMN()-2)/24,5),'Расчет сбытовых надбавок'!$B$2281:'Расчет сбытовых надбавок'!$G$3024,3)</f>
        <v>52.349999999999994</v>
      </c>
      <c r="C734" s="99">
        <f>VLOOKUP($A734+ROUND((COLUMN()-2)/24,5),АТС!$A$41:$F$736,5)+VLOOKUP($A734+ROUND((COLUMN()-2)/24,5),'Расчет сбытовых надбавок'!$B$2281:'Расчет сбытовых надбавок'!$G$3024,3)</f>
        <v>822.94999999999993</v>
      </c>
      <c r="D734" s="99">
        <f>VLOOKUP($A734+ROUND((COLUMN()-2)/24,5),АТС!$A$41:$F$736,5)+VLOOKUP($A734+ROUND((COLUMN()-2)/24,5),'Расчет сбытовых надбавок'!$B$2281:'Расчет сбытовых надбавок'!$G$3024,3)</f>
        <v>1040.01</v>
      </c>
      <c r="E734" s="99">
        <f>VLOOKUP($A734+ROUND((COLUMN()-2)/24,5),АТС!$A$41:$F$736,5)+VLOOKUP($A734+ROUND((COLUMN()-2)/24,5),'Расчет сбытовых надбавок'!$B$2281:'Расчет сбытовых надбавок'!$G$3024,3)</f>
        <v>351.54</v>
      </c>
      <c r="F734" s="99">
        <f>VLOOKUP($A734+ROUND((COLUMN()-2)/24,5),АТС!$A$41:$F$736,5)+VLOOKUP($A734+ROUND((COLUMN()-2)/24,5),'Расчет сбытовых надбавок'!$B$2281:'Расчет сбытовых надбавок'!$G$3024,3)</f>
        <v>414.17</v>
      </c>
      <c r="G734" s="99">
        <f>VLOOKUP($A734+ROUND((COLUMN()-2)/24,5),АТС!$A$41:$F$736,5)+VLOOKUP($A734+ROUND((COLUMN()-2)/24,5),'Расчет сбытовых надбавок'!$B$2281:'Расчет сбытовых надбавок'!$G$3024,3)</f>
        <v>658.75</v>
      </c>
      <c r="H734" s="99">
        <f>VLOOKUP($A734+ROUND((COLUMN()-2)/24,5),АТС!$A$41:$F$736,5)+VLOOKUP($A734+ROUND((COLUMN()-2)/24,5),'Расчет сбытовых надбавок'!$B$2281:'Расчет сбытовых надбавок'!$G$3024,3)</f>
        <v>616.78</v>
      </c>
      <c r="I734" s="99">
        <f>VLOOKUP($A734+ROUND((COLUMN()-2)/24,5),АТС!$A$41:$F$736,5)+VLOOKUP($A734+ROUND((COLUMN()-2)/24,5),'Расчет сбытовых надбавок'!$B$2281:'Расчет сбытовых надбавок'!$G$3024,3)</f>
        <v>635.15000000000009</v>
      </c>
      <c r="J734" s="99">
        <f>VLOOKUP($A734+ROUND((COLUMN()-2)/24,5),АТС!$A$41:$F$736,5)+VLOOKUP($A734+ROUND((COLUMN()-2)/24,5),'Расчет сбытовых надбавок'!$B$2281:'Расчет сбытовых надбавок'!$G$3024,3)</f>
        <v>518.42999999999995</v>
      </c>
      <c r="K734" s="99">
        <f>VLOOKUP($A734+ROUND((COLUMN()-2)/24,5),АТС!$A$41:$F$736,5)+VLOOKUP($A734+ROUND((COLUMN()-2)/24,5),'Расчет сбытовых надбавок'!$B$2281:'Расчет сбытовых надбавок'!$G$3024,3)</f>
        <v>482.51</v>
      </c>
      <c r="L734" s="99">
        <f>VLOOKUP($A734+ROUND((COLUMN()-2)/24,5),АТС!$A$41:$F$736,5)+VLOOKUP($A734+ROUND((COLUMN()-2)/24,5),'Расчет сбытовых надбавок'!$B$2281:'Расчет сбытовых надбавок'!$G$3024,3)</f>
        <v>528.44000000000005</v>
      </c>
      <c r="M734" s="99">
        <f>VLOOKUP($A734+ROUND((COLUMN()-2)/24,5),АТС!$A$41:$F$736,5)+VLOOKUP($A734+ROUND((COLUMN()-2)/24,5),'Расчет сбытовых надбавок'!$B$2281:'Расчет сбытовых надбавок'!$G$3024,3)</f>
        <v>576.70000000000005</v>
      </c>
      <c r="N734" s="99">
        <f>VLOOKUP($A734+ROUND((COLUMN()-2)/24,5),АТС!$A$41:$F$736,5)+VLOOKUP($A734+ROUND((COLUMN()-2)/24,5),'Расчет сбытовых надбавок'!$B$2281:'Расчет сбытовых надбавок'!$G$3024,3)</f>
        <v>458.73</v>
      </c>
      <c r="O734" s="99">
        <f>VLOOKUP($A734+ROUND((COLUMN()-2)/24,5),АТС!$A$41:$F$736,5)+VLOOKUP($A734+ROUND((COLUMN()-2)/24,5),'Расчет сбытовых надбавок'!$B$2281:'Расчет сбытовых надбавок'!$G$3024,3)</f>
        <v>466.72999999999996</v>
      </c>
      <c r="P734" s="99">
        <f>VLOOKUP($A734+ROUND((COLUMN()-2)/24,5),АТС!$A$41:$F$736,5)+VLOOKUP($A734+ROUND((COLUMN()-2)/24,5),'Расчет сбытовых надбавок'!$B$2281:'Расчет сбытовых надбавок'!$G$3024,3)</f>
        <v>672.55000000000007</v>
      </c>
      <c r="Q734" s="99">
        <f>VLOOKUP($A734+ROUND((COLUMN()-2)/24,5),АТС!$A$41:$F$736,5)+VLOOKUP($A734+ROUND((COLUMN()-2)/24,5),'Расчет сбытовых надбавок'!$B$2281:'Расчет сбытовых надбавок'!$G$3024,3)</f>
        <v>551.14</v>
      </c>
      <c r="R734" s="99">
        <f>VLOOKUP($A734+ROUND((COLUMN()-2)/24,5),АТС!$A$41:$F$736,5)+VLOOKUP($A734+ROUND((COLUMN()-2)/24,5),'Расчет сбытовых надбавок'!$B$2281:'Расчет сбытовых надбавок'!$G$3024,3)</f>
        <v>442.48</v>
      </c>
      <c r="S734" s="99">
        <f>VLOOKUP($A734+ROUND((COLUMN()-2)/24,5),АТС!$A$41:$F$736,5)+VLOOKUP($A734+ROUND((COLUMN()-2)/24,5),'Расчет сбытовых надбавок'!$B$2281:'Расчет сбытовых надбавок'!$G$3024,3)</f>
        <v>31.16</v>
      </c>
      <c r="T734" s="99">
        <f>VLOOKUP($A734+ROUND((COLUMN()-2)/24,5),АТС!$A$41:$F$736,5)+VLOOKUP($A734+ROUND((COLUMN()-2)/24,5),'Расчет сбытовых надбавок'!$B$2281:'Расчет сбытовых надбавок'!$G$3024,3)</f>
        <v>136.26</v>
      </c>
      <c r="U734" s="99">
        <f>VLOOKUP($A734+ROUND((COLUMN()-2)/24,5),АТС!$A$41:$F$736,5)+VLOOKUP($A734+ROUND((COLUMN()-2)/24,5),'Расчет сбытовых надбавок'!$B$2281:'Расчет сбытовых надбавок'!$G$3024,3)</f>
        <v>517.75</v>
      </c>
      <c r="V734" s="99">
        <f>VLOOKUP($A734+ROUND((COLUMN()-2)/24,5),АТС!$A$41:$F$736,5)+VLOOKUP($A734+ROUND((COLUMN()-2)/24,5),'Расчет сбытовых надбавок'!$B$2281:'Расчет сбытовых надбавок'!$G$3024,3)</f>
        <v>176.04000000000002</v>
      </c>
      <c r="W734" s="99">
        <f>VLOOKUP($A734+ROUND((COLUMN()-2)/24,5),АТС!$A$41:$F$736,5)+VLOOKUP($A734+ROUND((COLUMN()-2)/24,5),'Расчет сбытовых надбавок'!$B$2281:'Расчет сбытовых надбавок'!$G$3024,3)</f>
        <v>211.49</v>
      </c>
      <c r="X734" s="99">
        <f>VLOOKUP($A734+ROUND((COLUMN()-2)/24,5),АТС!$A$41:$F$736,5)+VLOOKUP($A734+ROUND((COLUMN()-2)/24,5),'Расчет сбытовых надбавок'!$B$2281:'Расчет сбытовых надбавок'!$G$3024,3)</f>
        <v>791.86</v>
      </c>
      <c r="Y734" s="99">
        <f>VLOOKUP($A734+ROUND((COLUMN()-2)/24,5),АТС!$A$41:$F$736,5)+VLOOKUP($A734+ROUND((COLUMN()-2)/24,5),'Расчет сбытовых надбавок'!$B$2281:'Расчет сбытовых надбавок'!$G$3024,3)</f>
        <v>1175.06</v>
      </c>
    </row>
    <row r="735" spans="1:25" x14ac:dyDescent="0.2">
      <c r="A735" s="80">
        <f t="shared" si="23"/>
        <v>42418</v>
      </c>
      <c r="B735" s="99">
        <f>VLOOKUP($A735+ROUND((COLUMN()-2)/24,5),АТС!$A$41:$F$736,5)+VLOOKUP($A735+ROUND((COLUMN()-2)/24,5),'Расчет сбытовых надбавок'!$B$2281:'Расчет сбытовых надбавок'!$G$3024,3)</f>
        <v>97.74</v>
      </c>
      <c r="C735" s="99">
        <f>VLOOKUP($A735+ROUND((COLUMN()-2)/24,5),АТС!$A$41:$F$736,5)+VLOOKUP($A735+ROUND((COLUMN()-2)/24,5),'Расчет сбытовых надбавок'!$B$2281:'Расчет сбытовых надбавок'!$G$3024,3)</f>
        <v>44.35</v>
      </c>
      <c r="D735" s="99">
        <f>VLOOKUP($A735+ROUND((COLUMN()-2)/24,5),АТС!$A$41:$F$736,5)+VLOOKUP($A735+ROUND((COLUMN()-2)/24,5),'Расчет сбытовых надбавок'!$B$2281:'Расчет сбытовых надбавок'!$G$3024,3)</f>
        <v>987.95</v>
      </c>
      <c r="E735" s="99">
        <f>VLOOKUP($A735+ROUND((COLUMN()-2)/24,5),АТС!$A$41:$F$736,5)+VLOOKUP($A735+ROUND((COLUMN()-2)/24,5),'Расчет сбытовых надбавок'!$B$2281:'Расчет сбытовых надбавок'!$G$3024,3)</f>
        <v>990.89</v>
      </c>
      <c r="F735" s="99">
        <f>VLOOKUP($A735+ROUND((COLUMN()-2)/24,5),АТС!$A$41:$F$736,5)+VLOOKUP($A735+ROUND((COLUMN()-2)/24,5),'Расчет сбытовых надбавок'!$B$2281:'Расчет сбытовых надбавок'!$G$3024,3)</f>
        <v>808.47</v>
      </c>
      <c r="G735" s="99">
        <f>VLOOKUP($A735+ROUND((COLUMN()-2)/24,5),АТС!$A$41:$F$736,5)+VLOOKUP($A735+ROUND((COLUMN()-2)/24,5),'Расчет сбытовых надбавок'!$B$2281:'Расчет сбытовых надбавок'!$G$3024,3)</f>
        <v>575.84</v>
      </c>
      <c r="H735" s="99">
        <f>VLOOKUP($A735+ROUND((COLUMN()-2)/24,5),АТС!$A$41:$F$736,5)+VLOOKUP($A735+ROUND((COLUMN()-2)/24,5),'Расчет сбытовых надбавок'!$B$2281:'Расчет сбытовых надбавок'!$G$3024,3)</f>
        <v>0.01</v>
      </c>
      <c r="I735" s="99">
        <f>VLOOKUP($A735+ROUND((COLUMN()-2)/24,5),АТС!$A$41:$F$736,5)+VLOOKUP($A735+ROUND((COLUMN()-2)/24,5),'Расчет сбытовых надбавок'!$B$2281:'Расчет сбытовых надбавок'!$G$3024,3)</f>
        <v>0</v>
      </c>
      <c r="J735" s="99">
        <f>VLOOKUP($A735+ROUND((COLUMN()-2)/24,5),АТС!$A$41:$F$736,5)+VLOOKUP($A735+ROUND((COLUMN()-2)/24,5),'Расчет сбытовых надбавок'!$B$2281:'Расчет сбытовых надбавок'!$G$3024,3)</f>
        <v>0</v>
      </c>
      <c r="K735" s="99">
        <f>VLOOKUP($A735+ROUND((COLUMN()-2)/24,5),АТС!$A$41:$F$736,5)+VLOOKUP($A735+ROUND((COLUMN()-2)/24,5),'Расчет сбытовых надбавок'!$B$2281:'Расчет сбытовых надбавок'!$G$3024,3)</f>
        <v>161.30000000000001</v>
      </c>
      <c r="L735" s="99">
        <f>VLOOKUP($A735+ROUND((COLUMN()-2)/24,5),АТС!$A$41:$F$736,5)+VLOOKUP($A735+ROUND((COLUMN()-2)/24,5),'Расчет сбытовых надбавок'!$B$2281:'Расчет сбытовых надбавок'!$G$3024,3)</f>
        <v>514.34</v>
      </c>
      <c r="M735" s="99">
        <f>VLOOKUP($A735+ROUND((COLUMN()-2)/24,5),АТС!$A$41:$F$736,5)+VLOOKUP($A735+ROUND((COLUMN()-2)/24,5),'Расчет сбытовых надбавок'!$B$2281:'Расчет сбытовых надбавок'!$G$3024,3)</f>
        <v>530.36</v>
      </c>
      <c r="N735" s="99">
        <f>VLOOKUP($A735+ROUND((COLUMN()-2)/24,5),АТС!$A$41:$F$736,5)+VLOOKUP($A735+ROUND((COLUMN()-2)/24,5),'Расчет сбытовых надбавок'!$B$2281:'Расчет сбытовых надбавок'!$G$3024,3)</f>
        <v>523.91</v>
      </c>
      <c r="O735" s="99">
        <f>VLOOKUP($A735+ROUND((COLUMN()-2)/24,5),АТС!$A$41:$F$736,5)+VLOOKUP($A735+ROUND((COLUMN()-2)/24,5),'Расчет сбытовых надбавок'!$B$2281:'Расчет сбытовых надбавок'!$G$3024,3)</f>
        <v>497.63</v>
      </c>
      <c r="P735" s="99">
        <f>VLOOKUP($A735+ROUND((COLUMN()-2)/24,5),АТС!$A$41:$F$736,5)+VLOOKUP($A735+ROUND((COLUMN()-2)/24,5),'Расчет сбытовых надбавок'!$B$2281:'Расчет сбытовых надбавок'!$G$3024,3)</f>
        <v>577.5</v>
      </c>
      <c r="Q735" s="99">
        <f>VLOOKUP($A735+ROUND((COLUMN()-2)/24,5),АТС!$A$41:$F$736,5)+VLOOKUP($A735+ROUND((COLUMN()-2)/24,5),'Расчет сбытовых надбавок'!$B$2281:'Расчет сбытовых надбавок'!$G$3024,3)</f>
        <v>539.32999999999993</v>
      </c>
      <c r="R735" s="99">
        <f>VLOOKUP($A735+ROUND((COLUMN()-2)/24,5),АТС!$A$41:$F$736,5)+VLOOKUP($A735+ROUND((COLUMN()-2)/24,5),'Расчет сбытовых надбавок'!$B$2281:'Расчет сбытовых надбавок'!$G$3024,3)</f>
        <v>5.49</v>
      </c>
      <c r="S735" s="99">
        <f>VLOOKUP($A735+ROUND((COLUMN()-2)/24,5),АТС!$A$41:$F$736,5)+VLOOKUP($A735+ROUND((COLUMN()-2)/24,5),'Расчет сбытовых надбавок'!$B$2281:'Расчет сбытовых надбавок'!$G$3024,3)</f>
        <v>0</v>
      </c>
      <c r="T735" s="99">
        <f>VLOOKUP($A735+ROUND((COLUMN()-2)/24,5),АТС!$A$41:$F$736,5)+VLOOKUP($A735+ROUND((COLUMN()-2)/24,5),'Расчет сбытовых надбавок'!$B$2281:'Расчет сбытовых надбавок'!$G$3024,3)</f>
        <v>182.83999999999997</v>
      </c>
      <c r="U735" s="99">
        <f>VLOOKUP($A735+ROUND((COLUMN()-2)/24,5),АТС!$A$41:$F$736,5)+VLOOKUP($A735+ROUND((COLUMN()-2)/24,5),'Расчет сбытовых надбавок'!$B$2281:'Расчет сбытовых надбавок'!$G$3024,3)</f>
        <v>144.82000000000002</v>
      </c>
      <c r="V735" s="99">
        <f>VLOOKUP($A735+ROUND((COLUMN()-2)/24,5),АТС!$A$41:$F$736,5)+VLOOKUP($A735+ROUND((COLUMN()-2)/24,5),'Расчет сбытовых надбавок'!$B$2281:'Расчет сбытовых надбавок'!$G$3024,3)</f>
        <v>853.3</v>
      </c>
      <c r="W735" s="99">
        <f>VLOOKUP($A735+ROUND((COLUMN()-2)/24,5),АТС!$A$41:$F$736,5)+VLOOKUP($A735+ROUND((COLUMN()-2)/24,5),'Расчет сбытовых надбавок'!$B$2281:'Расчет сбытовых надбавок'!$G$3024,3)</f>
        <v>999.47</v>
      </c>
      <c r="X735" s="99">
        <f>VLOOKUP($A735+ROUND((COLUMN()-2)/24,5),АТС!$A$41:$F$736,5)+VLOOKUP($A735+ROUND((COLUMN()-2)/24,5),'Расчет сбытовых надбавок'!$B$2281:'Расчет сбытовых надбавок'!$G$3024,3)</f>
        <v>1887.7</v>
      </c>
      <c r="Y735" s="99">
        <f>VLOOKUP($A735+ROUND((COLUMN()-2)/24,5),АТС!$A$41:$F$736,5)+VLOOKUP($A735+ROUND((COLUMN()-2)/24,5),'Расчет сбытовых надбавок'!$B$2281:'Расчет сбытовых надбавок'!$G$3024,3)</f>
        <v>2019.9099999999999</v>
      </c>
    </row>
    <row r="736" spans="1:25" x14ac:dyDescent="0.2">
      <c r="A736" s="80">
        <f t="shared" si="23"/>
        <v>42419</v>
      </c>
      <c r="B736" s="99">
        <f>VLOOKUP($A736+ROUND((COLUMN()-2)/24,5),АТС!$A$41:$F$736,5)+VLOOKUP($A736+ROUND((COLUMN()-2)/24,5),'Расчет сбытовых надбавок'!$B$2281:'Расчет сбытовых надбавок'!$G$3024,3)</f>
        <v>64.569999999999993</v>
      </c>
      <c r="C736" s="99">
        <f>VLOOKUP($A736+ROUND((COLUMN()-2)/24,5),АТС!$A$41:$F$736,5)+VLOOKUP($A736+ROUND((COLUMN()-2)/24,5),'Расчет сбытовых надбавок'!$B$2281:'Расчет сбытовых надбавок'!$G$3024,3)</f>
        <v>14.3</v>
      </c>
      <c r="D736" s="99">
        <f>VLOOKUP($A736+ROUND((COLUMN()-2)/24,5),АТС!$A$41:$F$736,5)+VLOOKUP($A736+ROUND((COLUMN()-2)/24,5),'Расчет сбытовых надбавок'!$B$2281:'Расчет сбытовых надбавок'!$G$3024,3)</f>
        <v>5.2799999999999994</v>
      </c>
      <c r="E736" s="99">
        <f>VLOOKUP($A736+ROUND((COLUMN()-2)/24,5),АТС!$A$41:$F$736,5)+VLOOKUP($A736+ROUND((COLUMN()-2)/24,5),'Расчет сбытовых надбавок'!$B$2281:'Расчет сбытовых надбавок'!$G$3024,3)</f>
        <v>154.10000000000002</v>
      </c>
      <c r="F736" s="99">
        <f>VLOOKUP($A736+ROUND((COLUMN()-2)/24,5),АТС!$A$41:$F$736,5)+VLOOKUP($A736+ROUND((COLUMN()-2)/24,5),'Расчет сбытовых надбавок'!$B$2281:'Расчет сбытовых надбавок'!$G$3024,3)</f>
        <v>54.55</v>
      </c>
      <c r="G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H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I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J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K736" s="99">
        <f>VLOOKUP($A736+ROUND((COLUMN()-2)/24,5),АТС!$A$41:$F$736,5)+VLOOKUP($A736+ROUND((COLUMN()-2)/24,5),'Расчет сбытовых надбавок'!$B$2281:'Расчет сбытовых надбавок'!$G$3024,3)</f>
        <v>4.8199999999999994</v>
      </c>
      <c r="L736" s="99">
        <f>VLOOKUP($A736+ROUND((COLUMN()-2)/24,5),АТС!$A$41:$F$736,5)+VLOOKUP($A736+ROUND((COLUMN()-2)/24,5),'Расчет сбытовых надбавок'!$B$2281:'Расчет сбытовых надбавок'!$G$3024,3)</f>
        <v>182.56</v>
      </c>
      <c r="M736" s="99">
        <f>VLOOKUP($A736+ROUND((COLUMN()-2)/24,5),АТС!$A$41:$F$736,5)+VLOOKUP($A736+ROUND((COLUMN()-2)/24,5),'Расчет сбытовых надбавок'!$B$2281:'Расчет сбытовых надбавок'!$G$3024,3)</f>
        <v>248.9</v>
      </c>
      <c r="N736" s="99">
        <f>VLOOKUP($A736+ROUND((COLUMN()-2)/24,5),АТС!$A$41:$F$736,5)+VLOOKUP($A736+ROUND((COLUMN()-2)/24,5),'Расчет сбытовых надбавок'!$B$2281:'Расчет сбытовых надбавок'!$G$3024,3)</f>
        <v>146.88</v>
      </c>
      <c r="O736" s="99">
        <f>VLOOKUP($A736+ROUND((COLUMN()-2)/24,5),АТС!$A$41:$F$736,5)+VLOOKUP($A736+ROUND((COLUMN()-2)/24,5),'Расчет сбытовых надбавок'!$B$2281:'Расчет сбытовых надбавок'!$G$3024,3)</f>
        <v>134.69</v>
      </c>
      <c r="P736" s="99">
        <f>VLOOKUP($A736+ROUND((COLUMN()-2)/24,5),АТС!$A$41:$F$736,5)+VLOOKUP($A736+ROUND((COLUMN()-2)/24,5),'Расчет сбытовых надбавок'!$B$2281:'Расчет сбытовых надбавок'!$G$3024,3)</f>
        <v>149.12</v>
      </c>
      <c r="Q736" s="99">
        <f>VLOOKUP($A736+ROUND((COLUMN()-2)/24,5),АТС!$A$41:$F$736,5)+VLOOKUP($A736+ROUND((COLUMN()-2)/24,5),'Расчет сбытовых надбавок'!$B$2281:'Расчет сбытовых надбавок'!$G$3024,3)</f>
        <v>155.12</v>
      </c>
      <c r="R736" s="99">
        <f>VLOOKUP($A736+ROUND((COLUMN()-2)/24,5),АТС!$A$41:$F$736,5)+VLOOKUP($A736+ROUND((COLUMN()-2)/24,5),'Расчет сбытовых надбавок'!$B$2281:'Расчет сбытовых надбавок'!$G$3024,3)</f>
        <v>188.88</v>
      </c>
      <c r="S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T736" s="99">
        <f>VLOOKUP($A736+ROUND((COLUMN()-2)/24,5),АТС!$A$41:$F$736,5)+VLOOKUP($A736+ROUND((COLUMN()-2)/24,5),'Расчет сбытовых надбавок'!$B$2281:'Расчет сбытовых надбавок'!$G$3024,3)</f>
        <v>0.12</v>
      </c>
      <c r="U736" s="99">
        <f>VLOOKUP($A736+ROUND((COLUMN()-2)/24,5),АТС!$A$41:$F$736,5)+VLOOKUP($A736+ROUND((COLUMN()-2)/24,5),'Расчет сбытовых надбавок'!$B$2281:'Расчет сбытовых надбавок'!$G$3024,3)</f>
        <v>487.21000000000004</v>
      </c>
      <c r="V736" s="99">
        <f>VLOOKUP($A736+ROUND((COLUMN()-2)/24,5),АТС!$A$41:$F$736,5)+VLOOKUP($A736+ROUND((COLUMN()-2)/24,5),'Расчет сбытовых надбавок'!$B$2281:'Расчет сбытовых надбавок'!$G$3024,3)</f>
        <v>658.09999999999991</v>
      </c>
      <c r="W736" s="99">
        <f>VLOOKUP($A736+ROUND((COLUMN()-2)/24,5),АТС!$A$41:$F$736,5)+VLOOKUP($A736+ROUND((COLUMN()-2)/24,5),'Расчет сбытовых надбавок'!$B$2281:'Расчет сбытовых надбавок'!$G$3024,3)</f>
        <v>805.2</v>
      </c>
      <c r="X736" s="99">
        <f>VLOOKUP($A736+ROUND((COLUMN()-2)/24,5),АТС!$A$41:$F$736,5)+VLOOKUP($A736+ROUND((COLUMN()-2)/24,5),'Расчет сбытовых надбавок'!$B$2281:'Расчет сбытовых надбавок'!$G$3024,3)</f>
        <v>157.22</v>
      </c>
      <c r="Y736" s="99">
        <f>VLOOKUP($A736+ROUND((COLUMN()-2)/24,5),АТС!$A$41:$F$736,5)+VLOOKUP($A736+ROUND((COLUMN()-2)/24,5),'Расчет сбытовых надбавок'!$B$2281:'Расчет сбытовых надбавок'!$G$3024,3)</f>
        <v>159.91</v>
      </c>
    </row>
    <row r="737" spans="1:25" x14ac:dyDescent="0.2">
      <c r="A737" s="80">
        <f t="shared" si="23"/>
        <v>42420</v>
      </c>
      <c r="B737" s="99">
        <f>VLOOKUP($A737+ROUND((COLUMN()-2)/24,5),АТС!$A$41:$F$736,5)+VLOOKUP($A737+ROUND((COLUMN()-2)/24,5),'Расчет сбытовых надбавок'!$B$2281:'Расчет сбытовых надбавок'!$G$3024,3)</f>
        <v>788.86</v>
      </c>
      <c r="C737" s="99">
        <f>VLOOKUP($A737+ROUND((COLUMN()-2)/24,5),АТС!$A$41:$F$736,5)+VLOOKUP($A737+ROUND((COLUMN()-2)/24,5),'Расчет сбытовых надбавок'!$B$2281:'Расчет сбытовых надбавок'!$G$3024,3)</f>
        <v>166.3</v>
      </c>
      <c r="D737" s="99">
        <f>VLOOKUP($A737+ROUND((COLUMN()-2)/24,5),АТС!$A$41:$F$736,5)+VLOOKUP($A737+ROUND((COLUMN()-2)/24,5),'Расчет сбытовых надбавок'!$B$2281:'Расчет сбытовых надбавок'!$G$3024,3)</f>
        <v>80.77000000000001</v>
      </c>
      <c r="E737" s="99">
        <f>VLOOKUP($A737+ROUND((COLUMN()-2)/24,5),АТС!$A$41:$F$736,5)+VLOOKUP($A737+ROUND((COLUMN()-2)/24,5),'Расчет сбытовых надбавок'!$B$2281:'Расчет сбытовых надбавок'!$G$3024,3)</f>
        <v>76.289999999999992</v>
      </c>
      <c r="F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G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H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I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J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K737" s="99">
        <f>VLOOKUP($A737+ROUND((COLUMN()-2)/24,5),АТС!$A$41:$F$736,5)+VLOOKUP($A737+ROUND((COLUMN()-2)/24,5),'Расчет сбытовых надбавок'!$B$2281:'Расчет сбытовых надбавок'!$G$3024,3)</f>
        <v>20.369999999999997</v>
      </c>
      <c r="L737" s="99">
        <f>VLOOKUP($A737+ROUND((COLUMN()-2)/24,5),АТС!$A$41:$F$736,5)+VLOOKUP($A737+ROUND((COLUMN()-2)/24,5),'Расчет сбытовых надбавок'!$B$2281:'Расчет сбытовых надбавок'!$G$3024,3)</f>
        <v>250.32999999999998</v>
      </c>
      <c r="M737" s="99">
        <f>VLOOKUP($A737+ROUND((COLUMN()-2)/24,5),АТС!$A$41:$F$736,5)+VLOOKUP($A737+ROUND((COLUMN()-2)/24,5),'Расчет сбытовых надбавок'!$B$2281:'Расчет сбытовых надбавок'!$G$3024,3)</f>
        <v>287.92</v>
      </c>
      <c r="N737" s="99">
        <f>VLOOKUP($A737+ROUND((COLUMN()-2)/24,5),АТС!$A$41:$F$736,5)+VLOOKUP($A737+ROUND((COLUMN()-2)/24,5),'Расчет сбытовых надбавок'!$B$2281:'Расчет сбытовых надбавок'!$G$3024,3)</f>
        <v>420.2</v>
      </c>
      <c r="O737" s="99">
        <f>VLOOKUP($A737+ROUND((COLUMN()-2)/24,5),АТС!$A$41:$F$736,5)+VLOOKUP($A737+ROUND((COLUMN()-2)/24,5),'Расчет сбытовых надбавок'!$B$2281:'Расчет сбытовых надбавок'!$G$3024,3)</f>
        <v>416.59000000000003</v>
      </c>
      <c r="P737" s="99">
        <f>VLOOKUP($A737+ROUND((COLUMN()-2)/24,5),АТС!$A$41:$F$736,5)+VLOOKUP($A737+ROUND((COLUMN()-2)/24,5),'Расчет сбытовых надбавок'!$B$2281:'Расчет сбытовых надбавок'!$G$3024,3)</f>
        <v>50.73</v>
      </c>
      <c r="Q737" s="99">
        <f>VLOOKUP($A737+ROUND((COLUMN()-2)/24,5),АТС!$A$41:$F$736,5)+VLOOKUP($A737+ROUND((COLUMN()-2)/24,5),'Расчет сбытовых надбавок'!$B$2281:'Расчет сбытовых надбавок'!$G$3024,3)</f>
        <v>13.15</v>
      </c>
      <c r="R737" s="99">
        <f>VLOOKUP($A737+ROUND((COLUMN()-2)/24,5),АТС!$A$41:$F$736,5)+VLOOKUP($A737+ROUND((COLUMN()-2)/24,5),'Расчет сбытовых надбавок'!$B$2281:'Расчет сбытовых надбавок'!$G$3024,3)</f>
        <v>572.06999999999994</v>
      </c>
      <c r="S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T737" s="99">
        <f>VLOOKUP($A737+ROUND((COLUMN()-2)/24,5),АТС!$A$41:$F$736,5)+VLOOKUP($A737+ROUND((COLUMN()-2)/24,5),'Расчет сбытовых надбавок'!$B$2281:'Расчет сбытовых надбавок'!$G$3024,3)</f>
        <v>150.81</v>
      </c>
      <c r="U737" s="99">
        <f>VLOOKUP($A737+ROUND((COLUMN()-2)/24,5),АТС!$A$41:$F$736,5)+VLOOKUP($A737+ROUND((COLUMN()-2)/24,5),'Расчет сбытовых надбавок'!$B$2281:'Расчет сбытовых надбавок'!$G$3024,3)</f>
        <v>741.9</v>
      </c>
      <c r="V737" s="99">
        <f>VLOOKUP($A737+ROUND((COLUMN()-2)/24,5),АТС!$A$41:$F$736,5)+VLOOKUP($A737+ROUND((COLUMN()-2)/24,5),'Расчет сбытовых надбавок'!$B$2281:'Расчет сбытовых надбавок'!$G$3024,3)</f>
        <v>823.24</v>
      </c>
      <c r="W737" s="99">
        <f>VLOOKUP($A737+ROUND((COLUMN()-2)/24,5),АТС!$A$41:$F$736,5)+VLOOKUP($A737+ROUND((COLUMN()-2)/24,5),'Расчет сбытовых надбавок'!$B$2281:'Расчет сбытовых надбавок'!$G$3024,3)</f>
        <v>161.02000000000001</v>
      </c>
      <c r="X737" s="99">
        <f>VLOOKUP($A737+ROUND((COLUMN()-2)/24,5),АТС!$A$41:$F$736,5)+VLOOKUP($A737+ROUND((COLUMN()-2)/24,5),'Расчет сбытовых надбавок'!$B$2281:'Расчет сбытовых надбавок'!$G$3024,3)</f>
        <v>99.3</v>
      </c>
      <c r="Y737" s="99">
        <f>VLOOKUP($A737+ROUND((COLUMN()-2)/24,5),АТС!$A$41:$F$736,5)+VLOOKUP($A737+ROUND((COLUMN()-2)/24,5),'Расчет сбытовых надбавок'!$B$2281:'Расчет сбытовых надбавок'!$G$3024,3)</f>
        <v>28.959999999999997</v>
      </c>
    </row>
    <row r="738" spans="1:25" x14ac:dyDescent="0.2">
      <c r="A738" s="80">
        <f t="shared" si="23"/>
        <v>42421</v>
      </c>
      <c r="B738" s="99">
        <f>VLOOKUP($A738+ROUND((COLUMN()-2)/24,5),АТС!$A$41:$F$736,5)+VLOOKUP($A738+ROUND((COLUMN()-2)/24,5),'Расчет сбытовых надбавок'!$B$2281:'Расчет сбытовых надбавок'!$G$3024,3)</f>
        <v>84.47</v>
      </c>
      <c r="C738" s="99">
        <f>VLOOKUP($A738+ROUND((COLUMN()-2)/24,5),АТС!$A$41:$F$736,5)+VLOOKUP($A738+ROUND((COLUMN()-2)/24,5),'Расчет сбытовых надбавок'!$B$2281:'Расчет сбытовых надбавок'!$G$3024,3)</f>
        <v>0.03</v>
      </c>
      <c r="D738" s="99">
        <f>VLOOKUP($A738+ROUND((COLUMN()-2)/24,5),АТС!$A$41:$F$736,5)+VLOOKUP($A738+ROUND((COLUMN()-2)/24,5),'Расчет сбытовых надбавок'!$B$2281:'Расчет сбытовых надбавок'!$G$3024,3)</f>
        <v>683.8</v>
      </c>
      <c r="E738" s="99">
        <f>VLOOKUP($A738+ROUND((COLUMN()-2)/24,5),АТС!$A$41:$F$736,5)+VLOOKUP($A738+ROUND((COLUMN()-2)/24,5),'Расчет сбытовых надбавок'!$B$2281:'Расчет сбытовых надбавок'!$G$3024,3)</f>
        <v>47.9</v>
      </c>
      <c r="F738" s="99">
        <f>VLOOKUP($A738+ROUND((COLUMN()-2)/24,5),АТС!$A$41:$F$736,5)+VLOOKUP($A738+ROUND((COLUMN()-2)/24,5),'Расчет сбытовых надбавок'!$B$2281:'Расчет сбытовых надбавок'!$G$3024,3)</f>
        <v>178.27</v>
      </c>
      <c r="G738" s="99">
        <f>VLOOKUP($A738+ROUND((COLUMN()-2)/24,5),АТС!$A$41:$F$736,5)+VLOOKUP($A738+ROUND((COLUMN()-2)/24,5),'Расчет сбытовых надбавок'!$B$2281:'Расчет сбытовых надбавок'!$G$3024,3)</f>
        <v>145.49</v>
      </c>
      <c r="H738" s="99">
        <f>VLOOKUP($A738+ROUND((COLUMN()-2)/24,5),АТС!$A$41:$F$736,5)+VLOOKUP($A738+ROUND((COLUMN()-2)/24,5),'Расчет сбытовых надбавок'!$B$2281:'Расчет сбытовых надбавок'!$G$3024,3)</f>
        <v>6.0299999999999994</v>
      </c>
      <c r="I738" s="99">
        <f>VLOOKUP($A738+ROUND((COLUMN()-2)/24,5),АТС!$A$41:$F$736,5)+VLOOKUP($A738+ROUND((COLUMN()-2)/24,5),'Расчет сбытовых надбавок'!$B$2281:'Расчет сбытовых надбавок'!$G$3024,3)</f>
        <v>7.98</v>
      </c>
      <c r="J738" s="99">
        <f>VLOOKUP($A738+ROUND((COLUMN()-2)/24,5),АТС!$A$41:$F$736,5)+VLOOKUP($A738+ROUND((COLUMN()-2)/24,5),'Расчет сбытовых надбавок'!$B$2281:'Расчет сбытовых надбавок'!$G$3024,3)</f>
        <v>10.5</v>
      </c>
      <c r="K738" s="99">
        <f>VLOOKUP($A738+ROUND((COLUMN()-2)/24,5),АТС!$A$41:$F$736,5)+VLOOKUP($A738+ROUND((COLUMN()-2)/24,5),'Расчет сбытовых надбавок'!$B$2281:'Расчет сбытовых надбавок'!$G$3024,3)</f>
        <v>0</v>
      </c>
      <c r="L738" s="99">
        <f>VLOOKUP($A738+ROUND((COLUMN()-2)/24,5),АТС!$A$41:$F$736,5)+VLOOKUP($A738+ROUND((COLUMN()-2)/24,5),'Расчет сбытовых надбавок'!$B$2281:'Расчет сбытовых надбавок'!$G$3024,3)</f>
        <v>358.94</v>
      </c>
      <c r="M738" s="99">
        <f>VLOOKUP($A738+ROUND((COLUMN()-2)/24,5),АТС!$A$41:$F$736,5)+VLOOKUP($A738+ROUND((COLUMN()-2)/24,5),'Расчет сбытовых надбавок'!$B$2281:'Расчет сбытовых надбавок'!$G$3024,3)</f>
        <v>452.22</v>
      </c>
      <c r="N738" s="99">
        <f>VLOOKUP($A738+ROUND((COLUMN()-2)/24,5),АТС!$A$41:$F$736,5)+VLOOKUP($A738+ROUND((COLUMN()-2)/24,5),'Расчет сбытовых надбавок'!$B$2281:'Расчет сбытовых надбавок'!$G$3024,3)</f>
        <v>60.94</v>
      </c>
      <c r="O738" s="99">
        <f>VLOOKUP($A738+ROUND((COLUMN()-2)/24,5),АТС!$A$41:$F$736,5)+VLOOKUP($A738+ROUND((COLUMN()-2)/24,5),'Расчет сбытовых надбавок'!$B$2281:'Расчет сбытовых надбавок'!$G$3024,3)</f>
        <v>89.960000000000008</v>
      </c>
      <c r="P738" s="99">
        <f>VLOOKUP($A738+ROUND((COLUMN()-2)/24,5),АТС!$A$41:$F$736,5)+VLOOKUP($A738+ROUND((COLUMN()-2)/24,5),'Расчет сбытовых надбавок'!$B$2281:'Расчет сбытовых надбавок'!$G$3024,3)</f>
        <v>483.28</v>
      </c>
      <c r="Q738" s="99">
        <f>VLOOKUP($A738+ROUND((COLUMN()-2)/24,5),АТС!$A$41:$F$736,5)+VLOOKUP($A738+ROUND((COLUMN()-2)/24,5),'Расчет сбытовых надбавок'!$B$2281:'Расчет сбытовых надбавок'!$G$3024,3)</f>
        <v>16.440000000000001</v>
      </c>
      <c r="R738" s="99">
        <f>VLOOKUP($A738+ROUND((COLUMN()-2)/24,5),АТС!$A$41:$F$736,5)+VLOOKUP($A738+ROUND((COLUMN()-2)/24,5),'Расчет сбытовых надбавок'!$B$2281:'Расчет сбытовых надбавок'!$G$3024,3)</f>
        <v>0</v>
      </c>
      <c r="S738" s="99">
        <f>VLOOKUP($A738+ROUND((COLUMN()-2)/24,5),АТС!$A$41:$F$736,5)+VLOOKUP($A738+ROUND((COLUMN()-2)/24,5),'Расчет сбытовых надбавок'!$B$2281:'Расчет сбытовых надбавок'!$G$3024,3)</f>
        <v>0.01</v>
      </c>
      <c r="T738" s="99">
        <f>VLOOKUP($A738+ROUND((COLUMN()-2)/24,5),АТС!$A$41:$F$736,5)+VLOOKUP($A738+ROUND((COLUMN()-2)/24,5),'Расчет сбытовых надбавок'!$B$2281:'Расчет сбытовых надбавок'!$G$3024,3)</f>
        <v>0.01</v>
      </c>
      <c r="U738" s="99">
        <f>VLOOKUP($A738+ROUND((COLUMN()-2)/24,5),АТС!$A$41:$F$736,5)+VLOOKUP($A738+ROUND((COLUMN()-2)/24,5),'Расчет сбытовых надбавок'!$B$2281:'Расчет сбытовых надбавок'!$G$3024,3)</f>
        <v>0.01</v>
      </c>
      <c r="V738" s="99">
        <f>VLOOKUP($A738+ROUND((COLUMN()-2)/24,5),АТС!$A$41:$F$736,5)+VLOOKUP($A738+ROUND((COLUMN()-2)/24,5),'Расчет сбытовых надбавок'!$B$2281:'Расчет сбытовых надбавок'!$G$3024,3)</f>
        <v>17.68</v>
      </c>
      <c r="W738" s="99">
        <f>VLOOKUP($A738+ROUND((COLUMN()-2)/24,5),АТС!$A$41:$F$736,5)+VLOOKUP($A738+ROUND((COLUMN()-2)/24,5),'Расчет сбытовых надбавок'!$B$2281:'Расчет сбытовых надбавок'!$G$3024,3)</f>
        <v>87.169999999999987</v>
      </c>
      <c r="X738" s="99">
        <f>VLOOKUP($A738+ROUND((COLUMN()-2)/24,5),АТС!$A$41:$F$736,5)+VLOOKUP($A738+ROUND((COLUMN()-2)/24,5),'Расчет сбытовых надбавок'!$B$2281:'Расчет сбытовых надбавок'!$G$3024,3)</f>
        <v>1005.0200000000001</v>
      </c>
      <c r="Y738" s="99">
        <f>VLOOKUP($A738+ROUND((COLUMN()-2)/24,5),АТС!$A$41:$F$736,5)+VLOOKUP($A738+ROUND((COLUMN()-2)/24,5),'Расчет сбытовых надбавок'!$B$2281:'Расчет сбытовых надбавок'!$G$3024,3)</f>
        <v>789.62</v>
      </c>
    </row>
    <row r="739" spans="1:25" x14ac:dyDescent="0.2">
      <c r="A739" s="80">
        <f t="shared" si="23"/>
        <v>42422</v>
      </c>
      <c r="B739" s="99">
        <f>VLOOKUP($A739+ROUND((COLUMN()-2)/24,5),АТС!$A$41:$F$736,5)+VLOOKUP($A739+ROUND((COLUMN()-2)/24,5),'Расчет сбытовых надбавок'!$B$2281:'Расчет сбытовых надбавок'!$G$3024,3)</f>
        <v>19.87</v>
      </c>
      <c r="C739" s="99">
        <f>VLOOKUP($A739+ROUND((COLUMN()-2)/24,5),АТС!$A$41:$F$736,5)+VLOOKUP($A739+ROUND((COLUMN()-2)/24,5),'Расчет сбытовых надбавок'!$B$2281:'Расчет сбытовых надбавок'!$G$3024,3)</f>
        <v>19.419999999999998</v>
      </c>
      <c r="D739" s="99">
        <f>VLOOKUP($A739+ROUND((COLUMN()-2)/24,5),АТС!$A$41:$F$736,5)+VLOOKUP($A739+ROUND((COLUMN()-2)/24,5),'Расчет сбытовых надбавок'!$B$2281:'Расчет сбытовых надбавок'!$G$3024,3)</f>
        <v>187.51</v>
      </c>
      <c r="E739" s="99">
        <f>VLOOKUP($A739+ROUND((COLUMN()-2)/24,5),АТС!$A$41:$F$736,5)+VLOOKUP($A739+ROUND((COLUMN()-2)/24,5),'Расчет сбытовых надбавок'!$B$2281:'Расчет сбытовых надбавок'!$G$3024,3)</f>
        <v>39.96</v>
      </c>
      <c r="F739" s="99">
        <f>VLOOKUP($A739+ROUND((COLUMN()-2)/24,5),АТС!$A$41:$F$736,5)+VLOOKUP($A739+ROUND((COLUMN()-2)/24,5),'Расчет сбытовых надбавок'!$B$2281:'Расчет сбытовых надбавок'!$G$3024,3)</f>
        <v>51.32</v>
      </c>
      <c r="G739" s="99">
        <f>VLOOKUP($A739+ROUND((COLUMN()-2)/24,5),АТС!$A$41:$F$736,5)+VLOOKUP($A739+ROUND((COLUMN()-2)/24,5),'Расчет сбытовых надбавок'!$B$2281:'Расчет сбытовых надбавок'!$G$3024,3)</f>
        <v>0.01</v>
      </c>
      <c r="H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I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J739" s="99">
        <f>VLOOKUP($A739+ROUND((COLUMN()-2)/24,5),АТС!$A$41:$F$736,5)+VLOOKUP($A739+ROUND((COLUMN()-2)/24,5),'Расчет сбытовых надбавок'!$B$2281:'Расчет сбытовых надбавок'!$G$3024,3)</f>
        <v>455.11</v>
      </c>
      <c r="K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L739" s="99">
        <f>VLOOKUP($A739+ROUND((COLUMN()-2)/24,5),АТС!$A$41:$F$736,5)+VLOOKUP($A739+ROUND((COLUMN()-2)/24,5),'Расчет сбытовых надбавок'!$B$2281:'Расчет сбытовых надбавок'!$G$3024,3)</f>
        <v>3.93</v>
      </c>
      <c r="M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N739" s="99">
        <f>VLOOKUP($A739+ROUND((COLUMN()-2)/24,5),АТС!$A$41:$F$736,5)+VLOOKUP($A739+ROUND((COLUMN()-2)/24,5),'Расчет сбытовых надбавок'!$B$2281:'Расчет сбытовых надбавок'!$G$3024,3)</f>
        <v>5.32</v>
      </c>
      <c r="O739" s="99">
        <f>VLOOKUP($A739+ROUND((COLUMN()-2)/24,5),АТС!$A$41:$F$736,5)+VLOOKUP($A739+ROUND((COLUMN()-2)/24,5),'Расчет сбытовых надбавок'!$B$2281:'Расчет сбытовых надбавок'!$G$3024,3)</f>
        <v>97.69</v>
      </c>
      <c r="P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Q739" s="99">
        <f>VLOOKUP($A739+ROUND((COLUMN()-2)/24,5),АТС!$A$41:$F$736,5)+VLOOKUP($A739+ROUND((COLUMN()-2)/24,5),'Расчет сбытовых надбавок'!$B$2281:'Расчет сбытовых надбавок'!$G$3024,3)</f>
        <v>364.2</v>
      </c>
      <c r="R739" s="99">
        <f>VLOOKUP($A739+ROUND((COLUMN()-2)/24,5),АТС!$A$41:$F$736,5)+VLOOKUP($A739+ROUND((COLUMN()-2)/24,5),'Расчет сбытовых надбавок'!$B$2281:'Расчет сбытовых надбавок'!$G$3024,3)</f>
        <v>312.73</v>
      </c>
      <c r="S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T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U739" s="99">
        <f>VLOOKUP($A739+ROUND((COLUMN()-2)/24,5),АТС!$A$41:$F$736,5)+VLOOKUP($A739+ROUND((COLUMN()-2)/24,5),'Расчет сбытовых надбавок'!$B$2281:'Расчет сбытовых надбавок'!$G$3024,3)</f>
        <v>19.419999999999998</v>
      </c>
      <c r="V739" s="99">
        <f>VLOOKUP($A739+ROUND((COLUMN()-2)/24,5),АТС!$A$41:$F$736,5)+VLOOKUP($A739+ROUND((COLUMN()-2)/24,5),'Расчет сбытовых надбавок'!$B$2281:'Расчет сбытовых надбавок'!$G$3024,3)</f>
        <v>250.6</v>
      </c>
      <c r="W739" s="99">
        <f>VLOOKUP($A739+ROUND((COLUMN()-2)/24,5),АТС!$A$41:$F$736,5)+VLOOKUP($A739+ROUND((COLUMN()-2)/24,5),'Расчет сбытовых надбавок'!$B$2281:'Расчет сбытовых надбавок'!$G$3024,3)</f>
        <v>451.56000000000006</v>
      </c>
      <c r="X739" s="99">
        <f>VLOOKUP($A739+ROUND((COLUMN()-2)/24,5),АТС!$A$41:$F$736,5)+VLOOKUP($A739+ROUND((COLUMN()-2)/24,5),'Расчет сбытовых надбавок'!$B$2281:'Расчет сбытовых надбавок'!$G$3024,3)</f>
        <v>151.63999999999999</v>
      </c>
      <c r="Y739" s="99">
        <f>VLOOKUP($A739+ROUND((COLUMN()-2)/24,5),АТС!$A$41:$F$736,5)+VLOOKUP($A739+ROUND((COLUMN()-2)/24,5),'Расчет сбытовых надбавок'!$B$2281:'Расчет сбытовых надбавок'!$G$3024,3)</f>
        <v>668.76</v>
      </c>
    </row>
    <row r="740" spans="1:25" x14ac:dyDescent="0.2">
      <c r="A740" s="80">
        <f t="shared" si="23"/>
        <v>42423</v>
      </c>
      <c r="B740" s="99">
        <f>VLOOKUP($A740+ROUND((COLUMN()-2)/24,5),АТС!$A$41:$F$736,5)+VLOOKUP($A740+ROUND((COLUMN()-2)/24,5),'Расчет сбытовых надбавок'!$B$2281:'Расчет сбытовых надбавок'!$G$3024,3)</f>
        <v>661.19999999999993</v>
      </c>
      <c r="C740" s="99">
        <f>VLOOKUP($A740+ROUND((COLUMN()-2)/24,5),АТС!$A$41:$F$736,5)+VLOOKUP($A740+ROUND((COLUMN()-2)/24,5),'Расчет сбытовых надбавок'!$B$2281:'Расчет сбытовых надбавок'!$G$3024,3)</f>
        <v>644.55999999999995</v>
      </c>
      <c r="D740" s="99">
        <f>VLOOKUP($A740+ROUND((COLUMN()-2)/24,5),АТС!$A$41:$F$736,5)+VLOOKUP($A740+ROUND((COLUMN()-2)/24,5),'Расчет сбытовых надбавок'!$B$2281:'Расчет сбытовых надбавок'!$G$3024,3)</f>
        <v>6.53</v>
      </c>
      <c r="E740" s="99">
        <f>VLOOKUP($A740+ROUND((COLUMN()-2)/24,5),АТС!$A$41:$F$736,5)+VLOOKUP($A740+ROUND((COLUMN()-2)/24,5),'Расчет сбытовых надбавок'!$B$2281:'Расчет сбытовых надбавок'!$G$3024,3)</f>
        <v>31.04</v>
      </c>
      <c r="F740" s="99">
        <f>VLOOKUP($A740+ROUND((COLUMN()-2)/24,5),АТС!$A$41:$F$736,5)+VLOOKUP($A740+ROUND((COLUMN()-2)/24,5),'Расчет сбытовых надбавок'!$B$2281:'Расчет сбытовых надбавок'!$G$3024,3)</f>
        <v>0.30000000000000004</v>
      </c>
      <c r="G740" s="99">
        <f>VLOOKUP($A740+ROUND((COLUMN()-2)/24,5),АТС!$A$41:$F$736,5)+VLOOKUP($A740+ROUND((COLUMN()-2)/24,5),'Расчет сбытовых надбавок'!$B$2281:'Расчет сбытовых надбавок'!$G$3024,3)</f>
        <v>0</v>
      </c>
      <c r="H740" s="99">
        <f>VLOOKUP($A740+ROUND((COLUMN()-2)/24,5),АТС!$A$41:$F$736,5)+VLOOKUP($A740+ROUND((COLUMN()-2)/24,5),'Расчет сбытовых надбавок'!$B$2281:'Расчет сбытовых надбавок'!$G$3024,3)</f>
        <v>0.05</v>
      </c>
      <c r="I740" s="99">
        <f>VLOOKUP($A740+ROUND((COLUMN()-2)/24,5),АТС!$A$41:$F$736,5)+VLOOKUP($A740+ROUND((COLUMN()-2)/24,5),'Расчет сбытовых надбавок'!$B$2281:'Расчет сбытовых надбавок'!$G$3024,3)</f>
        <v>0</v>
      </c>
      <c r="J740" s="99">
        <f>VLOOKUP($A740+ROUND((COLUMN()-2)/24,5),АТС!$A$41:$F$736,5)+VLOOKUP($A740+ROUND((COLUMN()-2)/24,5),'Расчет сбытовых надбавок'!$B$2281:'Расчет сбытовых надбавок'!$G$3024,3)</f>
        <v>0</v>
      </c>
      <c r="K740" s="99">
        <f>VLOOKUP($A740+ROUND((COLUMN()-2)/24,5),АТС!$A$41:$F$736,5)+VLOOKUP($A740+ROUND((COLUMN()-2)/24,5),'Расчет сбытовых надбавок'!$B$2281:'Расчет сбытовых надбавок'!$G$3024,3)</f>
        <v>0.01</v>
      </c>
      <c r="L740" s="99">
        <f>VLOOKUP($A740+ROUND((COLUMN()-2)/24,5),АТС!$A$41:$F$736,5)+VLOOKUP($A740+ROUND((COLUMN()-2)/24,5),'Расчет сбытовых надбавок'!$B$2281:'Расчет сбытовых надбавок'!$G$3024,3)</f>
        <v>214.23</v>
      </c>
      <c r="M740" s="99">
        <f>VLOOKUP($A740+ROUND((COLUMN()-2)/24,5),АТС!$A$41:$F$736,5)+VLOOKUP($A740+ROUND((COLUMN()-2)/24,5),'Расчет сбытовых надбавок'!$B$2281:'Расчет сбытовых надбавок'!$G$3024,3)</f>
        <v>440.61</v>
      </c>
      <c r="N740" s="99">
        <f>VLOOKUP($A740+ROUND((COLUMN()-2)/24,5),АТС!$A$41:$F$736,5)+VLOOKUP($A740+ROUND((COLUMN()-2)/24,5),'Расчет сбытовых надбавок'!$B$2281:'Расчет сбытовых надбавок'!$G$3024,3)</f>
        <v>0.01</v>
      </c>
      <c r="O740" s="99">
        <f>VLOOKUP($A740+ROUND((COLUMN()-2)/24,5),АТС!$A$41:$F$736,5)+VLOOKUP($A740+ROUND((COLUMN()-2)/24,5),'Расчет сбытовых надбавок'!$B$2281:'Расчет сбытовых надбавок'!$G$3024,3)</f>
        <v>6.33</v>
      </c>
      <c r="P740" s="99">
        <f>VLOOKUP($A740+ROUND((COLUMN()-2)/24,5),АТС!$A$41:$F$736,5)+VLOOKUP($A740+ROUND((COLUMN()-2)/24,5),'Расчет сбытовых надбавок'!$B$2281:'Расчет сбытовых надбавок'!$G$3024,3)</f>
        <v>565.91</v>
      </c>
      <c r="Q740" s="99">
        <f>VLOOKUP($A740+ROUND((COLUMN()-2)/24,5),АТС!$A$41:$F$736,5)+VLOOKUP($A740+ROUND((COLUMN()-2)/24,5),'Расчет сбытовых надбавок'!$B$2281:'Расчет сбытовых надбавок'!$G$3024,3)</f>
        <v>550.46</v>
      </c>
      <c r="R740" s="99">
        <f>VLOOKUP($A740+ROUND((COLUMN()-2)/24,5),АТС!$A$41:$F$736,5)+VLOOKUP($A740+ROUND((COLUMN()-2)/24,5),'Расчет сбытовых надбавок'!$B$2281:'Расчет сбытовых надбавок'!$G$3024,3)</f>
        <v>512.24</v>
      </c>
      <c r="S740" s="99">
        <f>VLOOKUP($A740+ROUND((COLUMN()-2)/24,5),АТС!$A$41:$F$736,5)+VLOOKUP($A740+ROUND((COLUMN()-2)/24,5),'Расчет сбытовых надбавок'!$B$2281:'Расчет сбытовых надбавок'!$G$3024,3)</f>
        <v>429.35</v>
      </c>
      <c r="T740" s="99">
        <f>VLOOKUP($A740+ROUND((COLUMN()-2)/24,5),АТС!$A$41:$F$736,5)+VLOOKUP($A740+ROUND((COLUMN()-2)/24,5),'Расчет сбытовых надбавок'!$B$2281:'Расчет сбытовых надбавок'!$G$3024,3)</f>
        <v>15.040000000000001</v>
      </c>
      <c r="U740" s="99">
        <f>VLOOKUP($A740+ROUND((COLUMN()-2)/24,5),АТС!$A$41:$F$736,5)+VLOOKUP($A740+ROUND((COLUMN()-2)/24,5),'Расчет сбытовых надбавок'!$B$2281:'Расчет сбытовых надбавок'!$G$3024,3)</f>
        <v>554.83000000000004</v>
      </c>
      <c r="V740" s="99">
        <f>VLOOKUP($A740+ROUND((COLUMN()-2)/24,5),АТС!$A$41:$F$736,5)+VLOOKUP($A740+ROUND((COLUMN()-2)/24,5),'Расчет сбытовых надбавок'!$B$2281:'Расчет сбытовых надбавок'!$G$3024,3)</f>
        <v>153.41</v>
      </c>
      <c r="W740" s="99">
        <f>VLOOKUP($A740+ROUND((COLUMN()-2)/24,5),АТС!$A$41:$F$736,5)+VLOOKUP($A740+ROUND((COLUMN()-2)/24,5),'Расчет сбытовых надбавок'!$B$2281:'Расчет сбытовых надбавок'!$G$3024,3)</f>
        <v>754.87</v>
      </c>
      <c r="X740" s="99">
        <f>VLOOKUP($A740+ROUND((COLUMN()-2)/24,5),АТС!$A$41:$F$736,5)+VLOOKUP($A740+ROUND((COLUMN()-2)/24,5),'Расчет сбытовых надбавок'!$B$2281:'Расчет сбытовых надбавок'!$G$3024,3)</f>
        <v>898.42</v>
      </c>
      <c r="Y740" s="99">
        <f>VLOOKUP($A740+ROUND((COLUMN()-2)/24,5),АТС!$A$41:$F$736,5)+VLOOKUP($A740+ROUND((COLUMN()-2)/24,5),'Расчет сбытовых надбавок'!$B$2281:'Расчет сбытовых надбавок'!$G$3024,3)</f>
        <v>755.7</v>
      </c>
    </row>
    <row r="741" spans="1:25" x14ac:dyDescent="0.2">
      <c r="A741" s="80">
        <f t="shared" si="23"/>
        <v>42424</v>
      </c>
      <c r="B741" s="99">
        <f>VLOOKUP($A741+ROUND((COLUMN()-2)/24,5),АТС!$A$41:$F$736,5)+VLOOKUP($A741+ROUND((COLUMN()-2)/24,5),'Расчет сбытовых надбавок'!$B$2281:'Расчет сбытовых надбавок'!$G$3024,3)</f>
        <v>35.72</v>
      </c>
      <c r="C741" s="99">
        <f>VLOOKUP($A741+ROUND((COLUMN()-2)/24,5),АТС!$A$41:$F$736,5)+VLOOKUP($A741+ROUND((COLUMN()-2)/24,5),'Расчет сбытовых надбавок'!$B$2281:'Расчет сбытовых надбавок'!$G$3024,3)</f>
        <v>822.15000000000009</v>
      </c>
      <c r="D741" s="99">
        <f>VLOOKUP($A741+ROUND((COLUMN()-2)/24,5),АТС!$A$41:$F$736,5)+VLOOKUP($A741+ROUND((COLUMN()-2)/24,5),'Расчет сбытовых надбавок'!$B$2281:'Расчет сбытовых надбавок'!$G$3024,3)</f>
        <v>1219.53</v>
      </c>
      <c r="E741" s="99">
        <f>VLOOKUP($A741+ROUND((COLUMN()-2)/24,5),АТС!$A$41:$F$736,5)+VLOOKUP($A741+ROUND((COLUMN()-2)/24,5),'Расчет сбытовых надбавок'!$B$2281:'Расчет сбытовых надбавок'!$G$3024,3)</f>
        <v>182.93</v>
      </c>
      <c r="F741" s="99">
        <f>VLOOKUP($A741+ROUND((COLUMN()-2)/24,5),АТС!$A$41:$F$736,5)+VLOOKUP($A741+ROUND((COLUMN()-2)/24,5),'Расчет сбытовых надбавок'!$B$2281:'Расчет сбытовых надбавок'!$G$3024,3)</f>
        <v>161.25</v>
      </c>
      <c r="G741" s="99">
        <f>VLOOKUP($A741+ROUND((COLUMN()-2)/24,5),АТС!$A$41:$F$736,5)+VLOOKUP($A741+ROUND((COLUMN()-2)/24,5),'Расчет сбытовых надбавок'!$B$2281:'Расчет сбытовых надбавок'!$G$3024,3)</f>
        <v>0</v>
      </c>
      <c r="H741" s="99">
        <f>VLOOKUP($A741+ROUND((COLUMN()-2)/24,5),АТС!$A$41:$F$736,5)+VLOOKUP($A741+ROUND((COLUMN()-2)/24,5),'Расчет сбытовых надбавок'!$B$2281:'Расчет сбытовых надбавок'!$G$3024,3)</f>
        <v>0</v>
      </c>
      <c r="I741" s="99">
        <f>VLOOKUP($A741+ROUND((COLUMN()-2)/24,5),АТС!$A$41:$F$736,5)+VLOOKUP($A741+ROUND((COLUMN()-2)/24,5),'Расчет сбытовых надбавок'!$B$2281:'Расчет сбытовых надбавок'!$G$3024,3)</f>
        <v>0</v>
      </c>
      <c r="J741" s="99">
        <f>VLOOKUP($A741+ROUND((COLUMN()-2)/24,5),АТС!$A$41:$F$736,5)+VLOOKUP($A741+ROUND((COLUMN()-2)/24,5),'Расчет сбытовых надбавок'!$B$2281:'Расчет сбытовых надбавок'!$G$3024,3)</f>
        <v>0</v>
      </c>
      <c r="K741" s="99">
        <f>VLOOKUP($A741+ROUND((COLUMN()-2)/24,5),АТС!$A$41:$F$736,5)+VLOOKUP($A741+ROUND((COLUMN()-2)/24,5),'Расчет сбытовых надбавок'!$B$2281:'Расчет сбытовых надбавок'!$G$3024,3)</f>
        <v>8.73</v>
      </c>
      <c r="L741" s="99">
        <f>VLOOKUP($A741+ROUND((COLUMN()-2)/24,5),АТС!$A$41:$F$736,5)+VLOOKUP($A741+ROUND((COLUMN()-2)/24,5),'Расчет сбытовых надбавок'!$B$2281:'Расчет сбытовых надбавок'!$G$3024,3)</f>
        <v>131.46</v>
      </c>
      <c r="M741" s="99">
        <f>VLOOKUP($A741+ROUND((COLUMN()-2)/24,5),АТС!$A$41:$F$736,5)+VLOOKUP($A741+ROUND((COLUMN()-2)/24,5),'Расчет сбытовых надбавок'!$B$2281:'Расчет сбытовых надбавок'!$G$3024,3)</f>
        <v>355.26</v>
      </c>
      <c r="N741" s="99">
        <f>VLOOKUP($A741+ROUND((COLUMN()-2)/24,5),АТС!$A$41:$F$736,5)+VLOOKUP($A741+ROUND((COLUMN()-2)/24,5),'Расчет сбытовых надбавок'!$B$2281:'Расчет сбытовых надбавок'!$G$3024,3)</f>
        <v>16.82</v>
      </c>
      <c r="O741" s="99">
        <f>VLOOKUP($A741+ROUND((COLUMN()-2)/24,5),АТС!$A$41:$F$736,5)+VLOOKUP($A741+ROUND((COLUMN()-2)/24,5),'Расчет сбытовых надбавок'!$B$2281:'Расчет сбытовых надбавок'!$G$3024,3)</f>
        <v>419.52</v>
      </c>
      <c r="P741" s="99">
        <f>VLOOKUP($A741+ROUND((COLUMN()-2)/24,5),АТС!$A$41:$F$736,5)+VLOOKUP($A741+ROUND((COLUMN()-2)/24,5),'Расчет сбытовых надбавок'!$B$2281:'Расчет сбытовых надбавок'!$G$3024,3)</f>
        <v>32.99</v>
      </c>
      <c r="Q741" s="99">
        <f>VLOOKUP($A741+ROUND((COLUMN()-2)/24,5),АТС!$A$41:$F$736,5)+VLOOKUP($A741+ROUND((COLUMN()-2)/24,5),'Расчет сбытовых надбавок'!$B$2281:'Расчет сбытовых надбавок'!$G$3024,3)</f>
        <v>560.04</v>
      </c>
      <c r="R741" s="99">
        <f>VLOOKUP($A741+ROUND((COLUMN()-2)/24,5),АТС!$A$41:$F$736,5)+VLOOKUP($A741+ROUND((COLUMN()-2)/24,5),'Расчет сбытовых надбавок'!$B$2281:'Расчет сбытовых надбавок'!$G$3024,3)</f>
        <v>0.44</v>
      </c>
      <c r="S741" s="99">
        <f>VLOOKUP($A741+ROUND((COLUMN()-2)/24,5),АТС!$A$41:$F$736,5)+VLOOKUP($A741+ROUND((COLUMN()-2)/24,5),'Расчет сбытовых надбавок'!$B$2281:'Расчет сбытовых надбавок'!$G$3024,3)</f>
        <v>16.86</v>
      </c>
      <c r="T741" s="99">
        <f>VLOOKUP($A741+ROUND((COLUMN()-2)/24,5),АТС!$A$41:$F$736,5)+VLOOKUP($A741+ROUND((COLUMN()-2)/24,5),'Расчет сбытовых надбавок'!$B$2281:'Расчет сбытовых надбавок'!$G$3024,3)</f>
        <v>21.43</v>
      </c>
      <c r="U741" s="99">
        <f>VLOOKUP($A741+ROUND((COLUMN()-2)/24,5),АТС!$A$41:$F$736,5)+VLOOKUP($A741+ROUND((COLUMN()-2)/24,5),'Расчет сбытовых надбавок'!$B$2281:'Расчет сбытовых надбавок'!$G$3024,3)</f>
        <v>762.41</v>
      </c>
      <c r="V741" s="99">
        <f>VLOOKUP($A741+ROUND((COLUMN()-2)/24,5),АТС!$A$41:$F$736,5)+VLOOKUP($A741+ROUND((COLUMN()-2)/24,5),'Расчет сбытовых надбавок'!$B$2281:'Расчет сбытовых надбавок'!$G$3024,3)</f>
        <v>171.53</v>
      </c>
      <c r="W741" s="99">
        <f>VLOOKUP($A741+ROUND((COLUMN()-2)/24,5),АТС!$A$41:$F$736,5)+VLOOKUP($A741+ROUND((COLUMN()-2)/24,5),'Расчет сбытовых надбавок'!$B$2281:'Расчет сбытовых надбавок'!$G$3024,3)</f>
        <v>172.04</v>
      </c>
      <c r="X741" s="99">
        <f>VLOOKUP($A741+ROUND((COLUMN()-2)/24,5),АТС!$A$41:$F$736,5)+VLOOKUP($A741+ROUND((COLUMN()-2)/24,5),'Расчет сбытовых надбавок'!$B$2281:'Расчет сбытовых надбавок'!$G$3024,3)</f>
        <v>795.81999999999994</v>
      </c>
      <c r="Y741" s="99">
        <f>VLOOKUP($A741+ROUND((COLUMN()-2)/24,5),АТС!$A$41:$F$736,5)+VLOOKUP($A741+ROUND((COLUMN()-2)/24,5),'Расчет сбытовых надбавок'!$B$2281:'Расчет сбытовых надбавок'!$G$3024,3)</f>
        <v>883.06999999999994</v>
      </c>
    </row>
    <row r="742" spans="1:25" x14ac:dyDescent="0.2">
      <c r="A742" s="80">
        <f t="shared" si="23"/>
        <v>42425</v>
      </c>
      <c r="B742" s="99">
        <f>VLOOKUP($A742+ROUND((COLUMN()-2)/24,5),АТС!$A$41:$F$736,5)+VLOOKUP($A742+ROUND((COLUMN()-2)/24,5),'Расчет сбытовых надбавок'!$B$2281:'Расчет сбытовых надбавок'!$G$3024,3)</f>
        <v>1912.72</v>
      </c>
      <c r="C742" s="99">
        <f>VLOOKUP($A742+ROUND((COLUMN()-2)/24,5),АТС!$A$41:$F$736,5)+VLOOKUP($A742+ROUND((COLUMN()-2)/24,5),'Расчет сбытовых надбавок'!$B$2281:'Расчет сбытовых надбавок'!$G$3024,3)</f>
        <v>1855.99</v>
      </c>
      <c r="D742" s="99">
        <f>VLOOKUP($A742+ROUND((COLUMN()-2)/24,5),АТС!$A$41:$F$736,5)+VLOOKUP($A742+ROUND((COLUMN()-2)/24,5),'Расчет сбытовых надбавок'!$B$2281:'Расчет сбытовых надбавок'!$G$3024,3)</f>
        <v>748.01</v>
      </c>
      <c r="E742" s="99">
        <f>VLOOKUP($A742+ROUND((COLUMN()-2)/24,5),АТС!$A$41:$F$736,5)+VLOOKUP($A742+ROUND((COLUMN()-2)/24,5),'Расчет сбытовых надбавок'!$B$2281:'Расчет сбытовых надбавок'!$G$3024,3)</f>
        <v>339.31</v>
      </c>
      <c r="F742" s="99">
        <f>VLOOKUP($A742+ROUND((COLUMN()-2)/24,5),АТС!$A$41:$F$736,5)+VLOOKUP($A742+ROUND((COLUMN()-2)/24,5),'Расчет сбытовых надбавок'!$B$2281:'Расчет сбытовых надбавок'!$G$3024,3)</f>
        <v>126.2</v>
      </c>
      <c r="G742" s="99">
        <f>VLOOKUP($A742+ROUND((COLUMN()-2)/24,5),АТС!$A$41:$F$736,5)+VLOOKUP($A742+ROUND((COLUMN()-2)/24,5),'Расчет сбытовых надбавок'!$B$2281:'Расчет сбытовых надбавок'!$G$3024,3)</f>
        <v>257.83</v>
      </c>
      <c r="H742" s="99">
        <f>VLOOKUP($A742+ROUND((COLUMN()-2)/24,5),АТС!$A$41:$F$736,5)+VLOOKUP($A742+ROUND((COLUMN()-2)/24,5),'Расчет сбытовых надбавок'!$B$2281:'Расчет сбытовых надбавок'!$G$3024,3)</f>
        <v>531.75</v>
      </c>
      <c r="I742" s="99">
        <f>VLOOKUP($A742+ROUND((COLUMN()-2)/24,5),АТС!$A$41:$F$736,5)+VLOOKUP($A742+ROUND((COLUMN()-2)/24,5),'Расчет сбытовых надбавок'!$B$2281:'Расчет сбытовых надбавок'!$G$3024,3)</f>
        <v>506.63</v>
      </c>
      <c r="J742" s="99">
        <f>VLOOKUP($A742+ROUND((COLUMN()-2)/24,5),АТС!$A$41:$F$736,5)+VLOOKUP($A742+ROUND((COLUMN()-2)/24,5),'Расчет сбытовых надбавок'!$B$2281:'Расчет сбытовых надбавок'!$G$3024,3)</f>
        <v>0</v>
      </c>
      <c r="K742" s="99">
        <f>VLOOKUP($A742+ROUND((COLUMN()-2)/24,5),АТС!$A$41:$F$736,5)+VLOOKUP($A742+ROUND((COLUMN()-2)/24,5),'Расчет сбытовых надбавок'!$B$2281:'Расчет сбытовых надбавок'!$G$3024,3)</f>
        <v>31.759999999999998</v>
      </c>
      <c r="L742" s="99">
        <f>VLOOKUP($A742+ROUND((COLUMN()-2)/24,5),АТС!$A$41:$F$736,5)+VLOOKUP($A742+ROUND((COLUMN()-2)/24,5),'Расчет сбытовых надбавок'!$B$2281:'Расчет сбытовых надбавок'!$G$3024,3)</f>
        <v>302.06</v>
      </c>
      <c r="M742" s="99">
        <f>VLOOKUP($A742+ROUND((COLUMN()-2)/24,5),АТС!$A$41:$F$736,5)+VLOOKUP($A742+ROUND((COLUMN()-2)/24,5),'Расчет сбытовых надбавок'!$B$2281:'Расчет сбытовых надбавок'!$G$3024,3)</f>
        <v>313.54000000000002</v>
      </c>
      <c r="N742" s="99">
        <f>VLOOKUP($A742+ROUND((COLUMN()-2)/24,5),АТС!$A$41:$F$736,5)+VLOOKUP($A742+ROUND((COLUMN()-2)/24,5),'Расчет сбытовых надбавок'!$B$2281:'Расчет сбытовых надбавок'!$G$3024,3)</f>
        <v>418.39</v>
      </c>
      <c r="O742" s="99">
        <f>VLOOKUP($A742+ROUND((COLUMN()-2)/24,5),АТС!$A$41:$F$736,5)+VLOOKUP($A742+ROUND((COLUMN()-2)/24,5),'Расчет сбытовых надбавок'!$B$2281:'Расчет сбытовых надбавок'!$G$3024,3)</f>
        <v>394.84000000000003</v>
      </c>
      <c r="P742" s="99">
        <f>VLOOKUP($A742+ROUND((COLUMN()-2)/24,5),АТС!$A$41:$F$736,5)+VLOOKUP($A742+ROUND((COLUMN()-2)/24,5),'Расчет сбытовых надбавок'!$B$2281:'Расчет сбытовых надбавок'!$G$3024,3)</f>
        <v>374.6</v>
      </c>
      <c r="Q742" s="99">
        <f>VLOOKUP($A742+ROUND((COLUMN()-2)/24,5),АТС!$A$41:$F$736,5)+VLOOKUP($A742+ROUND((COLUMN()-2)/24,5),'Расчет сбытовых надбавок'!$B$2281:'Расчет сбытовых надбавок'!$G$3024,3)</f>
        <v>347.49</v>
      </c>
      <c r="R742" s="99">
        <f>VLOOKUP($A742+ROUND((COLUMN()-2)/24,5),АТС!$A$41:$F$736,5)+VLOOKUP($A742+ROUND((COLUMN()-2)/24,5),'Расчет сбытовых надбавок'!$B$2281:'Расчет сбытовых надбавок'!$G$3024,3)</f>
        <v>7.5200000000000005</v>
      </c>
      <c r="S742" s="99">
        <f>VLOOKUP($A742+ROUND((COLUMN()-2)/24,5),АТС!$A$41:$F$736,5)+VLOOKUP($A742+ROUND((COLUMN()-2)/24,5),'Расчет сбытовых надбавок'!$B$2281:'Расчет сбытовых надбавок'!$G$3024,3)</f>
        <v>0</v>
      </c>
      <c r="T742" s="99">
        <f>VLOOKUP($A742+ROUND((COLUMN()-2)/24,5),АТС!$A$41:$F$736,5)+VLOOKUP($A742+ROUND((COLUMN()-2)/24,5),'Расчет сбытовых надбавок'!$B$2281:'Расчет сбытовых надбавок'!$G$3024,3)</f>
        <v>0</v>
      </c>
      <c r="U742" s="99">
        <f>VLOOKUP($A742+ROUND((COLUMN()-2)/24,5),АТС!$A$41:$F$736,5)+VLOOKUP($A742+ROUND((COLUMN()-2)/24,5),'Расчет сбытовых надбавок'!$B$2281:'Расчет сбытовых надбавок'!$G$3024,3)</f>
        <v>563.27</v>
      </c>
      <c r="V742" s="99">
        <f>VLOOKUP($A742+ROUND((COLUMN()-2)/24,5),АТС!$A$41:$F$736,5)+VLOOKUP($A742+ROUND((COLUMN()-2)/24,5),'Расчет сбытовых надбавок'!$B$2281:'Расчет сбытовых надбавок'!$G$3024,3)</f>
        <v>759.29</v>
      </c>
      <c r="W742" s="99">
        <f>VLOOKUP($A742+ROUND((COLUMN()-2)/24,5),АТС!$A$41:$F$736,5)+VLOOKUP($A742+ROUND((COLUMN()-2)/24,5),'Расчет сбытовых надбавок'!$B$2281:'Расчет сбытовых надбавок'!$G$3024,3)</f>
        <v>777.16</v>
      </c>
      <c r="X742" s="99">
        <f>VLOOKUP($A742+ROUND((COLUMN()-2)/24,5),АТС!$A$41:$F$736,5)+VLOOKUP($A742+ROUND((COLUMN()-2)/24,5),'Расчет сбытовых надбавок'!$B$2281:'Расчет сбытовых надбавок'!$G$3024,3)</f>
        <v>160.75</v>
      </c>
      <c r="Y742" s="99">
        <f>VLOOKUP($A742+ROUND((COLUMN()-2)/24,5),АТС!$A$41:$F$736,5)+VLOOKUP($A742+ROUND((COLUMN()-2)/24,5),'Расчет сбытовых надбавок'!$B$2281:'Расчет сбытовых надбавок'!$G$3024,3)</f>
        <v>128.5</v>
      </c>
    </row>
    <row r="743" spans="1:25" x14ac:dyDescent="0.2">
      <c r="A743" s="80">
        <f t="shared" si="23"/>
        <v>42426</v>
      </c>
      <c r="B743" s="99">
        <f>VLOOKUP($A743+ROUND((COLUMN()-2)/24,5),АТС!$A$41:$F$736,5)+VLOOKUP($A743+ROUND((COLUMN()-2)/24,5),'Расчет сбытовых надбавок'!$B$2281:'Расчет сбытовых надбавок'!$G$3024,3)</f>
        <v>719.40000000000009</v>
      </c>
      <c r="C743" s="99">
        <f>VLOOKUP($A743+ROUND((COLUMN()-2)/24,5),АТС!$A$41:$F$736,5)+VLOOKUP($A743+ROUND((COLUMN()-2)/24,5),'Расчет сбытовых надбавок'!$B$2281:'Расчет сбытовых надбавок'!$G$3024,3)</f>
        <v>759.76</v>
      </c>
      <c r="D743" s="99">
        <f>VLOOKUP($A743+ROUND((COLUMN()-2)/24,5),АТС!$A$41:$F$736,5)+VLOOKUP($A743+ROUND((COLUMN()-2)/24,5),'Расчет сбытовых надбавок'!$B$2281:'Расчет сбытовых надбавок'!$G$3024,3)</f>
        <v>131.98000000000002</v>
      </c>
      <c r="E743" s="99">
        <f>VLOOKUP($A743+ROUND((COLUMN()-2)/24,5),АТС!$A$41:$F$736,5)+VLOOKUP($A743+ROUND((COLUMN()-2)/24,5),'Расчет сбытовых надбавок'!$B$2281:'Расчет сбытовых надбавок'!$G$3024,3)</f>
        <v>86.759999999999991</v>
      </c>
      <c r="F743" s="99">
        <f>VLOOKUP($A743+ROUND((COLUMN()-2)/24,5),АТС!$A$41:$F$736,5)+VLOOKUP($A743+ROUND((COLUMN()-2)/24,5),'Расчет сбытовых надбавок'!$B$2281:'Расчет сбытовых надбавок'!$G$3024,3)</f>
        <v>47.71</v>
      </c>
      <c r="G743" s="99">
        <f>VLOOKUP($A743+ROUND((COLUMN()-2)/24,5),АТС!$A$41:$F$736,5)+VLOOKUP($A743+ROUND((COLUMN()-2)/24,5),'Расчет сбытовых надбавок'!$B$2281:'Расчет сбытовых надбавок'!$G$3024,3)</f>
        <v>2.4</v>
      </c>
      <c r="H743" s="99">
        <f>VLOOKUP($A743+ROUND((COLUMN()-2)/24,5),АТС!$A$41:$F$736,5)+VLOOKUP($A743+ROUND((COLUMN()-2)/24,5),'Расчет сбытовых надбавок'!$B$2281:'Расчет сбытовых надбавок'!$G$3024,3)</f>
        <v>0</v>
      </c>
      <c r="I743" s="99">
        <f>VLOOKUP($A743+ROUND((COLUMN()-2)/24,5),АТС!$A$41:$F$736,5)+VLOOKUP($A743+ROUND((COLUMN()-2)/24,5),'Расчет сбытовых надбавок'!$B$2281:'Расчет сбытовых надбавок'!$G$3024,3)</f>
        <v>0</v>
      </c>
      <c r="J743" s="99">
        <f>VLOOKUP($A743+ROUND((COLUMN()-2)/24,5),АТС!$A$41:$F$736,5)+VLOOKUP($A743+ROUND((COLUMN()-2)/24,5),'Расчет сбытовых надбавок'!$B$2281:'Расчет сбытовых надбавок'!$G$3024,3)</f>
        <v>0</v>
      </c>
      <c r="K743" s="99">
        <f>VLOOKUP($A743+ROUND((COLUMN()-2)/24,5),АТС!$A$41:$F$736,5)+VLOOKUP($A743+ROUND((COLUMN()-2)/24,5),'Расчет сбытовых надбавок'!$B$2281:'Расчет сбытовых надбавок'!$G$3024,3)</f>
        <v>4.75</v>
      </c>
      <c r="L743" s="99">
        <f>VLOOKUP($A743+ROUND((COLUMN()-2)/24,5),АТС!$A$41:$F$736,5)+VLOOKUP($A743+ROUND((COLUMN()-2)/24,5),'Расчет сбытовых надбавок'!$B$2281:'Расчет сбытовых надбавок'!$G$3024,3)</f>
        <v>394.13</v>
      </c>
      <c r="M743" s="99">
        <f>VLOOKUP($A743+ROUND((COLUMN()-2)/24,5),АТС!$A$41:$F$736,5)+VLOOKUP($A743+ROUND((COLUMN()-2)/24,5),'Расчет сбытовых надбавок'!$B$2281:'Расчет сбытовых надбавок'!$G$3024,3)</f>
        <v>345.16</v>
      </c>
      <c r="N743" s="99">
        <f>VLOOKUP($A743+ROUND((COLUMN()-2)/24,5),АТС!$A$41:$F$736,5)+VLOOKUP($A743+ROUND((COLUMN()-2)/24,5),'Расчет сбытовых надбавок'!$B$2281:'Расчет сбытовых надбавок'!$G$3024,3)</f>
        <v>60.89</v>
      </c>
      <c r="O743" s="99">
        <f>VLOOKUP($A743+ROUND((COLUMN()-2)/24,5),АТС!$A$41:$F$736,5)+VLOOKUP($A743+ROUND((COLUMN()-2)/24,5),'Расчет сбытовых надбавок'!$B$2281:'Расчет сбытовых надбавок'!$G$3024,3)</f>
        <v>10.27</v>
      </c>
      <c r="P743" s="99">
        <f>VLOOKUP($A743+ROUND((COLUMN()-2)/24,5),АТС!$A$41:$F$736,5)+VLOOKUP($A743+ROUND((COLUMN()-2)/24,5),'Расчет сбытовых надбавок'!$B$2281:'Расчет сбытовых надбавок'!$G$3024,3)</f>
        <v>117.16</v>
      </c>
      <c r="Q743" s="99">
        <f>VLOOKUP($A743+ROUND((COLUMN()-2)/24,5),АТС!$A$41:$F$736,5)+VLOOKUP($A743+ROUND((COLUMN()-2)/24,5),'Расчет сбытовых надбавок'!$B$2281:'Расчет сбытовых надбавок'!$G$3024,3)</f>
        <v>483.21999999999997</v>
      </c>
      <c r="R743" s="99">
        <f>VLOOKUP($A743+ROUND((COLUMN()-2)/24,5),АТС!$A$41:$F$736,5)+VLOOKUP($A743+ROUND((COLUMN()-2)/24,5),'Расчет сбытовых надбавок'!$B$2281:'Расчет сбытовых надбавок'!$G$3024,3)</f>
        <v>600.84</v>
      </c>
      <c r="S743" s="99">
        <f>VLOOKUP($A743+ROUND((COLUMN()-2)/24,5),АТС!$A$41:$F$736,5)+VLOOKUP($A743+ROUND((COLUMN()-2)/24,5),'Расчет сбытовых надбавок'!$B$2281:'Расчет сбытовых надбавок'!$G$3024,3)</f>
        <v>0</v>
      </c>
      <c r="T743" s="99">
        <f>VLOOKUP($A743+ROUND((COLUMN()-2)/24,5),АТС!$A$41:$F$736,5)+VLOOKUP($A743+ROUND((COLUMN()-2)/24,5),'Расчет сбытовых надбавок'!$B$2281:'Расчет сбытовых надбавок'!$G$3024,3)</f>
        <v>49.27</v>
      </c>
      <c r="U743" s="99">
        <f>VLOOKUP($A743+ROUND((COLUMN()-2)/24,5),АТС!$A$41:$F$736,5)+VLOOKUP($A743+ROUND((COLUMN()-2)/24,5),'Расчет сбытовых надбавок'!$B$2281:'Расчет сбытовых надбавок'!$G$3024,3)</f>
        <v>840.66</v>
      </c>
      <c r="V743" s="99">
        <f>VLOOKUP($A743+ROUND((COLUMN()-2)/24,5),АТС!$A$41:$F$736,5)+VLOOKUP($A743+ROUND((COLUMN()-2)/24,5),'Расчет сбытовых надбавок'!$B$2281:'Расчет сбытовых надбавок'!$G$3024,3)</f>
        <v>73.75</v>
      </c>
      <c r="W743" s="99">
        <f>VLOOKUP($A743+ROUND((COLUMN()-2)/24,5),АТС!$A$41:$F$736,5)+VLOOKUP($A743+ROUND((COLUMN()-2)/24,5),'Расчет сбытовых надбавок'!$B$2281:'Расчет сбытовых надбавок'!$G$3024,3)</f>
        <v>1412.92</v>
      </c>
      <c r="X743" s="99">
        <f>VLOOKUP($A743+ROUND((COLUMN()-2)/24,5),АТС!$A$41:$F$736,5)+VLOOKUP($A743+ROUND((COLUMN()-2)/24,5),'Расчет сбытовых надбавок'!$B$2281:'Расчет сбытовых надбавок'!$G$3024,3)</f>
        <v>928.43000000000006</v>
      </c>
      <c r="Y743" s="99">
        <f>VLOOKUP($A743+ROUND((COLUMN()-2)/24,5),АТС!$A$41:$F$736,5)+VLOOKUP($A743+ROUND((COLUMN()-2)/24,5),'Расчет сбытовых надбавок'!$B$2281:'Расчет сбытовых надбавок'!$G$3024,3)</f>
        <v>896.18999999999994</v>
      </c>
    </row>
    <row r="744" spans="1:25" x14ac:dyDescent="0.2">
      <c r="A744" s="80">
        <f t="shared" si="23"/>
        <v>42427</v>
      </c>
      <c r="B744" s="99">
        <f>VLOOKUP($A744+ROUND((COLUMN()-2)/24,5),АТС!$A$41:$F$736,5)+VLOOKUP($A744+ROUND((COLUMN()-2)/24,5),'Расчет сбытовых надбавок'!$B$2281:'Расчет сбытовых надбавок'!$G$3024,3)</f>
        <v>746.09</v>
      </c>
      <c r="C744" s="99">
        <f>VLOOKUP($A744+ROUND((COLUMN()-2)/24,5),АТС!$A$41:$F$736,5)+VLOOKUP($A744+ROUND((COLUMN()-2)/24,5),'Расчет сбытовых надбавок'!$B$2281:'Расчет сбытовых надбавок'!$G$3024,3)</f>
        <v>821.21</v>
      </c>
      <c r="D744" s="99">
        <f>VLOOKUP($A744+ROUND((COLUMN()-2)/24,5),АТС!$A$41:$F$736,5)+VLOOKUP($A744+ROUND((COLUMN()-2)/24,5),'Расчет сбытовых надбавок'!$B$2281:'Расчет сбытовых надбавок'!$G$3024,3)</f>
        <v>205.32000000000002</v>
      </c>
      <c r="E744" s="99">
        <f>VLOOKUP($A744+ROUND((COLUMN()-2)/24,5),АТС!$A$41:$F$736,5)+VLOOKUP($A744+ROUND((COLUMN()-2)/24,5),'Расчет сбытовых надбавок'!$B$2281:'Расчет сбытовых надбавок'!$G$3024,3)</f>
        <v>208.39000000000001</v>
      </c>
      <c r="F744" s="99">
        <f>VLOOKUP($A744+ROUND((COLUMN()-2)/24,5),АТС!$A$41:$F$736,5)+VLOOKUP($A744+ROUND((COLUMN()-2)/24,5),'Расчет сбытовых надбавок'!$B$2281:'Расчет сбытовых надбавок'!$G$3024,3)</f>
        <v>199.14</v>
      </c>
      <c r="G744" s="99">
        <f>VLOOKUP($A744+ROUND((COLUMN()-2)/24,5),АТС!$A$41:$F$736,5)+VLOOKUP($A744+ROUND((COLUMN()-2)/24,5),'Расчет сбытовых надбавок'!$B$2281:'Расчет сбытовых надбавок'!$G$3024,3)</f>
        <v>14.969999999999999</v>
      </c>
      <c r="H744" s="99">
        <f>VLOOKUP($A744+ROUND((COLUMN()-2)/24,5),АТС!$A$41:$F$736,5)+VLOOKUP($A744+ROUND((COLUMN()-2)/24,5),'Расчет сбытовых надбавок'!$B$2281:'Расчет сбытовых надбавок'!$G$3024,3)</f>
        <v>750.55</v>
      </c>
      <c r="I744" s="99">
        <f>VLOOKUP($A744+ROUND((COLUMN()-2)/24,5),АТС!$A$41:$F$736,5)+VLOOKUP($A744+ROUND((COLUMN()-2)/24,5),'Расчет сбытовых надбавок'!$B$2281:'Расчет сбытовых надбавок'!$G$3024,3)</f>
        <v>686.45</v>
      </c>
      <c r="J744" s="99">
        <f>VLOOKUP($A744+ROUND((COLUMN()-2)/24,5),АТС!$A$41:$F$736,5)+VLOOKUP($A744+ROUND((COLUMN()-2)/24,5),'Расчет сбытовых надбавок'!$B$2281:'Расчет сбытовых надбавок'!$G$3024,3)</f>
        <v>475.95</v>
      </c>
      <c r="K744" s="99">
        <f>VLOOKUP($A744+ROUND((COLUMN()-2)/24,5),АТС!$A$41:$F$736,5)+VLOOKUP($A744+ROUND((COLUMN()-2)/24,5),'Расчет сбытовых надбавок'!$B$2281:'Расчет сбытовых надбавок'!$G$3024,3)</f>
        <v>453.91</v>
      </c>
      <c r="L744" s="99">
        <f>VLOOKUP($A744+ROUND((COLUMN()-2)/24,5),АТС!$A$41:$F$736,5)+VLOOKUP($A744+ROUND((COLUMN()-2)/24,5),'Расчет сбытовых надбавок'!$B$2281:'Расчет сбытовых надбавок'!$G$3024,3)</f>
        <v>76.3</v>
      </c>
      <c r="M744" s="99">
        <f>VLOOKUP($A744+ROUND((COLUMN()-2)/24,5),АТС!$A$41:$F$736,5)+VLOOKUP($A744+ROUND((COLUMN()-2)/24,5),'Расчет сбытовых надбавок'!$B$2281:'Расчет сбытовых надбавок'!$G$3024,3)</f>
        <v>90.06</v>
      </c>
      <c r="N744" s="99">
        <f>VLOOKUP($A744+ROUND((COLUMN()-2)/24,5),АТС!$A$41:$F$736,5)+VLOOKUP($A744+ROUND((COLUMN()-2)/24,5),'Расчет сбытовых надбавок'!$B$2281:'Расчет сбытовых надбавок'!$G$3024,3)</f>
        <v>51.89</v>
      </c>
      <c r="O744" s="99">
        <f>VLOOKUP($A744+ROUND((COLUMN()-2)/24,5),АТС!$A$41:$F$736,5)+VLOOKUP($A744+ROUND((COLUMN()-2)/24,5),'Расчет сбытовых надбавок'!$B$2281:'Расчет сбытовых надбавок'!$G$3024,3)</f>
        <v>43.929999999999993</v>
      </c>
      <c r="P744" s="99">
        <f>VLOOKUP($A744+ROUND((COLUMN()-2)/24,5),АТС!$A$41:$F$736,5)+VLOOKUP($A744+ROUND((COLUMN()-2)/24,5),'Расчет сбытовых надбавок'!$B$2281:'Расчет сбытовых надбавок'!$G$3024,3)</f>
        <v>6.92</v>
      </c>
      <c r="Q744" s="99">
        <f>VLOOKUP($A744+ROUND((COLUMN()-2)/24,5),АТС!$A$41:$F$736,5)+VLOOKUP($A744+ROUND((COLUMN()-2)/24,5),'Расчет сбытовых надбавок'!$B$2281:'Расчет сбытовых надбавок'!$G$3024,3)</f>
        <v>25.66</v>
      </c>
      <c r="R744" s="99">
        <f>VLOOKUP($A744+ROUND((COLUMN()-2)/24,5),АТС!$A$41:$F$736,5)+VLOOKUP($A744+ROUND((COLUMN()-2)/24,5),'Расчет сбытовых надбавок'!$B$2281:'Расчет сбытовых надбавок'!$G$3024,3)</f>
        <v>481.51</v>
      </c>
      <c r="S744" s="99">
        <f>VLOOKUP($A744+ROUND((COLUMN()-2)/24,5),АТС!$A$41:$F$736,5)+VLOOKUP($A744+ROUND((COLUMN()-2)/24,5),'Расчет сбытовых надбавок'!$B$2281:'Расчет сбытовых надбавок'!$G$3024,3)</f>
        <v>94.449999999999989</v>
      </c>
      <c r="T744" s="99">
        <f>VLOOKUP($A744+ROUND((COLUMN()-2)/24,5),АТС!$A$41:$F$736,5)+VLOOKUP($A744+ROUND((COLUMN()-2)/24,5),'Расчет сбытовых надбавок'!$B$2281:'Расчет сбытовых надбавок'!$G$3024,3)</f>
        <v>0</v>
      </c>
      <c r="U744" s="99">
        <f>VLOOKUP($A744+ROUND((COLUMN()-2)/24,5),АТС!$A$41:$F$736,5)+VLOOKUP($A744+ROUND((COLUMN()-2)/24,5),'Расчет сбытовых надбавок'!$B$2281:'Расчет сбытовых надбавок'!$G$3024,3)</f>
        <v>0</v>
      </c>
      <c r="V744" s="99">
        <f>VLOOKUP($A744+ROUND((COLUMN()-2)/24,5),АТС!$A$41:$F$736,5)+VLOOKUP($A744+ROUND((COLUMN()-2)/24,5),'Расчет сбытовых надбавок'!$B$2281:'Расчет сбытовых надбавок'!$G$3024,3)</f>
        <v>0</v>
      </c>
      <c r="W744" s="99">
        <f>VLOOKUP($A744+ROUND((COLUMN()-2)/24,5),АТС!$A$41:$F$736,5)+VLOOKUP($A744+ROUND((COLUMN()-2)/24,5),'Расчет сбытовых надбавок'!$B$2281:'Расчет сбытовых надбавок'!$G$3024,3)</f>
        <v>0</v>
      </c>
      <c r="X744" s="99">
        <f>VLOOKUP($A744+ROUND((COLUMN()-2)/24,5),АТС!$A$41:$F$736,5)+VLOOKUP($A744+ROUND((COLUMN()-2)/24,5),'Расчет сбытовых надбавок'!$B$2281:'Расчет сбытовых надбавок'!$G$3024,3)</f>
        <v>142.19</v>
      </c>
      <c r="Y744" s="99">
        <f>VLOOKUP($A744+ROUND((COLUMN()-2)/24,5),АТС!$A$41:$F$736,5)+VLOOKUP($A744+ROUND((COLUMN()-2)/24,5),'Расчет сбытовых надбавок'!$B$2281:'Расчет сбытовых надбавок'!$G$3024,3)</f>
        <v>100.77000000000001</v>
      </c>
    </row>
    <row r="745" spans="1:25" x14ac:dyDescent="0.2">
      <c r="A745" s="80">
        <f t="shared" si="23"/>
        <v>42428</v>
      </c>
      <c r="B745" s="99">
        <f>VLOOKUP($A745+ROUND((COLUMN()-2)/24,5),АТС!$A$41:$F$736,5)+VLOOKUP($A745+ROUND((COLUMN()-2)/24,5),'Расчет сбытовых надбавок'!$B$2281:'Расчет сбытовых надбавок'!$G$3024,3)</f>
        <v>14.52</v>
      </c>
      <c r="C745" s="99">
        <f>VLOOKUP($A745+ROUND((COLUMN()-2)/24,5),АТС!$A$41:$F$736,5)+VLOOKUP($A745+ROUND((COLUMN()-2)/24,5),'Расчет сбытовых надбавок'!$B$2281:'Расчет сбытовых надбавок'!$G$3024,3)</f>
        <v>751.17000000000007</v>
      </c>
      <c r="D745" s="99">
        <f>VLOOKUP($A745+ROUND((COLUMN()-2)/24,5),АТС!$A$41:$F$736,5)+VLOOKUP($A745+ROUND((COLUMN()-2)/24,5),'Расчет сбытовых надбавок'!$B$2281:'Расчет сбытовых надбавок'!$G$3024,3)</f>
        <v>115.38</v>
      </c>
      <c r="E745" s="99">
        <f>VLOOKUP($A745+ROUND((COLUMN()-2)/24,5),АТС!$A$41:$F$736,5)+VLOOKUP($A745+ROUND((COLUMN()-2)/24,5),'Расчет сбытовых надбавок'!$B$2281:'Расчет сбытовых надбавок'!$G$3024,3)</f>
        <v>286.09000000000003</v>
      </c>
      <c r="F745" s="99">
        <f>VLOOKUP($A745+ROUND((COLUMN()-2)/24,5),АТС!$A$41:$F$736,5)+VLOOKUP($A745+ROUND((COLUMN()-2)/24,5),'Расчет сбытовых надбавок'!$B$2281:'Расчет сбытовых надбавок'!$G$3024,3)</f>
        <v>63.9</v>
      </c>
      <c r="G745" s="99">
        <f>VLOOKUP($A745+ROUND((COLUMN()-2)/24,5),АТС!$A$41:$F$736,5)+VLOOKUP($A745+ROUND((COLUMN()-2)/24,5),'Расчет сбытовых надбавок'!$B$2281:'Расчет сбытовых надбавок'!$G$3024,3)</f>
        <v>60.32</v>
      </c>
      <c r="H745" s="99">
        <f>VLOOKUP($A745+ROUND((COLUMN()-2)/24,5),АТС!$A$41:$F$736,5)+VLOOKUP($A745+ROUND((COLUMN()-2)/24,5),'Расчет сбытовых надбавок'!$B$2281:'Расчет сбытовых надбавок'!$G$3024,3)</f>
        <v>188.17</v>
      </c>
      <c r="I745" s="99">
        <f>VLOOKUP($A745+ROUND((COLUMN()-2)/24,5),АТС!$A$41:$F$736,5)+VLOOKUP($A745+ROUND((COLUMN()-2)/24,5),'Расчет сбытовых надбавок'!$B$2281:'Расчет сбытовых надбавок'!$G$3024,3)</f>
        <v>175.75</v>
      </c>
      <c r="J745" s="99">
        <f>VLOOKUP($A745+ROUND((COLUMN()-2)/24,5),АТС!$A$41:$F$736,5)+VLOOKUP($A745+ROUND((COLUMN()-2)/24,5),'Расчет сбытовых надбавок'!$B$2281:'Расчет сбытовых надбавок'!$G$3024,3)</f>
        <v>647.94999999999993</v>
      </c>
      <c r="K745" s="99">
        <f>VLOOKUP($A745+ROUND((COLUMN()-2)/24,5),АТС!$A$41:$F$736,5)+VLOOKUP($A745+ROUND((COLUMN()-2)/24,5),'Расчет сбытовых надбавок'!$B$2281:'Расчет сбытовых надбавок'!$G$3024,3)</f>
        <v>0</v>
      </c>
      <c r="L745" s="99">
        <f>VLOOKUP($A745+ROUND((COLUMN()-2)/24,5),АТС!$A$41:$F$736,5)+VLOOKUP($A745+ROUND((COLUMN()-2)/24,5),'Расчет сбытовых надбавок'!$B$2281:'Расчет сбытовых надбавок'!$G$3024,3)</f>
        <v>625.27</v>
      </c>
      <c r="M745" s="99">
        <f>VLOOKUP($A745+ROUND((COLUMN()-2)/24,5),АТС!$A$41:$F$736,5)+VLOOKUP($A745+ROUND((COLUMN()-2)/24,5),'Расчет сбытовых надбавок'!$B$2281:'Расчет сбытовых надбавок'!$G$3024,3)</f>
        <v>631.93000000000006</v>
      </c>
      <c r="N745" s="99">
        <f>VLOOKUP($A745+ROUND((COLUMN()-2)/24,5),АТС!$A$41:$F$736,5)+VLOOKUP($A745+ROUND((COLUMN()-2)/24,5),'Расчет сбытовых надбавок'!$B$2281:'Расчет сбытовых надбавок'!$G$3024,3)</f>
        <v>560.95000000000005</v>
      </c>
      <c r="O745" s="99">
        <f>VLOOKUP($A745+ROUND((COLUMN()-2)/24,5),АТС!$A$41:$F$736,5)+VLOOKUP($A745+ROUND((COLUMN()-2)/24,5),'Расчет сбытовых надбавок'!$B$2281:'Расчет сбытовых надбавок'!$G$3024,3)</f>
        <v>504.77000000000004</v>
      </c>
      <c r="P745" s="99">
        <f>VLOOKUP($A745+ROUND((COLUMN()-2)/24,5),АТС!$A$41:$F$736,5)+VLOOKUP($A745+ROUND((COLUMN()-2)/24,5),'Расчет сбытовых надбавок'!$B$2281:'Расчет сбытовых надбавок'!$G$3024,3)</f>
        <v>478.2</v>
      </c>
      <c r="Q745" s="99">
        <f>VLOOKUP($A745+ROUND((COLUMN()-2)/24,5),АТС!$A$41:$F$736,5)+VLOOKUP($A745+ROUND((COLUMN()-2)/24,5),'Расчет сбытовых надбавок'!$B$2281:'Расчет сбытовых надбавок'!$G$3024,3)</f>
        <v>474.11</v>
      </c>
      <c r="R745" s="99">
        <f>VLOOKUP($A745+ROUND((COLUMN()-2)/24,5),АТС!$A$41:$F$736,5)+VLOOKUP($A745+ROUND((COLUMN()-2)/24,5),'Расчет сбытовых надбавок'!$B$2281:'Расчет сбытовых надбавок'!$G$3024,3)</f>
        <v>463.85</v>
      </c>
      <c r="S745" s="99">
        <f>VLOOKUP($A745+ROUND((COLUMN()-2)/24,5),АТС!$A$41:$F$736,5)+VLOOKUP($A745+ROUND((COLUMN()-2)/24,5),'Расчет сбытовых надбавок'!$B$2281:'Расчет сбытовых надбавок'!$G$3024,3)</f>
        <v>363.91999999999996</v>
      </c>
      <c r="T745" s="99">
        <f>VLOOKUP($A745+ROUND((COLUMN()-2)/24,5),АТС!$A$41:$F$736,5)+VLOOKUP($A745+ROUND((COLUMN()-2)/24,5),'Расчет сбытовых надбавок'!$B$2281:'Расчет сбытовых надбавок'!$G$3024,3)</f>
        <v>0</v>
      </c>
      <c r="U745" s="99">
        <f>VLOOKUP($A745+ROUND((COLUMN()-2)/24,5),АТС!$A$41:$F$736,5)+VLOOKUP($A745+ROUND((COLUMN()-2)/24,5),'Расчет сбытовых надбавок'!$B$2281:'Расчет сбытовых надбавок'!$G$3024,3)</f>
        <v>808.35</v>
      </c>
      <c r="V745" s="99">
        <f>VLOOKUP($A745+ROUND((COLUMN()-2)/24,5),АТС!$A$41:$F$736,5)+VLOOKUP($A745+ROUND((COLUMN()-2)/24,5),'Расчет сбытовых надбавок'!$B$2281:'Расчет сбытовых надбавок'!$G$3024,3)</f>
        <v>518.24</v>
      </c>
      <c r="W745" s="99">
        <f>VLOOKUP($A745+ROUND((COLUMN()-2)/24,5),АТС!$A$41:$F$736,5)+VLOOKUP($A745+ROUND((COLUMN()-2)/24,5),'Расчет сбытовых надбавок'!$B$2281:'Расчет сбытовых надбавок'!$G$3024,3)</f>
        <v>560.33000000000004</v>
      </c>
      <c r="X745" s="99">
        <f>VLOOKUP($A745+ROUND((COLUMN()-2)/24,5),АТС!$A$41:$F$736,5)+VLOOKUP($A745+ROUND((COLUMN()-2)/24,5),'Расчет сбытовых надбавок'!$B$2281:'Расчет сбытовых надбавок'!$G$3024,3)</f>
        <v>727.92</v>
      </c>
      <c r="Y745" s="99">
        <f>VLOOKUP($A745+ROUND((COLUMN()-2)/24,5),АТС!$A$41:$F$736,5)+VLOOKUP($A745+ROUND((COLUMN()-2)/24,5),'Расчет сбытовых надбавок'!$B$2281:'Расчет сбытовых надбавок'!$G$3024,3)</f>
        <v>641.71</v>
      </c>
    </row>
    <row r="746" spans="1:25" x14ac:dyDescent="0.2">
      <c r="A746" s="80">
        <f t="shared" si="23"/>
        <v>42429</v>
      </c>
      <c r="B746" s="99">
        <f>VLOOKUP($A746+ROUND((COLUMN()-2)/24,5),АТС!$A$41:$F$736,5)+VLOOKUP($A746+ROUND((COLUMN()-2)/24,5),'Расчет сбытовых надбавок'!$B$2281:'Расчет сбытовых надбавок'!$G$3024,3)</f>
        <v>793.36</v>
      </c>
      <c r="C746" s="99">
        <f>VLOOKUP($A746+ROUND((COLUMN()-2)/24,5),АТС!$A$41:$F$736,5)+VLOOKUP($A746+ROUND((COLUMN()-2)/24,5),'Расчет сбытовых надбавок'!$B$2281:'Расчет сбытовых надбавок'!$G$3024,3)</f>
        <v>240.98</v>
      </c>
      <c r="D746" s="99">
        <f>VLOOKUP($A746+ROUND((COLUMN()-2)/24,5),АТС!$A$41:$F$736,5)+VLOOKUP($A746+ROUND((COLUMN()-2)/24,5),'Расчет сбытовых надбавок'!$B$2281:'Расчет сбытовых надбавок'!$G$3024,3)</f>
        <v>1093.1600000000001</v>
      </c>
      <c r="E746" s="99">
        <f>VLOOKUP($A746+ROUND((COLUMN()-2)/24,5),АТС!$A$41:$F$736,5)+VLOOKUP($A746+ROUND((COLUMN()-2)/24,5),'Расчет сбытовых надбавок'!$B$2281:'Расчет сбытовых надбавок'!$G$3024,3)</f>
        <v>684.63</v>
      </c>
      <c r="F746" s="99">
        <f>VLOOKUP($A746+ROUND((COLUMN()-2)/24,5),АТС!$A$41:$F$736,5)+VLOOKUP($A746+ROUND((COLUMN()-2)/24,5),'Расчет сбытовых надбавок'!$B$2281:'Расчет сбытовых надбавок'!$G$3024,3)</f>
        <v>131.34</v>
      </c>
      <c r="G746" s="99">
        <f>VLOOKUP($A746+ROUND((COLUMN()-2)/24,5),АТС!$A$41:$F$736,5)+VLOOKUP($A746+ROUND((COLUMN()-2)/24,5),'Расчет сбытовых надбавок'!$B$2281:'Расчет сбытовых надбавок'!$G$3024,3)</f>
        <v>52.94</v>
      </c>
      <c r="H746" s="99">
        <f>VLOOKUP($A746+ROUND((COLUMN()-2)/24,5),АТС!$A$41:$F$736,5)+VLOOKUP($A746+ROUND((COLUMN()-2)/24,5),'Расчет сбытовых надбавок'!$B$2281:'Расчет сбытовых надбавок'!$G$3024,3)</f>
        <v>62.09</v>
      </c>
      <c r="I746" s="99">
        <f>VLOOKUP($A746+ROUND((COLUMN()-2)/24,5),АТС!$A$41:$F$736,5)+VLOOKUP($A746+ROUND((COLUMN()-2)/24,5),'Расчет сбытовых надбавок'!$B$2281:'Расчет сбытовых надбавок'!$G$3024,3)</f>
        <v>85.52</v>
      </c>
      <c r="J746" s="99">
        <f>VLOOKUP($A746+ROUND((COLUMN()-2)/24,5),АТС!$A$41:$F$736,5)+VLOOKUP($A746+ROUND((COLUMN()-2)/24,5),'Расчет сбытовых надбавок'!$B$2281:'Расчет сбытовых надбавок'!$G$3024,3)</f>
        <v>403.04</v>
      </c>
      <c r="K746" s="99">
        <f>VLOOKUP($A746+ROUND((COLUMN()-2)/24,5),АТС!$A$41:$F$736,5)+VLOOKUP($A746+ROUND((COLUMN()-2)/24,5),'Расчет сбытовых надбавок'!$B$2281:'Расчет сбытовых надбавок'!$G$3024,3)</f>
        <v>537.04999999999995</v>
      </c>
      <c r="L746" s="99">
        <f>VLOOKUP($A746+ROUND((COLUMN()-2)/24,5),АТС!$A$41:$F$736,5)+VLOOKUP($A746+ROUND((COLUMN()-2)/24,5),'Расчет сбытовых надбавок'!$B$2281:'Расчет сбытовых надбавок'!$G$3024,3)</f>
        <v>583.42999999999995</v>
      </c>
      <c r="M746" s="99">
        <f>VLOOKUP($A746+ROUND((COLUMN()-2)/24,5),АТС!$A$41:$F$736,5)+VLOOKUP($A746+ROUND((COLUMN()-2)/24,5),'Расчет сбытовых надбавок'!$B$2281:'Расчет сбытовых надбавок'!$G$3024,3)</f>
        <v>171.46</v>
      </c>
      <c r="N746" s="99">
        <f>VLOOKUP($A746+ROUND((COLUMN()-2)/24,5),АТС!$A$41:$F$736,5)+VLOOKUP($A746+ROUND((COLUMN()-2)/24,5),'Расчет сбытовых надбавок'!$B$2281:'Расчет сбытовых надбавок'!$G$3024,3)</f>
        <v>578.1400000000001</v>
      </c>
      <c r="O746" s="99">
        <f>VLOOKUP($A746+ROUND((COLUMN()-2)/24,5),АТС!$A$41:$F$736,5)+VLOOKUP($A746+ROUND((COLUMN()-2)/24,5),'Расчет сбытовых надбавок'!$B$2281:'Расчет сбытовых надбавок'!$G$3024,3)</f>
        <v>572.82000000000005</v>
      </c>
      <c r="P746" s="99">
        <f>VLOOKUP($A746+ROUND((COLUMN()-2)/24,5),АТС!$A$41:$F$736,5)+VLOOKUP($A746+ROUND((COLUMN()-2)/24,5),'Расчет сбытовых надбавок'!$B$2281:'Расчет сбытовых надбавок'!$G$3024,3)</f>
        <v>488.73</v>
      </c>
      <c r="Q746" s="99">
        <f>VLOOKUP($A746+ROUND((COLUMN()-2)/24,5),АТС!$A$41:$F$736,5)+VLOOKUP($A746+ROUND((COLUMN()-2)/24,5),'Расчет сбытовых надбавок'!$B$2281:'Расчет сбытовых надбавок'!$G$3024,3)</f>
        <v>464.89</v>
      </c>
      <c r="R746" s="99">
        <f>VLOOKUP($A746+ROUND((COLUMN()-2)/24,5),АТС!$A$41:$F$736,5)+VLOOKUP($A746+ROUND((COLUMN()-2)/24,5),'Расчет сбытовых надбавок'!$B$2281:'Расчет сбытовых надбавок'!$G$3024,3)</f>
        <v>390.90999999999997</v>
      </c>
      <c r="S746" s="99">
        <f>VLOOKUP($A746+ROUND((COLUMN()-2)/24,5),АТС!$A$41:$F$736,5)+VLOOKUP($A746+ROUND((COLUMN()-2)/24,5),'Расчет сбытовых надбавок'!$B$2281:'Расчет сбытовых надбавок'!$G$3024,3)</f>
        <v>190.55</v>
      </c>
      <c r="T746" s="99">
        <f>VLOOKUP($A746+ROUND((COLUMN()-2)/24,5),АТС!$A$41:$F$736,5)+VLOOKUP($A746+ROUND((COLUMN()-2)/24,5),'Расчет сбытовых надбавок'!$B$2281:'Расчет сбытовых надбавок'!$G$3024,3)</f>
        <v>20.82</v>
      </c>
      <c r="U746" s="99">
        <f>VLOOKUP($A746+ROUND((COLUMN()-2)/24,5),АТС!$A$41:$F$736,5)+VLOOKUP($A746+ROUND((COLUMN()-2)/24,5),'Расчет сбытовых надбавок'!$B$2281:'Расчет сбытовых надбавок'!$G$3024,3)</f>
        <v>575.91</v>
      </c>
      <c r="V746" s="99">
        <f>VLOOKUP($A746+ROUND((COLUMN()-2)/24,5),АТС!$A$41:$F$736,5)+VLOOKUP($A746+ROUND((COLUMN()-2)/24,5),'Расчет сбытовых надбавок'!$B$2281:'Расчет сбытовых надбавок'!$G$3024,3)</f>
        <v>799.59</v>
      </c>
      <c r="W746" s="99">
        <f>VLOOKUP($A746+ROUND((COLUMN()-2)/24,5),АТС!$A$41:$F$736,5)+VLOOKUP($A746+ROUND((COLUMN()-2)/24,5),'Расчет сбытовых надбавок'!$B$2281:'Расчет сбытовых надбавок'!$G$3024,3)</f>
        <v>723.80000000000007</v>
      </c>
      <c r="X746" s="99">
        <f>VLOOKUP($A746+ROUND((COLUMN()-2)/24,5),АТС!$A$41:$F$736,5)+VLOOKUP($A746+ROUND((COLUMN()-2)/24,5),'Расчет сбытовых надбавок'!$B$2281:'Расчет сбытовых надбавок'!$G$3024,3)</f>
        <v>831.55</v>
      </c>
      <c r="Y746" s="99">
        <f>VLOOKUP($A746+ROUND((COLUMN()-2)/24,5),АТС!$A$41:$F$736,5)+VLOOKUP($A746+ROUND((COLUMN()-2)/24,5),'Расчет сбытовых надбавок'!$B$2281:'Расчет сбытовых надбавок'!$G$3024,3)</f>
        <v>700.4</v>
      </c>
    </row>
    <row r="747" spans="1:25" x14ac:dyDescent="0.2">
      <c r="A747" s="92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93"/>
    </row>
    <row r="748" spans="1:25" x14ac:dyDescent="0.25">
      <c r="A748" s="88" t="s">
        <v>151</v>
      </c>
      <c r="B748" s="79"/>
      <c r="C748" s="79"/>
      <c r="D748" s="79"/>
    </row>
    <row r="749" spans="1:25" ht="12.75" customHeight="1" x14ac:dyDescent="0.2">
      <c r="A749" s="165" t="s">
        <v>48</v>
      </c>
      <c r="B749" s="168" t="s">
        <v>155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70"/>
    </row>
    <row r="750" spans="1:25" ht="12.75" customHeight="1" x14ac:dyDescent="0.2">
      <c r="A750" s="166"/>
      <c r="B750" s="171"/>
      <c r="C750" s="172"/>
      <c r="D750" s="172"/>
      <c r="E750" s="172"/>
      <c r="F750" s="172"/>
      <c r="G750" s="172"/>
      <c r="H750" s="172"/>
      <c r="I750" s="172"/>
      <c r="J750" s="172"/>
      <c r="K750" s="172"/>
      <c r="L750" s="172"/>
      <c r="M750" s="172"/>
      <c r="N750" s="172"/>
      <c r="O750" s="172"/>
      <c r="P750" s="172"/>
      <c r="Q750" s="172"/>
      <c r="R750" s="172"/>
      <c r="S750" s="172"/>
      <c r="T750" s="172"/>
      <c r="U750" s="172"/>
      <c r="V750" s="172"/>
      <c r="W750" s="172"/>
      <c r="X750" s="172"/>
      <c r="Y750" s="173"/>
    </row>
    <row r="751" spans="1:25" s="112" customFormat="1" ht="12.75" customHeight="1" x14ac:dyDescent="0.2">
      <c r="A751" s="166"/>
      <c r="B751" s="206" t="s">
        <v>123</v>
      </c>
      <c r="C751" s="202" t="s">
        <v>124</v>
      </c>
      <c r="D751" s="202" t="s">
        <v>125</v>
      </c>
      <c r="E751" s="202" t="s">
        <v>126</v>
      </c>
      <c r="F751" s="202" t="s">
        <v>127</v>
      </c>
      <c r="G751" s="202" t="s">
        <v>128</v>
      </c>
      <c r="H751" s="202" t="s">
        <v>129</v>
      </c>
      <c r="I751" s="202" t="s">
        <v>130</v>
      </c>
      <c r="J751" s="202" t="s">
        <v>131</v>
      </c>
      <c r="K751" s="202" t="s">
        <v>132</v>
      </c>
      <c r="L751" s="202" t="s">
        <v>133</v>
      </c>
      <c r="M751" s="202" t="s">
        <v>134</v>
      </c>
      <c r="N751" s="204" t="s">
        <v>135</v>
      </c>
      <c r="O751" s="202" t="s">
        <v>136</v>
      </c>
      <c r="P751" s="202" t="s">
        <v>137</v>
      </c>
      <c r="Q751" s="202" t="s">
        <v>138</v>
      </c>
      <c r="R751" s="202" t="s">
        <v>139</v>
      </c>
      <c r="S751" s="202" t="s">
        <v>140</v>
      </c>
      <c r="T751" s="202" t="s">
        <v>141</v>
      </c>
      <c r="U751" s="202" t="s">
        <v>142</v>
      </c>
      <c r="V751" s="202" t="s">
        <v>143</v>
      </c>
      <c r="W751" s="202" t="s">
        <v>144</v>
      </c>
      <c r="X751" s="202" t="s">
        <v>145</v>
      </c>
      <c r="Y751" s="202" t="s">
        <v>146</v>
      </c>
    </row>
    <row r="752" spans="1:25" s="112" customFormat="1" ht="11.25" customHeight="1" x14ac:dyDescent="0.2">
      <c r="A752" s="167"/>
      <c r="B752" s="207"/>
      <c r="C752" s="203"/>
      <c r="D752" s="203"/>
      <c r="E752" s="203"/>
      <c r="F752" s="203"/>
      <c r="G752" s="203"/>
      <c r="H752" s="203"/>
      <c r="I752" s="203"/>
      <c r="J752" s="203"/>
      <c r="K752" s="203"/>
      <c r="L752" s="203"/>
      <c r="M752" s="203"/>
      <c r="N752" s="205"/>
      <c r="O752" s="203"/>
      <c r="P752" s="203"/>
      <c r="Q752" s="203"/>
      <c r="R752" s="203"/>
      <c r="S752" s="203"/>
      <c r="T752" s="203"/>
      <c r="U752" s="203"/>
      <c r="V752" s="203"/>
      <c r="W752" s="203"/>
      <c r="X752" s="203"/>
      <c r="Y752" s="203"/>
    </row>
    <row r="753" spans="1:27" ht="15.75" customHeight="1" x14ac:dyDescent="0.2">
      <c r="A753" s="80">
        <f>A718</f>
        <v>42401</v>
      </c>
      <c r="B753" s="99">
        <f>VLOOKUP($A753+ROUND((COLUMN()-2)/24,5),АТС!$A$41:$F$736,5)+VLOOKUP($A753+ROUND((COLUMN()-2)/24,5),'Расчет сбытовых надбавок'!$B$2281:'Расчет сбытовых надбавок'!$G$3024,4)</f>
        <v>787.09</v>
      </c>
      <c r="C753" s="99">
        <f>VLOOKUP($A753+ROUND((COLUMN()-2)/24,5),АТС!$A$41:$F$736,5)+VLOOKUP($A753+ROUND((COLUMN()-2)/24,5),'Расчет сбытовых надбавок'!$B$2281:'Расчет сбытовых надбавок'!$G$3024,4)</f>
        <v>920.21</v>
      </c>
      <c r="D753" s="99">
        <f>VLOOKUP($A753+ROUND((COLUMN()-2)/24,5),АТС!$A$41:$F$736,5)+VLOOKUP($A753+ROUND((COLUMN()-2)/24,5),'Расчет сбытовых надбавок'!$B$2281:'Расчет сбытовых надбавок'!$G$3024,4)</f>
        <v>902.89</v>
      </c>
      <c r="E753" s="99">
        <f>VLOOKUP($A753+ROUND((COLUMN()-2)/24,5),АТС!$A$41:$F$736,5)+VLOOKUP($A753+ROUND((COLUMN()-2)/24,5),'Расчет сбытовых надбавок'!$B$2281:'Расчет сбытовых надбавок'!$G$3024,4)</f>
        <v>901.77</v>
      </c>
      <c r="F753" s="99">
        <f>VLOOKUP($A753+ROUND((COLUMN()-2)/24,5),АТС!$A$41:$F$736,5)+VLOOKUP($A753+ROUND((COLUMN()-2)/24,5),'Расчет сбытовых надбавок'!$B$2281:'Расчет сбытовых надбавок'!$G$3024,4)</f>
        <v>624.25</v>
      </c>
      <c r="G753" s="99">
        <f>VLOOKUP($A753+ROUND((COLUMN()-2)/24,5),АТС!$A$41:$F$736,5)+VLOOKUP($A753+ROUND((COLUMN()-2)/24,5),'Расчет сбытовых надбавок'!$B$2281:'Расчет сбытовых надбавок'!$G$3024,4)</f>
        <v>704.96</v>
      </c>
      <c r="H753" s="99">
        <f>VLOOKUP($A753+ROUND((COLUMN()-2)/24,5),АТС!$A$41:$F$736,5)+VLOOKUP($A753+ROUND((COLUMN()-2)/24,5),'Расчет сбытовых надбавок'!$B$2281:'Расчет сбытовых надбавок'!$G$3024,4)</f>
        <v>591.63000000000011</v>
      </c>
      <c r="I753" s="99">
        <f>VLOOKUP($A753+ROUND((COLUMN()-2)/24,5),АТС!$A$41:$F$736,5)+VLOOKUP($A753+ROUND((COLUMN()-2)/24,5),'Расчет сбытовых надбавок'!$B$2281:'Расчет сбытовых надбавок'!$G$3024,4)</f>
        <v>485.12</v>
      </c>
      <c r="J753" s="99">
        <f>VLOOKUP($A753+ROUND((COLUMN()-2)/24,5),АТС!$A$41:$F$736,5)+VLOOKUP($A753+ROUND((COLUMN()-2)/24,5),'Расчет сбытовых надбавок'!$B$2281:'Расчет сбытовых надбавок'!$G$3024,4)</f>
        <v>486.09999999999997</v>
      </c>
      <c r="K753" s="99">
        <f>VLOOKUP($A753+ROUND((COLUMN()-2)/24,5),АТС!$A$41:$F$736,5)+VLOOKUP($A753+ROUND((COLUMN()-2)/24,5),'Расчет сбытовых надбавок'!$B$2281:'Расчет сбытовых надбавок'!$G$3024,4)</f>
        <v>483.76</v>
      </c>
      <c r="L753" s="99">
        <f>VLOOKUP($A753+ROUND((COLUMN()-2)/24,5),АТС!$A$41:$F$736,5)+VLOOKUP($A753+ROUND((COLUMN()-2)/24,5),'Расчет сбытовых надбавок'!$B$2281:'Расчет сбытовых надбавок'!$G$3024,4)</f>
        <v>759.78</v>
      </c>
      <c r="M753" s="99">
        <f>VLOOKUP($A753+ROUND((COLUMN()-2)/24,5),АТС!$A$41:$F$736,5)+VLOOKUP($A753+ROUND((COLUMN()-2)/24,5),'Расчет сбытовых надбавок'!$B$2281:'Расчет сбытовых надбавок'!$G$3024,4)</f>
        <v>568.66</v>
      </c>
      <c r="N753" s="99">
        <f>VLOOKUP($A753+ROUND((COLUMN()-2)/24,5),АТС!$A$41:$F$736,5)+VLOOKUP($A753+ROUND((COLUMN()-2)/24,5),'Расчет сбытовых надбавок'!$B$2281:'Расчет сбытовых надбавок'!$G$3024,4)</f>
        <v>639.97</v>
      </c>
      <c r="O753" s="99">
        <f>VLOOKUP($A753+ROUND((COLUMN()-2)/24,5),АТС!$A$41:$F$736,5)+VLOOKUP($A753+ROUND((COLUMN()-2)/24,5),'Расчет сбытовых надбавок'!$B$2281:'Расчет сбытовых надбавок'!$G$3024,4)</f>
        <v>616.46</v>
      </c>
      <c r="P753" s="99">
        <f>VLOOKUP($A753+ROUND((COLUMN()-2)/24,5),АТС!$A$41:$F$736,5)+VLOOKUP($A753+ROUND((COLUMN()-2)/24,5),'Расчет сбытовых надбавок'!$B$2281:'Расчет сбытовых надбавок'!$G$3024,4)</f>
        <v>770.97</v>
      </c>
      <c r="Q753" s="99">
        <f>VLOOKUP($A753+ROUND((COLUMN()-2)/24,5),АТС!$A$41:$F$736,5)+VLOOKUP($A753+ROUND((COLUMN()-2)/24,5),'Расчет сбытовых надбавок'!$B$2281:'Расчет сбытовых надбавок'!$G$3024,4)</f>
        <v>743.44999999999993</v>
      </c>
      <c r="R753" s="99">
        <f>VLOOKUP($A753+ROUND((COLUMN()-2)/24,5),АТС!$A$41:$F$736,5)+VLOOKUP($A753+ROUND((COLUMN()-2)/24,5),'Расчет сбытовых надбавок'!$B$2281:'Расчет сбытовых надбавок'!$G$3024,4)</f>
        <v>846.82</v>
      </c>
      <c r="S753" s="99">
        <f>VLOOKUP($A753+ROUND((COLUMN()-2)/24,5),АТС!$A$41:$F$736,5)+VLOOKUP($A753+ROUND((COLUMN()-2)/24,5),'Расчет сбытовых надбавок'!$B$2281:'Расчет сбытовых надбавок'!$G$3024,4)</f>
        <v>28.849999999999998</v>
      </c>
      <c r="T753" s="99">
        <f>VLOOKUP($A753+ROUND((COLUMN()-2)/24,5),АТС!$A$41:$F$736,5)+VLOOKUP($A753+ROUND((COLUMN()-2)/24,5),'Расчет сбытовых надбавок'!$B$2281:'Расчет сбытовых надбавок'!$G$3024,4)</f>
        <v>583.70000000000005</v>
      </c>
      <c r="U753" s="99">
        <f>VLOOKUP($A753+ROUND((COLUMN()-2)/24,5),АТС!$A$41:$F$736,5)+VLOOKUP($A753+ROUND((COLUMN()-2)/24,5),'Расчет сбытовых надбавок'!$B$2281:'Расчет сбытовых надбавок'!$G$3024,4)</f>
        <v>691.76</v>
      </c>
      <c r="V753" s="99">
        <f>VLOOKUP($A753+ROUND((COLUMN()-2)/24,5),АТС!$A$41:$F$736,5)+VLOOKUP($A753+ROUND((COLUMN()-2)/24,5),'Расчет сбытовых надбавок'!$B$2281:'Расчет сбытовых надбавок'!$G$3024,4)</f>
        <v>696.23</v>
      </c>
      <c r="W753" s="99">
        <f>VLOOKUP($A753+ROUND((COLUMN()-2)/24,5),АТС!$A$41:$F$736,5)+VLOOKUP($A753+ROUND((COLUMN()-2)/24,5),'Расчет сбытовых надбавок'!$B$2281:'Расчет сбытовых надбавок'!$G$3024,4)</f>
        <v>765.27</v>
      </c>
      <c r="X753" s="99">
        <f>VLOOKUP($A753+ROUND((COLUMN()-2)/24,5),АТС!$A$41:$F$736,5)+VLOOKUP($A753+ROUND((COLUMN()-2)/24,5),'Расчет сбытовых надбавок'!$B$2281:'Расчет сбытовых надбавок'!$G$3024,4)</f>
        <v>233.10999999999999</v>
      </c>
      <c r="Y753" s="99">
        <f>VLOOKUP($A753+ROUND((COLUMN()-2)/24,5),АТС!$A$41:$F$736,5)+VLOOKUP($A753+ROUND((COLUMN()-2)/24,5),'Расчет сбытовых надбавок'!$B$2281:'Расчет сбытовых надбавок'!$G$3024,4)</f>
        <v>758.67</v>
      </c>
      <c r="AA753" s="81"/>
    </row>
    <row r="754" spans="1:27" x14ac:dyDescent="0.2">
      <c r="A754" s="80">
        <f>A753+1</f>
        <v>42402</v>
      </c>
      <c r="B754" s="99">
        <f>VLOOKUP($A754+ROUND((COLUMN()-2)/24,5),АТС!$A$41:$F$736,5)+VLOOKUP($A754+ROUND((COLUMN()-2)/24,5),'Расчет сбытовых надбавок'!$B$2281:'Расчет сбытовых надбавок'!$G$3024,4)</f>
        <v>93.77</v>
      </c>
      <c r="C754" s="99">
        <f>VLOOKUP($A754+ROUND((COLUMN()-2)/24,5),АТС!$A$41:$F$736,5)+VLOOKUP($A754+ROUND((COLUMN()-2)/24,5),'Расчет сбытовых надбавок'!$B$2281:'Расчет сбытовых надбавок'!$G$3024,4)</f>
        <v>652.29999999999995</v>
      </c>
      <c r="D754" s="99">
        <f>VLOOKUP($A754+ROUND((COLUMN()-2)/24,5),АТС!$A$41:$F$736,5)+VLOOKUP($A754+ROUND((COLUMN()-2)/24,5),'Расчет сбытовых надбавок'!$B$2281:'Расчет сбытовых надбавок'!$G$3024,4)</f>
        <v>740.24</v>
      </c>
      <c r="E754" s="99">
        <f>VLOOKUP($A754+ROUND((COLUMN()-2)/24,5),АТС!$A$41:$F$736,5)+VLOOKUP($A754+ROUND((COLUMN()-2)/24,5),'Расчет сбытовых надбавок'!$B$2281:'Расчет сбытовых надбавок'!$G$3024,4)</f>
        <v>687.15000000000009</v>
      </c>
      <c r="F754" s="99">
        <f>VLOOKUP($A754+ROUND((COLUMN()-2)/24,5),АТС!$A$41:$F$736,5)+VLOOKUP($A754+ROUND((COLUMN()-2)/24,5),'Расчет сбытовых надбавок'!$B$2281:'Расчет сбытовых надбавок'!$G$3024,4)</f>
        <v>587.95999999999992</v>
      </c>
      <c r="G754" s="99">
        <f>VLOOKUP($A754+ROUND((COLUMN()-2)/24,5),АТС!$A$41:$F$736,5)+VLOOKUP($A754+ROUND((COLUMN()-2)/24,5),'Расчет сбытовых надбавок'!$B$2281:'Расчет сбытовых надбавок'!$G$3024,4)</f>
        <v>472.26000000000005</v>
      </c>
      <c r="H754" s="99">
        <f>VLOOKUP($A754+ROUND((COLUMN()-2)/24,5),АТС!$A$41:$F$736,5)+VLOOKUP($A754+ROUND((COLUMN()-2)/24,5),'Расчет сбытовых надбавок'!$B$2281:'Расчет сбытовых надбавок'!$G$3024,4)</f>
        <v>0</v>
      </c>
      <c r="I754" s="99">
        <f>VLOOKUP($A754+ROUND((COLUMN()-2)/24,5),АТС!$A$41:$F$736,5)+VLOOKUP($A754+ROUND((COLUMN()-2)/24,5),'Расчет сбытовых надбавок'!$B$2281:'Расчет сбытовых надбавок'!$G$3024,4)</f>
        <v>203.73</v>
      </c>
      <c r="J754" s="99">
        <f>VLOOKUP($A754+ROUND((COLUMN()-2)/24,5),АТС!$A$41:$F$736,5)+VLOOKUP($A754+ROUND((COLUMN()-2)/24,5),'Расчет сбытовых надбавок'!$B$2281:'Расчет сбытовых надбавок'!$G$3024,4)</f>
        <v>397.64</v>
      </c>
      <c r="K754" s="99">
        <f>VLOOKUP($A754+ROUND((COLUMN()-2)/24,5),АТС!$A$41:$F$736,5)+VLOOKUP($A754+ROUND((COLUMN()-2)/24,5),'Расчет сбытовых надбавок'!$B$2281:'Расчет сбытовых надбавок'!$G$3024,4)</f>
        <v>416.42</v>
      </c>
      <c r="L754" s="99">
        <f>VLOOKUP($A754+ROUND((COLUMN()-2)/24,5),АТС!$A$41:$F$736,5)+VLOOKUP($A754+ROUND((COLUMN()-2)/24,5),'Расчет сбытовых надбавок'!$B$2281:'Расчет сбытовых надбавок'!$G$3024,4)</f>
        <v>478.36</v>
      </c>
      <c r="M754" s="99">
        <f>VLOOKUP($A754+ROUND((COLUMN()-2)/24,5),АТС!$A$41:$F$736,5)+VLOOKUP($A754+ROUND((COLUMN()-2)/24,5),'Расчет сбытовых надбавок'!$B$2281:'Расчет сбытовых надбавок'!$G$3024,4)</f>
        <v>240.27</v>
      </c>
      <c r="N754" s="99">
        <f>VLOOKUP($A754+ROUND((COLUMN()-2)/24,5),АТС!$A$41:$F$736,5)+VLOOKUP($A754+ROUND((COLUMN()-2)/24,5),'Расчет сбытовых надбавок'!$B$2281:'Расчет сбытовых надбавок'!$G$3024,4)</f>
        <v>310.99</v>
      </c>
      <c r="O754" s="99">
        <f>VLOOKUP($A754+ROUND((COLUMN()-2)/24,5),АТС!$A$41:$F$736,5)+VLOOKUP($A754+ROUND((COLUMN()-2)/24,5),'Расчет сбытовых надбавок'!$B$2281:'Расчет сбытовых надбавок'!$G$3024,4)</f>
        <v>296.11</v>
      </c>
      <c r="P754" s="99">
        <f>VLOOKUP($A754+ROUND((COLUMN()-2)/24,5),АТС!$A$41:$F$736,5)+VLOOKUP($A754+ROUND((COLUMN()-2)/24,5),'Расчет сбытовых надбавок'!$B$2281:'Расчет сбытовых надбавок'!$G$3024,4)</f>
        <v>451.13</v>
      </c>
      <c r="Q754" s="99">
        <f>VLOOKUP($A754+ROUND((COLUMN()-2)/24,5),АТС!$A$41:$F$736,5)+VLOOKUP($A754+ROUND((COLUMN()-2)/24,5),'Расчет сбытовых надбавок'!$B$2281:'Расчет сбытовых надбавок'!$G$3024,4)</f>
        <v>432.12</v>
      </c>
      <c r="R754" s="99">
        <f>VLOOKUP($A754+ROUND((COLUMN()-2)/24,5),АТС!$A$41:$F$736,5)+VLOOKUP($A754+ROUND((COLUMN()-2)/24,5),'Расчет сбытовых надбавок'!$B$2281:'Расчет сбытовых надбавок'!$G$3024,4)</f>
        <v>413.09</v>
      </c>
      <c r="S754" s="99">
        <f>VLOOKUP($A754+ROUND((COLUMN()-2)/24,5),АТС!$A$41:$F$736,5)+VLOOKUP($A754+ROUND((COLUMN()-2)/24,5),'Расчет сбытовых надбавок'!$B$2281:'Расчет сбытовых надбавок'!$G$3024,4)</f>
        <v>12.719999999999999</v>
      </c>
      <c r="T754" s="99">
        <f>VLOOKUP($A754+ROUND((COLUMN()-2)/24,5),АТС!$A$41:$F$736,5)+VLOOKUP($A754+ROUND((COLUMN()-2)/24,5),'Расчет сбытовых надбавок'!$B$2281:'Расчет сбытовых надбавок'!$G$3024,4)</f>
        <v>584.42999999999995</v>
      </c>
      <c r="U754" s="99">
        <f>VLOOKUP($A754+ROUND((COLUMN()-2)/24,5),АТС!$A$41:$F$736,5)+VLOOKUP($A754+ROUND((COLUMN()-2)/24,5),'Расчет сбытовых надбавок'!$B$2281:'Расчет сбытовых надбавок'!$G$3024,4)</f>
        <v>626.27</v>
      </c>
      <c r="V754" s="99">
        <f>VLOOKUP($A754+ROUND((COLUMN()-2)/24,5),АТС!$A$41:$F$736,5)+VLOOKUP($A754+ROUND((COLUMN()-2)/24,5),'Расчет сбытовых надбавок'!$B$2281:'Расчет сбытовых надбавок'!$G$3024,4)</f>
        <v>567.27</v>
      </c>
      <c r="W754" s="99">
        <f>VLOOKUP($A754+ROUND((COLUMN()-2)/24,5),АТС!$A$41:$F$736,5)+VLOOKUP($A754+ROUND((COLUMN()-2)/24,5),'Расчет сбытовых надбавок'!$B$2281:'Расчет сбытовых надбавок'!$G$3024,4)</f>
        <v>646.03000000000009</v>
      </c>
      <c r="X754" s="99">
        <f>VLOOKUP($A754+ROUND((COLUMN()-2)/24,5),АТС!$A$41:$F$736,5)+VLOOKUP($A754+ROUND((COLUMN()-2)/24,5),'Расчет сбытовых надбавок'!$B$2281:'Расчет сбытовых надбавок'!$G$3024,4)</f>
        <v>819.46</v>
      </c>
      <c r="Y754" s="99">
        <f>VLOOKUP($A754+ROUND((COLUMN()-2)/24,5),АТС!$A$41:$F$736,5)+VLOOKUP($A754+ROUND((COLUMN()-2)/24,5),'Расчет сбытовых надбавок'!$B$2281:'Расчет сбытовых надбавок'!$G$3024,4)</f>
        <v>843.84999999999991</v>
      </c>
    </row>
    <row r="755" spans="1:27" x14ac:dyDescent="0.2">
      <c r="A755" s="80">
        <f t="shared" ref="A755:A781" si="24">A754+1</f>
        <v>42403</v>
      </c>
      <c r="B755" s="99">
        <f>VLOOKUP($A755+ROUND((COLUMN()-2)/24,5),АТС!$A$41:$F$736,5)+VLOOKUP($A755+ROUND((COLUMN()-2)/24,5),'Расчет сбытовых надбавок'!$B$2281:'Расчет сбытовых надбавок'!$G$3024,4)</f>
        <v>770.07</v>
      </c>
      <c r="C755" s="99">
        <f>VLOOKUP($A755+ROUND((COLUMN()-2)/24,5),АТС!$A$41:$F$736,5)+VLOOKUP($A755+ROUND((COLUMN()-2)/24,5),'Расчет сбытовых надбавок'!$B$2281:'Расчет сбытовых надбавок'!$G$3024,4)</f>
        <v>669.44</v>
      </c>
      <c r="D755" s="99">
        <f>VLOOKUP($A755+ROUND((COLUMN()-2)/24,5),АТС!$A$41:$F$736,5)+VLOOKUP($A755+ROUND((COLUMN()-2)/24,5),'Расчет сбытовых надбавок'!$B$2281:'Расчет сбытовых надбавок'!$G$3024,4)</f>
        <v>118.19</v>
      </c>
      <c r="E755" s="99">
        <f>VLOOKUP($A755+ROUND((COLUMN()-2)/24,5),АТС!$A$41:$F$736,5)+VLOOKUP($A755+ROUND((COLUMN()-2)/24,5),'Расчет сбытовых надбавок'!$B$2281:'Расчет сбытовых надбавок'!$G$3024,4)</f>
        <v>85.89</v>
      </c>
      <c r="F755" s="99">
        <f>VLOOKUP($A755+ROUND((COLUMN()-2)/24,5),АТС!$A$41:$F$736,5)+VLOOKUP($A755+ROUND((COLUMN()-2)/24,5),'Расчет сбытовых надбавок'!$B$2281:'Расчет сбытовых надбавок'!$G$3024,4)</f>
        <v>0.01</v>
      </c>
      <c r="G755" s="99">
        <f>VLOOKUP($A755+ROUND((COLUMN()-2)/24,5),АТС!$A$41:$F$736,5)+VLOOKUP($A755+ROUND((COLUMN()-2)/24,5),'Расчет сбытовых надбавок'!$B$2281:'Расчет сбытовых надбавок'!$G$3024,4)</f>
        <v>71.38</v>
      </c>
      <c r="H755" s="99">
        <f>VLOOKUP($A755+ROUND((COLUMN()-2)/24,5),АТС!$A$41:$F$736,5)+VLOOKUP($A755+ROUND((COLUMN()-2)/24,5),'Расчет сбытовых надбавок'!$B$2281:'Расчет сбытовых надбавок'!$G$3024,4)</f>
        <v>247.85</v>
      </c>
      <c r="I755" s="99">
        <f>VLOOKUP($A755+ROUND((COLUMN()-2)/24,5),АТС!$A$41:$F$736,5)+VLOOKUP($A755+ROUND((COLUMN()-2)/24,5),'Расчет сбытовых надбавок'!$B$2281:'Расчет сбытовых надбавок'!$G$3024,4)</f>
        <v>75.849999999999994</v>
      </c>
      <c r="J755" s="99">
        <f>VLOOKUP($A755+ROUND((COLUMN()-2)/24,5),АТС!$A$41:$F$736,5)+VLOOKUP($A755+ROUND((COLUMN()-2)/24,5),'Расчет сбытовых надбавок'!$B$2281:'Расчет сбытовых надбавок'!$G$3024,4)</f>
        <v>10.629999999999999</v>
      </c>
      <c r="K755" s="99">
        <f>VLOOKUP($A755+ROUND((COLUMN()-2)/24,5),АТС!$A$41:$F$736,5)+VLOOKUP($A755+ROUND((COLUMN()-2)/24,5),'Расчет сбытовых надбавок'!$B$2281:'Расчет сбытовых надбавок'!$G$3024,4)</f>
        <v>36.370000000000005</v>
      </c>
      <c r="L755" s="99">
        <f>VLOOKUP($A755+ROUND((COLUMN()-2)/24,5),АТС!$A$41:$F$736,5)+VLOOKUP($A755+ROUND((COLUMN()-2)/24,5),'Расчет сбытовых надбавок'!$B$2281:'Расчет сбытовых надбавок'!$G$3024,4)</f>
        <v>51.739999999999995</v>
      </c>
      <c r="M755" s="99">
        <f>VLOOKUP($A755+ROUND((COLUMN()-2)/24,5),АТС!$A$41:$F$736,5)+VLOOKUP($A755+ROUND((COLUMN()-2)/24,5),'Расчет сбытовых надбавок'!$B$2281:'Расчет сбытовых надбавок'!$G$3024,4)</f>
        <v>90.11999999999999</v>
      </c>
      <c r="N755" s="99">
        <f>VLOOKUP($A755+ROUND((COLUMN()-2)/24,5),АТС!$A$41:$F$736,5)+VLOOKUP($A755+ROUND((COLUMN()-2)/24,5),'Расчет сбытовых надбавок'!$B$2281:'Расчет сбытовых надбавок'!$G$3024,4)</f>
        <v>38.050000000000004</v>
      </c>
      <c r="O755" s="99">
        <f>VLOOKUP($A755+ROUND((COLUMN()-2)/24,5),АТС!$A$41:$F$736,5)+VLOOKUP($A755+ROUND((COLUMN()-2)/24,5),'Расчет сбытовых надбавок'!$B$2281:'Расчет сбытовых надбавок'!$G$3024,4)</f>
        <v>30.86</v>
      </c>
      <c r="P755" s="99">
        <f>VLOOKUP($A755+ROUND((COLUMN()-2)/24,5),АТС!$A$41:$F$736,5)+VLOOKUP($A755+ROUND((COLUMN()-2)/24,5),'Расчет сбытовых надбавок'!$B$2281:'Расчет сбытовых надбавок'!$G$3024,4)</f>
        <v>32.71</v>
      </c>
      <c r="Q755" s="99">
        <f>VLOOKUP($A755+ROUND((COLUMN()-2)/24,5),АТС!$A$41:$F$736,5)+VLOOKUP($A755+ROUND((COLUMN()-2)/24,5),'Расчет сбытовых надбавок'!$B$2281:'Расчет сбытовых надбавок'!$G$3024,4)</f>
        <v>17.440000000000001</v>
      </c>
      <c r="R755" s="99">
        <f>VLOOKUP($A755+ROUND((COLUMN()-2)/24,5),АТС!$A$41:$F$736,5)+VLOOKUP($A755+ROUND((COLUMN()-2)/24,5),'Расчет сбытовых надбавок'!$B$2281:'Расчет сбытовых надбавок'!$G$3024,4)</f>
        <v>0</v>
      </c>
      <c r="S755" s="99">
        <f>VLOOKUP($A755+ROUND((COLUMN()-2)/24,5),АТС!$A$41:$F$736,5)+VLOOKUP($A755+ROUND((COLUMN()-2)/24,5),'Расчет сбытовых надбавок'!$B$2281:'Расчет сбытовых надбавок'!$G$3024,4)</f>
        <v>0</v>
      </c>
      <c r="T755" s="99">
        <f>VLOOKUP($A755+ROUND((COLUMN()-2)/24,5),АТС!$A$41:$F$736,5)+VLOOKUP($A755+ROUND((COLUMN()-2)/24,5),'Расчет сбытовых надбавок'!$B$2281:'Расчет сбытовых надбавок'!$G$3024,4)</f>
        <v>16.61</v>
      </c>
      <c r="U755" s="99">
        <f>VLOOKUP($A755+ROUND((COLUMN()-2)/24,5),АТС!$A$41:$F$736,5)+VLOOKUP($A755+ROUND((COLUMN()-2)/24,5),'Расчет сбытовых надбавок'!$B$2281:'Расчет сбытовых надбавок'!$G$3024,4)</f>
        <v>45.77</v>
      </c>
      <c r="V755" s="99">
        <f>VLOOKUP($A755+ROUND((COLUMN()-2)/24,5),АТС!$A$41:$F$736,5)+VLOOKUP($A755+ROUND((COLUMN()-2)/24,5),'Расчет сбытовых надбавок'!$B$2281:'Расчет сбытовых надбавок'!$G$3024,4)</f>
        <v>322.71999999999997</v>
      </c>
      <c r="W755" s="99">
        <f>VLOOKUP($A755+ROUND((COLUMN()-2)/24,5),АТС!$A$41:$F$736,5)+VLOOKUP($A755+ROUND((COLUMN()-2)/24,5),'Расчет сбытовых надбавок'!$B$2281:'Расчет сбытовых надбавок'!$G$3024,4)</f>
        <v>483.48</v>
      </c>
      <c r="X755" s="99">
        <f>VLOOKUP($A755+ROUND((COLUMN()-2)/24,5),АТС!$A$41:$F$736,5)+VLOOKUP($A755+ROUND((COLUMN()-2)/24,5),'Расчет сбытовых надбавок'!$B$2281:'Расчет сбытовых надбавок'!$G$3024,4)</f>
        <v>587</v>
      </c>
      <c r="Y755" s="99">
        <f>VLOOKUP($A755+ROUND((COLUMN()-2)/24,5),АТС!$A$41:$F$736,5)+VLOOKUP($A755+ROUND((COLUMN()-2)/24,5),'Расчет сбытовых надбавок'!$B$2281:'Расчет сбытовых надбавок'!$G$3024,4)</f>
        <v>676.3</v>
      </c>
    </row>
    <row r="756" spans="1:27" x14ac:dyDescent="0.2">
      <c r="A756" s="80">
        <f t="shared" si="24"/>
        <v>42404</v>
      </c>
      <c r="B756" s="99">
        <f>VLOOKUP($A756+ROUND((COLUMN()-2)/24,5),АТС!$A$41:$F$736,5)+VLOOKUP($A756+ROUND((COLUMN()-2)/24,5),'Расчет сбытовых надбавок'!$B$2281:'Расчет сбытовых надбавок'!$G$3024,4)</f>
        <v>42.269999999999996</v>
      </c>
      <c r="C756" s="99">
        <f>VLOOKUP($A756+ROUND((COLUMN()-2)/24,5),АТС!$A$41:$F$736,5)+VLOOKUP($A756+ROUND((COLUMN()-2)/24,5),'Расчет сбытовых надбавок'!$B$2281:'Расчет сбытовых надбавок'!$G$3024,4)</f>
        <v>678.65</v>
      </c>
      <c r="D756" s="99">
        <f>VLOOKUP($A756+ROUND((COLUMN()-2)/24,5),АТС!$A$41:$F$736,5)+VLOOKUP($A756+ROUND((COLUMN()-2)/24,5),'Расчет сбытовых надбавок'!$B$2281:'Расчет сбытовых надбавок'!$G$3024,4)</f>
        <v>80.84</v>
      </c>
      <c r="E756" s="99">
        <f>VLOOKUP($A756+ROUND((COLUMN()-2)/24,5),АТС!$A$41:$F$736,5)+VLOOKUP($A756+ROUND((COLUMN()-2)/24,5),'Расчет сбытовых надбавок'!$B$2281:'Расчет сбытовых надбавок'!$G$3024,4)</f>
        <v>46.959999999999994</v>
      </c>
      <c r="F756" s="99">
        <f>VLOOKUP($A756+ROUND((COLUMN()-2)/24,5),АТС!$A$41:$F$736,5)+VLOOKUP($A756+ROUND((COLUMN()-2)/24,5),'Расчет сбытовых надбавок'!$B$2281:'Расчет сбытовых надбавок'!$G$3024,4)</f>
        <v>0</v>
      </c>
      <c r="G756" s="99">
        <f>VLOOKUP($A756+ROUND((COLUMN()-2)/24,5),АТС!$A$41:$F$736,5)+VLOOKUP($A756+ROUND((COLUMN()-2)/24,5),'Расчет сбытовых надбавок'!$B$2281:'Расчет сбытовых надбавок'!$G$3024,4)</f>
        <v>0.01</v>
      </c>
      <c r="H756" s="99">
        <f>VLOOKUP($A756+ROUND((COLUMN()-2)/24,5),АТС!$A$41:$F$736,5)+VLOOKUP($A756+ROUND((COLUMN()-2)/24,5),'Расчет сбытовых надбавок'!$B$2281:'Расчет сбытовых надбавок'!$G$3024,4)</f>
        <v>0</v>
      </c>
      <c r="I756" s="99">
        <f>VLOOKUP($A756+ROUND((COLUMN()-2)/24,5),АТС!$A$41:$F$736,5)+VLOOKUP($A756+ROUND((COLUMN()-2)/24,5),'Расчет сбытовых надбавок'!$B$2281:'Расчет сбытовых надбавок'!$G$3024,4)</f>
        <v>0</v>
      </c>
      <c r="J756" s="99">
        <f>VLOOKUP($A756+ROUND((COLUMN()-2)/24,5),АТС!$A$41:$F$736,5)+VLOOKUP($A756+ROUND((COLUMN()-2)/24,5),'Расчет сбытовых надбавок'!$B$2281:'Расчет сбытовых надбавок'!$G$3024,4)</f>
        <v>30.560000000000002</v>
      </c>
      <c r="K756" s="99">
        <f>VLOOKUP($A756+ROUND((COLUMN()-2)/24,5),АТС!$A$41:$F$736,5)+VLOOKUP($A756+ROUND((COLUMN()-2)/24,5),'Расчет сбытовых надбавок'!$B$2281:'Расчет сбытовых надбавок'!$G$3024,4)</f>
        <v>145.55999999999997</v>
      </c>
      <c r="L756" s="99">
        <f>VLOOKUP($A756+ROUND((COLUMN()-2)/24,5),АТС!$A$41:$F$736,5)+VLOOKUP($A756+ROUND((COLUMN()-2)/24,5),'Расчет сбытовых надбавок'!$B$2281:'Расчет сбытовых надбавок'!$G$3024,4)</f>
        <v>208.22</v>
      </c>
      <c r="M756" s="99">
        <f>VLOOKUP($A756+ROUND((COLUMN()-2)/24,5),АТС!$A$41:$F$736,5)+VLOOKUP($A756+ROUND((COLUMN()-2)/24,5),'Расчет сбытовых надбавок'!$B$2281:'Расчет сбытовых надбавок'!$G$3024,4)</f>
        <v>160.68</v>
      </c>
      <c r="N756" s="99">
        <f>VLOOKUP($A756+ROUND((COLUMN()-2)/24,5),АТС!$A$41:$F$736,5)+VLOOKUP($A756+ROUND((COLUMN()-2)/24,5),'Расчет сбытовых надбавок'!$B$2281:'Расчет сбытовых надбавок'!$G$3024,4)</f>
        <v>333.90999999999997</v>
      </c>
      <c r="O756" s="99">
        <f>VLOOKUP($A756+ROUND((COLUMN()-2)/24,5),АТС!$A$41:$F$736,5)+VLOOKUP($A756+ROUND((COLUMN()-2)/24,5),'Расчет сбытовых надбавок'!$B$2281:'Расчет сбытовых надбавок'!$G$3024,4)</f>
        <v>347.93</v>
      </c>
      <c r="P756" s="99">
        <f>VLOOKUP($A756+ROUND((COLUMN()-2)/24,5),АТС!$A$41:$F$736,5)+VLOOKUP($A756+ROUND((COLUMN()-2)/24,5),'Расчет сбытовых надбавок'!$B$2281:'Расчет сбытовых надбавок'!$G$3024,4)</f>
        <v>564.22</v>
      </c>
      <c r="Q756" s="99">
        <f>VLOOKUP($A756+ROUND((COLUMN()-2)/24,5),АТС!$A$41:$F$736,5)+VLOOKUP($A756+ROUND((COLUMN()-2)/24,5),'Расчет сбытовых надбавок'!$B$2281:'Расчет сбытовых надбавок'!$G$3024,4)</f>
        <v>556.51</v>
      </c>
      <c r="R756" s="99">
        <f>VLOOKUP($A756+ROUND((COLUMN()-2)/24,5),АТС!$A$41:$F$736,5)+VLOOKUP($A756+ROUND((COLUMN()-2)/24,5),'Расчет сбытовых надбавок'!$B$2281:'Расчет сбытовых надбавок'!$G$3024,4)</f>
        <v>518.11</v>
      </c>
      <c r="S756" s="99">
        <f>VLOOKUP($A756+ROUND((COLUMN()-2)/24,5),АТС!$A$41:$F$736,5)+VLOOKUP($A756+ROUND((COLUMN()-2)/24,5),'Расчет сбытовых надбавок'!$B$2281:'Расчет сбытовых надбавок'!$G$3024,4)</f>
        <v>294.72000000000003</v>
      </c>
      <c r="T756" s="99">
        <f>VLOOKUP($A756+ROUND((COLUMN()-2)/24,5),АТС!$A$41:$F$736,5)+VLOOKUP($A756+ROUND((COLUMN()-2)/24,5),'Расчет сбытовых надбавок'!$B$2281:'Расчет сбытовых надбавок'!$G$3024,4)</f>
        <v>139.58000000000001</v>
      </c>
      <c r="U756" s="99">
        <f>VLOOKUP($A756+ROUND((COLUMN()-2)/24,5),АТС!$A$41:$F$736,5)+VLOOKUP($A756+ROUND((COLUMN()-2)/24,5),'Расчет сбытовых надбавок'!$B$2281:'Расчет сбытовых надбавок'!$G$3024,4)</f>
        <v>414.38</v>
      </c>
      <c r="V756" s="99">
        <f>VLOOKUP($A756+ROUND((COLUMN()-2)/24,5),АТС!$A$41:$F$736,5)+VLOOKUP($A756+ROUND((COLUMN()-2)/24,5),'Расчет сбытовых надбавок'!$B$2281:'Расчет сбытовых надбавок'!$G$3024,4)</f>
        <v>645.32000000000005</v>
      </c>
      <c r="W756" s="99">
        <f>VLOOKUP($A756+ROUND((COLUMN()-2)/24,5),АТС!$A$41:$F$736,5)+VLOOKUP($A756+ROUND((COLUMN()-2)/24,5),'Расчет сбытовых надбавок'!$B$2281:'Расчет сбытовых надбавок'!$G$3024,4)</f>
        <v>714.06999999999994</v>
      </c>
      <c r="X756" s="99">
        <f>VLOOKUP($A756+ROUND((COLUMN()-2)/24,5),АТС!$A$41:$F$736,5)+VLOOKUP($A756+ROUND((COLUMN()-2)/24,5),'Расчет сбытовых надбавок'!$B$2281:'Расчет сбытовых надбавок'!$G$3024,4)</f>
        <v>191.51999999999998</v>
      </c>
      <c r="Y756" s="99">
        <f>VLOOKUP($A756+ROUND((COLUMN()-2)/24,5),АТС!$A$41:$F$736,5)+VLOOKUP($A756+ROUND((COLUMN()-2)/24,5),'Расчет сбытовых надбавок'!$B$2281:'Расчет сбытовых надбавок'!$G$3024,4)</f>
        <v>756.93000000000006</v>
      </c>
    </row>
    <row r="757" spans="1:27" x14ac:dyDescent="0.2">
      <c r="A757" s="80">
        <f t="shared" si="24"/>
        <v>42405</v>
      </c>
      <c r="B757" s="99">
        <f>VLOOKUP($A757+ROUND((COLUMN()-2)/24,5),АТС!$A$41:$F$736,5)+VLOOKUP($A757+ROUND((COLUMN()-2)/24,5),'Расчет сбытовых надбавок'!$B$2281:'Расчет сбытовых надбавок'!$G$3024,4)</f>
        <v>851.28000000000009</v>
      </c>
      <c r="C757" s="99">
        <f>VLOOKUP($A757+ROUND((COLUMN()-2)/24,5),АТС!$A$41:$F$736,5)+VLOOKUP($A757+ROUND((COLUMN()-2)/24,5),'Расчет сбытовых надбавок'!$B$2281:'Расчет сбытовых надбавок'!$G$3024,4)</f>
        <v>794.48</v>
      </c>
      <c r="D757" s="99">
        <f>VLOOKUP($A757+ROUND((COLUMN()-2)/24,5),АТС!$A$41:$F$736,5)+VLOOKUP($A757+ROUND((COLUMN()-2)/24,5),'Расчет сбытовых надбавок'!$B$2281:'Расчет сбытовых надбавок'!$G$3024,4)</f>
        <v>336.59000000000003</v>
      </c>
      <c r="E757" s="99">
        <f>VLOOKUP($A757+ROUND((COLUMN()-2)/24,5),АТС!$A$41:$F$736,5)+VLOOKUP($A757+ROUND((COLUMN()-2)/24,5),'Расчет сбытовых надбавок'!$B$2281:'Расчет сбытовых надбавок'!$G$3024,4)</f>
        <v>237.82999999999998</v>
      </c>
      <c r="F757" s="99">
        <f>VLOOKUP($A757+ROUND((COLUMN()-2)/24,5),АТС!$A$41:$F$736,5)+VLOOKUP($A757+ROUND((COLUMN()-2)/24,5),'Расчет сбытовых надбавок'!$B$2281:'Расчет сбытовых надбавок'!$G$3024,4)</f>
        <v>45.17</v>
      </c>
      <c r="G757" s="99">
        <f>VLOOKUP($A757+ROUND((COLUMN()-2)/24,5),АТС!$A$41:$F$736,5)+VLOOKUP($A757+ROUND((COLUMN()-2)/24,5),'Расчет сбытовых надбавок'!$B$2281:'Расчет сбытовых надбавок'!$G$3024,4)</f>
        <v>0</v>
      </c>
      <c r="H757" s="99">
        <f>VLOOKUP($A757+ROUND((COLUMN()-2)/24,5),АТС!$A$41:$F$736,5)+VLOOKUP($A757+ROUND((COLUMN()-2)/24,5),'Расчет сбытовых надбавок'!$B$2281:'Расчет сбытовых надбавок'!$G$3024,4)</f>
        <v>0</v>
      </c>
      <c r="I757" s="99">
        <f>VLOOKUP($A757+ROUND((COLUMN()-2)/24,5),АТС!$A$41:$F$736,5)+VLOOKUP($A757+ROUND((COLUMN()-2)/24,5),'Расчет сбытовых надбавок'!$B$2281:'Расчет сбытовых надбавок'!$G$3024,4)</f>
        <v>18.57</v>
      </c>
      <c r="J757" s="99">
        <f>VLOOKUP($A757+ROUND((COLUMN()-2)/24,5),АТС!$A$41:$F$736,5)+VLOOKUP($A757+ROUND((COLUMN()-2)/24,5),'Расчет сбытовых надбавок'!$B$2281:'Расчет сбытовых надбавок'!$G$3024,4)</f>
        <v>171.19</v>
      </c>
      <c r="K757" s="99">
        <f>VLOOKUP($A757+ROUND((COLUMN()-2)/24,5),АТС!$A$41:$F$736,5)+VLOOKUP($A757+ROUND((COLUMN()-2)/24,5),'Расчет сбытовых надбавок'!$B$2281:'Расчет сбытовых надбавок'!$G$3024,4)</f>
        <v>258.8</v>
      </c>
      <c r="L757" s="99">
        <f>VLOOKUP($A757+ROUND((COLUMN()-2)/24,5),АТС!$A$41:$F$736,5)+VLOOKUP($A757+ROUND((COLUMN()-2)/24,5),'Расчет сбытовых надбавок'!$B$2281:'Расчет сбытовых надбавок'!$G$3024,4)</f>
        <v>173.9</v>
      </c>
      <c r="M757" s="99">
        <f>VLOOKUP($A757+ROUND((COLUMN()-2)/24,5),АТС!$A$41:$F$736,5)+VLOOKUP($A757+ROUND((COLUMN()-2)/24,5),'Расчет сбытовых надбавок'!$B$2281:'Расчет сбытовых надбавок'!$G$3024,4)</f>
        <v>167.48</v>
      </c>
      <c r="N757" s="99">
        <f>VLOOKUP($A757+ROUND((COLUMN()-2)/24,5),АТС!$A$41:$F$736,5)+VLOOKUP($A757+ROUND((COLUMN()-2)/24,5),'Расчет сбытовых надбавок'!$B$2281:'Расчет сбытовых надбавок'!$G$3024,4)</f>
        <v>587.79999999999995</v>
      </c>
      <c r="O757" s="99">
        <f>VLOOKUP($A757+ROUND((COLUMN()-2)/24,5),АТС!$A$41:$F$736,5)+VLOOKUP($A757+ROUND((COLUMN()-2)/24,5),'Расчет сбытовых надбавок'!$B$2281:'Расчет сбытовых надбавок'!$G$3024,4)</f>
        <v>344.47</v>
      </c>
      <c r="P757" s="99">
        <f>VLOOKUP($A757+ROUND((COLUMN()-2)/24,5),АТС!$A$41:$F$736,5)+VLOOKUP($A757+ROUND((COLUMN()-2)/24,5),'Расчет сбытовых надбавок'!$B$2281:'Расчет сбытовых надбавок'!$G$3024,4)</f>
        <v>489.39</v>
      </c>
      <c r="Q757" s="99">
        <f>VLOOKUP($A757+ROUND((COLUMN()-2)/24,5),АТС!$A$41:$F$736,5)+VLOOKUP($A757+ROUND((COLUMN()-2)/24,5),'Расчет сбытовых надбавок'!$B$2281:'Расчет сбытовых надбавок'!$G$3024,4)</f>
        <v>431.21</v>
      </c>
      <c r="R757" s="99">
        <f>VLOOKUP($A757+ROUND((COLUMN()-2)/24,5),АТС!$A$41:$F$736,5)+VLOOKUP($A757+ROUND((COLUMN()-2)/24,5),'Расчет сбытовых надбавок'!$B$2281:'Расчет сбытовых надбавок'!$G$3024,4)</f>
        <v>471.96</v>
      </c>
      <c r="S757" s="99">
        <f>VLOOKUP($A757+ROUND((COLUMN()-2)/24,5),АТС!$A$41:$F$736,5)+VLOOKUP($A757+ROUND((COLUMN()-2)/24,5),'Расчет сбытовых надбавок'!$B$2281:'Расчет сбытовых надбавок'!$G$3024,4)</f>
        <v>372.5</v>
      </c>
      <c r="T757" s="99">
        <f>VLOOKUP($A757+ROUND((COLUMN()-2)/24,5),АТС!$A$41:$F$736,5)+VLOOKUP($A757+ROUND((COLUMN()-2)/24,5),'Расчет сбытовых надбавок'!$B$2281:'Расчет сбытовых надбавок'!$G$3024,4)</f>
        <v>179.98999999999998</v>
      </c>
      <c r="U757" s="99">
        <f>VLOOKUP($A757+ROUND((COLUMN()-2)/24,5),АТС!$A$41:$F$736,5)+VLOOKUP($A757+ROUND((COLUMN()-2)/24,5),'Расчет сбытовых надбавок'!$B$2281:'Расчет сбытовых надбавок'!$G$3024,4)</f>
        <v>597.66000000000008</v>
      </c>
      <c r="V757" s="99">
        <f>VLOOKUP($A757+ROUND((COLUMN()-2)/24,5),АТС!$A$41:$F$736,5)+VLOOKUP($A757+ROUND((COLUMN()-2)/24,5),'Расчет сбытовых надбавок'!$B$2281:'Расчет сбытовых надбавок'!$G$3024,4)</f>
        <v>614.79999999999995</v>
      </c>
      <c r="W757" s="99">
        <f>VLOOKUP($A757+ROUND((COLUMN()-2)/24,5),АТС!$A$41:$F$736,5)+VLOOKUP($A757+ROUND((COLUMN()-2)/24,5),'Расчет сбытовых надбавок'!$B$2281:'Расчет сбытовых надбавок'!$G$3024,4)</f>
        <v>682.14</v>
      </c>
      <c r="X757" s="99">
        <f>VLOOKUP($A757+ROUND((COLUMN()-2)/24,5),АТС!$A$41:$F$736,5)+VLOOKUP($A757+ROUND((COLUMN()-2)/24,5),'Расчет сбытовых надбавок'!$B$2281:'Расчет сбытовых надбавок'!$G$3024,4)</f>
        <v>1047.07</v>
      </c>
      <c r="Y757" s="99">
        <f>VLOOKUP($A757+ROUND((COLUMN()-2)/24,5),АТС!$A$41:$F$736,5)+VLOOKUP($A757+ROUND((COLUMN()-2)/24,5),'Расчет сбытовых надбавок'!$B$2281:'Расчет сбытовых надбавок'!$G$3024,4)</f>
        <v>1518.12</v>
      </c>
    </row>
    <row r="758" spans="1:27" x14ac:dyDescent="0.2">
      <c r="A758" s="80">
        <f t="shared" si="24"/>
        <v>42406</v>
      </c>
      <c r="B758" s="99">
        <f>VLOOKUP($A758+ROUND((COLUMN()-2)/24,5),АТС!$A$41:$F$736,5)+VLOOKUP($A758+ROUND((COLUMN()-2)/24,5),'Расчет сбытовых надбавок'!$B$2281:'Расчет сбытовых надбавок'!$G$3024,4)</f>
        <v>702.41000000000008</v>
      </c>
      <c r="C758" s="99">
        <f>VLOOKUP($A758+ROUND((COLUMN()-2)/24,5),АТС!$A$41:$F$736,5)+VLOOKUP($A758+ROUND((COLUMN()-2)/24,5),'Расчет сбытовых надбавок'!$B$2281:'Расчет сбытовых надбавок'!$G$3024,4)</f>
        <v>751.49</v>
      </c>
      <c r="D758" s="99">
        <f>VLOOKUP($A758+ROUND((COLUMN()-2)/24,5),АТС!$A$41:$F$736,5)+VLOOKUP($A758+ROUND((COLUMN()-2)/24,5),'Расчет сбытовых надбавок'!$B$2281:'Расчет сбытовых надбавок'!$G$3024,4)</f>
        <v>383.92</v>
      </c>
      <c r="E758" s="99">
        <f>VLOOKUP($A758+ROUND((COLUMN()-2)/24,5),АТС!$A$41:$F$736,5)+VLOOKUP($A758+ROUND((COLUMN()-2)/24,5),'Расчет сбытовых надбавок'!$B$2281:'Расчет сбытовых надбавок'!$G$3024,4)</f>
        <v>369.53</v>
      </c>
      <c r="F758" s="99">
        <f>VLOOKUP($A758+ROUND((COLUMN()-2)/24,5),АТС!$A$41:$F$736,5)+VLOOKUP($A758+ROUND((COLUMN()-2)/24,5),'Расчет сбытовых надбавок'!$B$2281:'Расчет сбытовых надбавок'!$G$3024,4)</f>
        <v>213.56</v>
      </c>
      <c r="G758" s="99">
        <f>VLOOKUP($A758+ROUND((COLUMN()-2)/24,5),АТС!$A$41:$F$736,5)+VLOOKUP($A758+ROUND((COLUMN()-2)/24,5),'Расчет сбытовых надбавок'!$B$2281:'Расчет сбытовых надбавок'!$G$3024,4)</f>
        <v>135.74</v>
      </c>
      <c r="H758" s="99">
        <f>VLOOKUP($A758+ROUND((COLUMN()-2)/24,5),АТС!$A$41:$F$736,5)+VLOOKUP($A758+ROUND((COLUMN()-2)/24,5),'Расчет сбытовых надбавок'!$B$2281:'Расчет сбытовых надбавок'!$G$3024,4)</f>
        <v>338.15</v>
      </c>
      <c r="I758" s="99">
        <f>VLOOKUP($A758+ROUND((COLUMN()-2)/24,5),АТС!$A$41:$F$736,5)+VLOOKUP($A758+ROUND((COLUMN()-2)/24,5),'Расчет сбытовых надбавок'!$B$2281:'Расчет сбытовых надбавок'!$G$3024,4)</f>
        <v>9.57</v>
      </c>
      <c r="J758" s="99">
        <f>VLOOKUP($A758+ROUND((COLUMN()-2)/24,5),АТС!$A$41:$F$736,5)+VLOOKUP($A758+ROUND((COLUMN()-2)/24,5),'Расчет сбытовых надбавок'!$B$2281:'Расчет сбытовых надбавок'!$G$3024,4)</f>
        <v>9.98</v>
      </c>
      <c r="K758" s="99">
        <f>VLOOKUP($A758+ROUND((COLUMN()-2)/24,5),АТС!$A$41:$F$736,5)+VLOOKUP($A758+ROUND((COLUMN()-2)/24,5),'Расчет сбытовых надбавок'!$B$2281:'Расчет сбытовых надбавок'!$G$3024,4)</f>
        <v>90.47</v>
      </c>
      <c r="L758" s="99">
        <f>VLOOKUP($A758+ROUND((COLUMN()-2)/24,5),АТС!$A$41:$F$736,5)+VLOOKUP($A758+ROUND((COLUMN()-2)/24,5),'Расчет сбытовых надбавок'!$B$2281:'Расчет сбытовых надбавок'!$G$3024,4)</f>
        <v>562.56999999999994</v>
      </c>
      <c r="M758" s="99">
        <f>VLOOKUP($A758+ROUND((COLUMN()-2)/24,5),АТС!$A$41:$F$736,5)+VLOOKUP($A758+ROUND((COLUMN()-2)/24,5),'Расчет сбытовых надбавок'!$B$2281:'Расчет сбытовых надбавок'!$G$3024,4)</f>
        <v>572.95000000000005</v>
      </c>
      <c r="N758" s="99">
        <f>VLOOKUP($A758+ROUND((COLUMN()-2)/24,5),АТС!$A$41:$F$736,5)+VLOOKUP($A758+ROUND((COLUMN()-2)/24,5),'Расчет сбытовых надбавок'!$B$2281:'Расчет сбытовых надбавок'!$G$3024,4)</f>
        <v>226.48</v>
      </c>
      <c r="O758" s="99">
        <f>VLOOKUP($A758+ROUND((COLUMN()-2)/24,5),АТС!$A$41:$F$736,5)+VLOOKUP($A758+ROUND((COLUMN()-2)/24,5),'Расчет сбытовых надбавок'!$B$2281:'Расчет сбытовых надбавок'!$G$3024,4)</f>
        <v>114.29</v>
      </c>
      <c r="P758" s="99">
        <f>VLOOKUP($A758+ROUND((COLUMN()-2)/24,5),АТС!$A$41:$F$736,5)+VLOOKUP($A758+ROUND((COLUMN()-2)/24,5),'Расчет сбытовых надбавок'!$B$2281:'Расчет сбытовых надбавок'!$G$3024,4)</f>
        <v>25.66</v>
      </c>
      <c r="Q758" s="99">
        <f>VLOOKUP($A758+ROUND((COLUMN()-2)/24,5),АТС!$A$41:$F$736,5)+VLOOKUP($A758+ROUND((COLUMN()-2)/24,5),'Расчет сбытовых надбавок'!$B$2281:'Расчет сбытовых надбавок'!$G$3024,4)</f>
        <v>15.8</v>
      </c>
      <c r="R758" s="99">
        <f>VLOOKUP($A758+ROUND((COLUMN()-2)/24,5),АТС!$A$41:$F$736,5)+VLOOKUP($A758+ROUND((COLUMN()-2)/24,5),'Расчет сбытовых надбавок'!$B$2281:'Расчет сбытовых надбавок'!$G$3024,4)</f>
        <v>0.01</v>
      </c>
      <c r="S758" s="99">
        <f>VLOOKUP($A758+ROUND((COLUMN()-2)/24,5),АТС!$A$41:$F$736,5)+VLOOKUP($A758+ROUND((COLUMN()-2)/24,5),'Расчет сбытовых надбавок'!$B$2281:'Расчет сбытовых надбавок'!$G$3024,4)</f>
        <v>0</v>
      </c>
      <c r="T758" s="99">
        <f>VLOOKUP($A758+ROUND((COLUMN()-2)/24,5),АТС!$A$41:$F$736,5)+VLOOKUP($A758+ROUND((COLUMN()-2)/24,5),'Расчет сбытовых надбавок'!$B$2281:'Расчет сбытовых надбавок'!$G$3024,4)</f>
        <v>171.67</v>
      </c>
      <c r="U758" s="99">
        <f>VLOOKUP($A758+ROUND((COLUMN()-2)/24,5),АТС!$A$41:$F$736,5)+VLOOKUP($A758+ROUND((COLUMN()-2)/24,5),'Расчет сбытовых надбавок'!$B$2281:'Расчет сбытовых надбавок'!$G$3024,4)</f>
        <v>220.51</v>
      </c>
      <c r="V758" s="99">
        <f>VLOOKUP($A758+ROUND((COLUMN()-2)/24,5),АТС!$A$41:$F$736,5)+VLOOKUP($A758+ROUND((COLUMN()-2)/24,5),'Расчет сбытовых надбавок'!$B$2281:'Расчет сбытовых надбавок'!$G$3024,4)</f>
        <v>223.01</v>
      </c>
      <c r="W758" s="99">
        <f>VLOOKUP($A758+ROUND((COLUMN()-2)/24,5),АТС!$A$41:$F$736,5)+VLOOKUP($A758+ROUND((COLUMN()-2)/24,5),'Расчет сбытовых надбавок'!$B$2281:'Расчет сбытовых надбавок'!$G$3024,4)</f>
        <v>767.78</v>
      </c>
      <c r="X758" s="99">
        <f>VLOOKUP($A758+ROUND((COLUMN()-2)/24,5),АТС!$A$41:$F$736,5)+VLOOKUP($A758+ROUND((COLUMN()-2)/24,5),'Расчет сбытовых надбавок'!$B$2281:'Расчет сбытовых надбавок'!$G$3024,4)</f>
        <v>100.3</v>
      </c>
      <c r="Y758" s="99">
        <f>VLOOKUP($A758+ROUND((COLUMN()-2)/24,5),АТС!$A$41:$F$736,5)+VLOOKUP($A758+ROUND((COLUMN()-2)/24,5),'Расчет сбытовых надбавок'!$B$2281:'Расчет сбытовых надбавок'!$G$3024,4)</f>
        <v>90.35</v>
      </c>
    </row>
    <row r="759" spans="1:27" x14ac:dyDescent="0.2">
      <c r="A759" s="80">
        <f t="shared" si="24"/>
        <v>42407</v>
      </c>
      <c r="B759" s="99">
        <f>VLOOKUP($A759+ROUND((COLUMN()-2)/24,5),АТС!$A$41:$F$736,5)+VLOOKUP($A759+ROUND((COLUMN()-2)/24,5),'Расчет сбытовых надбавок'!$B$2281:'Расчет сбытовых надбавок'!$G$3024,4)</f>
        <v>729.59999999999991</v>
      </c>
      <c r="C759" s="99">
        <f>VLOOKUP($A759+ROUND((COLUMN()-2)/24,5),АТС!$A$41:$F$736,5)+VLOOKUP($A759+ROUND((COLUMN()-2)/24,5),'Расчет сбытовых надбавок'!$B$2281:'Расчет сбытовых надбавок'!$G$3024,4)</f>
        <v>586.21</v>
      </c>
      <c r="D759" s="99">
        <f>VLOOKUP($A759+ROUND((COLUMN()-2)/24,5),АТС!$A$41:$F$736,5)+VLOOKUP($A759+ROUND((COLUMN()-2)/24,5),'Расчет сбытовых надбавок'!$B$2281:'Расчет сбытовых надбавок'!$G$3024,4)</f>
        <v>967.42</v>
      </c>
      <c r="E759" s="99">
        <f>VLOOKUP($A759+ROUND((COLUMN()-2)/24,5),АТС!$A$41:$F$736,5)+VLOOKUP($A759+ROUND((COLUMN()-2)/24,5),'Расчет сбытовых надбавок'!$B$2281:'Расчет сбытовых надбавок'!$G$3024,4)</f>
        <v>596.83000000000004</v>
      </c>
      <c r="F759" s="99">
        <f>VLOOKUP($A759+ROUND((COLUMN()-2)/24,5),АТС!$A$41:$F$736,5)+VLOOKUP($A759+ROUND((COLUMN()-2)/24,5),'Расчет сбытовых надбавок'!$B$2281:'Расчет сбытовых надбавок'!$G$3024,4)</f>
        <v>488.67999999999995</v>
      </c>
      <c r="G759" s="99">
        <f>VLOOKUP($A759+ROUND((COLUMN()-2)/24,5),АТС!$A$41:$F$736,5)+VLOOKUP($A759+ROUND((COLUMN()-2)/24,5),'Расчет сбытовых надбавок'!$B$2281:'Расчет сбытовых надбавок'!$G$3024,4)</f>
        <v>427.49</v>
      </c>
      <c r="H759" s="99">
        <f>VLOOKUP($A759+ROUND((COLUMN()-2)/24,5),АТС!$A$41:$F$736,5)+VLOOKUP($A759+ROUND((COLUMN()-2)/24,5),'Расчет сбытовых надбавок'!$B$2281:'Расчет сбытовых надбавок'!$G$3024,4)</f>
        <v>0</v>
      </c>
      <c r="I759" s="99">
        <f>VLOOKUP($A759+ROUND((COLUMN()-2)/24,5),АТС!$A$41:$F$736,5)+VLOOKUP($A759+ROUND((COLUMN()-2)/24,5),'Расчет сбытовых надбавок'!$B$2281:'Расчет сбытовых надбавок'!$G$3024,4)</f>
        <v>1.91</v>
      </c>
      <c r="J759" s="99">
        <f>VLOOKUP($A759+ROUND((COLUMN()-2)/24,5),АТС!$A$41:$F$736,5)+VLOOKUP($A759+ROUND((COLUMN()-2)/24,5),'Расчет сбытовых надбавок'!$B$2281:'Расчет сбытовых надбавок'!$G$3024,4)</f>
        <v>10.210000000000001</v>
      </c>
      <c r="K759" s="99">
        <f>VLOOKUP($A759+ROUND((COLUMN()-2)/24,5),АТС!$A$41:$F$736,5)+VLOOKUP($A759+ROUND((COLUMN()-2)/24,5),'Расчет сбытовых надбавок'!$B$2281:'Расчет сбытовых надбавок'!$G$3024,4)</f>
        <v>0.01</v>
      </c>
      <c r="L759" s="99">
        <f>VLOOKUP($A759+ROUND((COLUMN()-2)/24,5),АТС!$A$41:$F$736,5)+VLOOKUP($A759+ROUND((COLUMN()-2)/24,5),'Расчет сбытовых надбавок'!$B$2281:'Расчет сбытовых надбавок'!$G$3024,4)</f>
        <v>16.190000000000001</v>
      </c>
      <c r="M759" s="99">
        <f>VLOOKUP($A759+ROUND((COLUMN()-2)/24,5),АТС!$A$41:$F$736,5)+VLOOKUP($A759+ROUND((COLUMN()-2)/24,5),'Расчет сбытовых надбавок'!$B$2281:'Расчет сбытовых надбавок'!$G$3024,4)</f>
        <v>0</v>
      </c>
      <c r="N759" s="99">
        <f>VLOOKUP($A759+ROUND((COLUMN()-2)/24,5),АТС!$A$41:$F$736,5)+VLOOKUP($A759+ROUND((COLUMN()-2)/24,5),'Расчет сбытовых надбавок'!$B$2281:'Расчет сбытовых надбавок'!$G$3024,4)</f>
        <v>30.86</v>
      </c>
      <c r="O759" s="99">
        <f>VLOOKUP($A759+ROUND((COLUMN()-2)/24,5),АТС!$A$41:$F$736,5)+VLOOKUP($A759+ROUND((COLUMN()-2)/24,5),'Расчет сбытовых надбавок'!$B$2281:'Расчет сбытовых надбавок'!$G$3024,4)</f>
        <v>0.01</v>
      </c>
      <c r="P759" s="99">
        <f>VLOOKUP($A759+ROUND((COLUMN()-2)/24,5),АТС!$A$41:$F$736,5)+VLOOKUP($A759+ROUND((COLUMN()-2)/24,5),'Расчет сбытовых надбавок'!$B$2281:'Расчет сбытовых надбавок'!$G$3024,4)</f>
        <v>77.59</v>
      </c>
      <c r="Q759" s="99">
        <f>VLOOKUP($A759+ROUND((COLUMN()-2)/24,5),АТС!$A$41:$F$736,5)+VLOOKUP($A759+ROUND((COLUMN()-2)/24,5),'Расчет сбытовых надбавок'!$B$2281:'Расчет сбытовых надбавок'!$G$3024,4)</f>
        <v>110.19</v>
      </c>
      <c r="R759" s="99">
        <f>VLOOKUP($A759+ROUND((COLUMN()-2)/24,5),АТС!$A$41:$F$736,5)+VLOOKUP($A759+ROUND((COLUMN()-2)/24,5),'Расчет сбытовых надбавок'!$B$2281:'Расчет сбытовых надбавок'!$G$3024,4)</f>
        <v>35.849999999999994</v>
      </c>
      <c r="S759" s="99">
        <f>VLOOKUP($A759+ROUND((COLUMN()-2)/24,5),АТС!$A$41:$F$736,5)+VLOOKUP($A759+ROUND((COLUMN()-2)/24,5),'Расчет сбытовых надбавок'!$B$2281:'Расчет сбытовых надбавок'!$G$3024,4)</f>
        <v>164.46</v>
      </c>
      <c r="T759" s="99">
        <f>VLOOKUP($A759+ROUND((COLUMN()-2)/24,5),АТС!$A$41:$F$736,5)+VLOOKUP($A759+ROUND((COLUMN()-2)/24,5),'Расчет сбытовых надбавок'!$B$2281:'Расчет сбытовых надбавок'!$G$3024,4)</f>
        <v>234.05</v>
      </c>
      <c r="U759" s="99">
        <f>VLOOKUP($A759+ROUND((COLUMN()-2)/24,5),АТС!$A$41:$F$736,5)+VLOOKUP($A759+ROUND((COLUMN()-2)/24,5),'Расчет сбытовых надбавок'!$B$2281:'Расчет сбытовых надбавок'!$G$3024,4)</f>
        <v>650.42999999999995</v>
      </c>
      <c r="V759" s="99">
        <f>VLOOKUP($A759+ROUND((COLUMN()-2)/24,5),АТС!$A$41:$F$736,5)+VLOOKUP($A759+ROUND((COLUMN()-2)/24,5),'Расчет сбытовых надбавок'!$B$2281:'Расчет сбытовых надбавок'!$G$3024,4)</f>
        <v>646.91</v>
      </c>
      <c r="W759" s="99">
        <f>VLOOKUP($A759+ROUND((COLUMN()-2)/24,5),АТС!$A$41:$F$736,5)+VLOOKUP($A759+ROUND((COLUMN()-2)/24,5),'Расчет сбытовых надбавок'!$B$2281:'Расчет сбытовых надбавок'!$G$3024,4)</f>
        <v>126.31</v>
      </c>
      <c r="X759" s="99">
        <f>VLOOKUP($A759+ROUND((COLUMN()-2)/24,5),АТС!$A$41:$F$736,5)+VLOOKUP($A759+ROUND((COLUMN()-2)/24,5),'Расчет сбытовых надбавок'!$B$2281:'Расчет сбытовых надбавок'!$G$3024,4)</f>
        <v>699.61</v>
      </c>
      <c r="Y759" s="99">
        <f>VLOOKUP($A759+ROUND((COLUMN()-2)/24,5),АТС!$A$41:$F$736,5)+VLOOKUP($A759+ROUND((COLUMN()-2)/24,5),'Расчет сбытовых надбавок'!$B$2281:'Расчет сбытовых надбавок'!$G$3024,4)</f>
        <v>692.49</v>
      </c>
    </row>
    <row r="760" spans="1:27" x14ac:dyDescent="0.2">
      <c r="A760" s="80">
        <f t="shared" si="24"/>
        <v>42408</v>
      </c>
      <c r="B760" s="99">
        <f>VLOOKUP($A760+ROUND((COLUMN()-2)/24,5),АТС!$A$41:$F$736,5)+VLOOKUP($A760+ROUND((COLUMN()-2)/24,5),'Расчет сбытовых надбавок'!$B$2281:'Расчет сбытовых надбавок'!$G$3024,4)</f>
        <v>41.13</v>
      </c>
      <c r="C760" s="99">
        <f>VLOOKUP($A760+ROUND((COLUMN()-2)/24,5),АТС!$A$41:$F$736,5)+VLOOKUP($A760+ROUND((COLUMN()-2)/24,5),'Расчет сбытовых надбавок'!$B$2281:'Расчет сбытовых надбавок'!$G$3024,4)</f>
        <v>862.06000000000006</v>
      </c>
      <c r="D760" s="99">
        <f>VLOOKUP($A760+ROUND((COLUMN()-2)/24,5),АТС!$A$41:$F$736,5)+VLOOKUP($A760+ROUND((COLUMN()-2)/24,5),'Расчет сбытовых надбавок'!$B$2281:'Расчет сбытовых надбавок'!$G$3024,4)</f>
        <v>793.72</v>
      </c>
      <c r="E760" s="99">
        <f>VLOOKUP($A760+ROUND((COLUMN()-2)/24,5),АТС!$A$41:$F$736,5)+VLOOKUP($A760+ROUND((COLUMN()-2)/24,5),'Расчет сбытовых надбавок'!$B$2281:'Расчет сбытовых надбавок'!$G$3024,4)</f>
        <v>231.32</v>
      </c>
      <c r="F760" s="99">
        <f>VLOOKUP($A760+ROUND((COLUMN()-2)/24,5),АТС!$A$41:$F$736,5)+VLOOKUP($A760+ROUND((COLUMN()-2)/24,5),'Расчет сбытовых надбавок'!$B$2281:'Расчет сбытовых надбавок'!$G$3024,4)</f>
        <v>184.8</v>
      </c>
      <c r="G760" s="99">
        <f>VLOOKUP($A760+ROUND((COLUMN()-2)/24,5),АТС!$A$41:$F$736,5)+VLOOKUP($A760+ROUND((COLUMN()-2)/24,5),'Расчет сбытовых надбавок'!$B$2281:'Расчет сбытовых надбавок'!$G$3024,4)</f>
        <v>1.4</v>
      </c>
      <c r="H760" s="99">
        <f>VLOOKUP($A760+ROUND((COLUMN()-2)/24,5),АТС!$A$41:$F$736,5)+VLOOKUP($A760+ROUND((COLUMN()-2)/24,5),'Расчет сбытовых надбавок'!$B$2281:'Расчет сбытовых надбавок'!$G$3024,4)</f>
        <v>0</v>
      </c>
      <c r="I760" s="99">
        <f>VLOOKUP($A760+ROUND((COLUMN()-2)/24,5),АТС!$A$41:$F$736,5)+VLOOKUP($A760+ROUND((COLUMN()-2)/24,5),'Расчет сбытовых надбавок'!$B$2281:'Расчет сбытовых надбавок'!$G$3024,4)</f>
        <v>64.47</v>
      </c>
      <c r="J760" s="99">
        <f>VLOOKUP($A760+ROUND((COLUMN()-2)/24,5),АТС!$A$41:$F$736,5)+VLOOKUP($A760+ROUND((COLUMN()-2)/24,5),'Расчет сбытовых надбавок'!$B$2281:'Расчет сбытовых надбавок'!$G$3024,4)</f>
        <v>207.78</v>
      </c>
      <c r="K760" s="99">
        <f>VLOOKUP($A760+ROUND((COLUMN()-2)/24,5),АТС!$A$41:$F$736,5)+VLOOKUP($A760+ROUND((COLUMN()-2)/24,5),'Расчет сбытовых надбавок'!$B$2281:'Расчет сбытовых надбавок'!$G$3024,4)</f>
        <v>237.71</v>
      </c>
      <c r="L760" s="99">
        <f>VLOOKUP($A760+ROUND((COLUMN()-2)/24,5),АТС!$A$41:$F$736,5)+VLOOKUP($A760+ROUND((COLUMN()-2)/24,5),'Расчет сбытовых надбавок'!$B$2281:'Расчет сбытовых надбавок'!$G$3024,4)</f>
        <v>256.60000000000002</v>
      </c>
      <c r="M760" s="99">
        <f>VLOOKUP($A760+ROUND((COLUMN()-2)/24,5),АТС!$A$41:$F$736,5)+VLOOKUP($A760+ROUND((COLUMN()-2)/24,5),'Расчет сбытовых надбавок'!$B$2281:'Расчет сбытовых надбавок'!$G$3024,4)</f>
        <v>282.56</v>
      </c>
      <c r="N760" s="99">
        <f>VLOOKUP($A760+ROUND((COLUMN()-2)/24,5),АТС!$A$41:$F$736,5)+VLOOKUP($A760+ROUND((COLUMN()-2)/24,5),'Расчет сбытовых надбавок'!$B$2281:'Расчет сбытовых надбавок'!$G$3024,4)</f>
        <v>232.74</v>
      </c>
      <c r="O760" s="99">
        <f>VLOOKUP($A760+ROUND((COLUMN()-2)/24,5),АТС!$A$41:$F$736,5)+VLOOKUP($A760+ROUND((COLUMN()-2)/24,5),'Расчет сбытовых надбавок'!$B$2281:'Расчет сбытовых надбавок'!$G$3024,4)</f>
        <v>238.49</v>
      </c>
      <c r="P760" s="99">
        <f>VLOOKUP($A760+ROUND((COLUMN()-2)/24,5),АТС!$A$41:$F$736,5)+VLOOKUP($A760+ROUND((COLUMN()-2)/24,5),'Расчет сбытовых надбавок'!$B$2281:'Расчет сбытовых надбавок'!$G$3024,4)</f>
        <v>142</v>
      </c>
      <c r="Q760" s="99">
        <f>VLOOKUP($A760+ROUND((COLUMN()-2)/24,5),АТС!$A$41:$F$736,5)+VLOOKUP($A760+ROUND((COLUMN()-2)/24,5),'Расчет сбытовых надбавок'!$B$2281:'Расчет сбытовых надбавок'!$G$3024,4)</f>
        <v>167.19</v>
      </c>
      <c r="R760" s="99">
        <f>VLOOKUP($A760+ROUND((COLUMN()-2)/24,5),АТС!$A$41:$F$736,5)+VLOOKUP($A760+ROUND((COLUMN()-2)/24,5),'Расчет сбытовых надбавок'!$B$2281:'Расчет сбытовых надбавок'!$G$3024,4)</f>
        <v>0</v>
      </c>
      <c r="S760" s="99">
        <f>VLOOKUP($A760+ROUND((COLUMN()-2)/24,5),АТС!$A$41:$F$736,5)+VLOOKUP($A760+ROUND((COLUMN()-2)/24,5),'Расчет сбытовых надбавок'!$B$2281:'Расчет сбытовых надбавок'!$G$3024,4)</f>
        <v>0</v>
      </c>
      <c r="T760" s="99">
        <f>VLOOKUP($A760+ROUND((COLUMN()-2)/24,5),АТС!$A$41:$F$736,5)+VLOOKUP($A760+ROUND((COLUMN()-2)/24,5),'Расчет сбытовых надбавок'!$B$2281:'Расчет сбытовых надбавок'!$G$3024,4)</f>
        <v>189.1</v>
      </c>
      <c r="U760" s="99">
        <f>VLOOKUP($A760+ROUND((COLUMN()-2)/24,5),АТС!$A$41:$F$736,5)+VLOOKUP($A760+ROUND((COLUMN()-2)/24,5),'Расчет сбытовых надбавок'!$B$2281:'Расчет сбытовых надбавок'!$G$3024,4)</f>
        <v>499.28</v>
      </c>
      <c r="V760" s="99">
        <f>VLOOKUP($A760+ROUND((COLUMN()-2)/24,5),АТС!$A$41:$F$736,5)+VLOOKUP($A760+ROUND((COLUMN()-2)/24,5),'Расчет сбытовых надбавок'!$B$2281:'Расчет сбытовых надбавок'!$G$3024,4)</f>
        <v>490.22999999999996</v>
      </c>
      <c r="W760" s="99">
        <f>VLOOKUP($A760+ROUND((COLUMN()-2)/24,5),АТС!$A$41:$F$736,5)+VLOOKUP($A760+ROUND((COLUMN()-2)/24,5),'Расчет сбытовых надбавок'!$B$2281:'Расчет сбытовых надбавок'!$G$3024,4)</f>
        <v>587.36</v>
      </c>
      <c r="X760" s="99">
        <f>VLOOKUP($A760+ROUND((COLUMN()-2)/24,5),АТС!$A$41:$F$736,5)+VLOOKUP($A760+ROUND((COLUMN()-2)/24,5),'Расчет сбытовых надбавок'!$B$2281:'Расчет сбытовых надбавок'!$G$3024,4)</f>
        <v>311.60999999999996</v>
      </c>
      <c r="Y760" s="99">
        <f>VLOOKUP($A760+ROUND((COLUMN()-2)/24,5),АТС!$A$41:$F$736,5)+VLOOKUP($A760+ROUND((COLUMN()-2)/24,5),'Расчет сбытовых надбавок'!$B$2281:'Расчет сбытовых надбавок'!$G$3024,4)</f>
        <v>710.67000000000007</v>
      </c>
    </row>
    <row r="761" spans="1:27" x14ac:dyDescent="0.2">
      <c r="A761" s="80">
        <f t="shared" si="24"/>
        <v>42409</v>
      </c>
      <c r="B761" s="99">
        <f>VLOOKUP($A761+ROUND((COLUMN()-2)/24,5),АТС!$A$41:$F$736,5)+VLOOKUP($A761+ROUND((COLUMN()-2)/24,5),'Расчет сбытовых надбавок'!$B$2281:'Расчет сбытовых надбавок'!$G$3024,4)</f>
        <v>0.44</v>
      </c>
      <c r="C761" s="99">
        <f>VLOOKUP($A761+ROUND((COLUMN()-2)/24,5),АТС!$A$41:$F$736,5)+VLOOKUP($A761+ROUND((COLUMN()-2)/24,5),'Расчет сбытовых надбавок'!$B$2281:'Расчет сбытовых надбавок'!$G$3024,4)</f>
        <v>645.62</v>
      </c>
      <c r="D761" s="99">
        <f>VLOOKUP($A761+ROUND((COLUMN()-2)/24,5),АТС!$A$41:$F$736,5)+VLOOKUP($A761+ROUND((COLUMN()-2)/24,5),'Расчет сбытовых надбавок'!$B$2281:'Расчет сбытовых надбавок'!$G$3024,4)</f>
        <v>468.34</v>
      </c>
      <c r="E761" s="99">
        <f>VLOOKUP($A761+ROUND((COLUMN()-2)/24,5),АТС!$A$41:$F$736,5)+VLOOKUP($A761+ROUND((COLUMN()-2)/24,5),'Расчет сбытовых надбавок'!$B$2281:'Расчет сбытовых надбавок'!$G$3024,4)</f>
        <v>262.69</v>
      </c>
      <c r="F761" s="99">
        <f>VLOOKUP($A761+ROUND((COLUMN()-2)/24,5),АТС!$A$41:$F$736,5)+VLOOKUP($A761+ROUND((COLUMN()-2)/24,5),'Расчет сбытовых надбавок'!$B$2281:'Расчет сбытовых надбавок'!$G$3024,4)</f>
        <v>136.78</v>
      </c>
      <c r="G761" s="99">
        <f>VLOOKUP($A761+ROUND((COLUMN()-2)/24,5),АТС!$A$41:$F$736,5)+VLOOKUP($A761+ROUND((COLUMN()-2)/24,5),'Расчет сбытовых надбавок'!$B$2281:'Расчет сбытовых надбавок'!$G$3024,4)</f>
        <v>574.34</v>
      </c>
      <c r="H761" s="99">
        <f>VLOOKUP($A761+ROUND((COLUMN()-2)/24,5),АТС!$A$41:$F$736,5)+VLOOKUP($A761+ROUND((COLUMN()-2)/24,5),'Расчет сбытовых надбавок'!$B$2281:'Расчет сбытовых надбавок'!$G$3024,4)</f>
        <v>142.85</v>
      </c>
      <c r="I761" s="99">
        <f>VLOOKUP($A761+ROUND((COLUMN()-2)/24,5),АТС!$A$41:$F$736,5)+VLOOKUP($A761+ROUND((COLUMN()-2)/24,5),'Расчет сбытовых надбавок'!$B$2281:'Расчет сбытовых надбавок'!$G$3024,4)</f>
        <v>191.78</v>
      </c>
      <c r="J761" s="99">
        <f>VLOOKUP($A761+ROUND((COLUMN()-2)/24,5),АТС!$A$41:$F$736,5)+VLOOKUP($A761+ROUND((COLUMN()-2)/24,5),'Расчет сбытовых надбавок'!$B$2281:'Расчет сбытовых надбавок'!$G$3024,4)</f>
        <v>4.26</v>
      </c>
      <c r="K761" s="99">
        <f>VLOOKUP($A761+ROUND((COLUMN()-2)/24,5),АТС!$A$41:$F$736,5)+VLOOKUP($A761+ROUND((COLUMN()-2)/24,5),'Расчет сбытовых надбавок'!$B$2281:'Расчет сбытовых надбавок'!$G$3024,4)</f>
        <v>3.57</v>
      </c>
      <c r="L761" s="99">
        <f>VLOOKUP($A761+ROUND((COLUMN()-2)/24,5),АТС!$A$41:$F$736,5)+VLOOKUP($A761+ROUND((COLUMN()-2)/24,5),'Расчет сбытовых надбавок'!$B$2281:'Расчет сбытовых надбавок'!$G$3024,4)</f>
        <v>139.83000000000001</v>
      </c>
      <c r="M761" s="99">
        <f>VLOOKUP($A761+ROUND((COLUMN()-2)/24,5),АТС!$A$41:$F$736,5)+VLOOKUP($A761+ROUND((COLUMN()-2)/24,5),'Расчет сбытовых надбавок'!$B$2281:'Расчет сбытовых надбавок'!$G$3024,4)</f>
        <v>204.5</v>
      </c>
      <c r="N761" s="99">
        <f>VLOOKUP($A761+ROUND((COLUMN()-2)/24,5),АТС!$A$41:$F$736,5)+VLOOKUP($A761+ROUND((COLUMN()-2)/24,5),'Расчет сбытовых надбавок'!$B$2281:'Расчет сбытовых надбавок'!$G$3024,4)</f>
        <v>354.15999999999997</v>
      </c>
      <c r="O761" s="99">
        <f>VLOOKUP($A761+ROUND((COLUMN()-2)/24,5),АТС!$A$41:$F$736,5)+VLOOKUP($A761+ROUND((COLUMN()-2)/24,5),'Расчет сбытовых надбавок'!$B$2281:'Расчет сбытовых надбавок'!$G$3024,4)</f>
        <v>370</v>
      </c>
      <c r="P761" s="99">
        <f>VLOOKUP($A761+ROUND((COLUMN()-2)/24,5),АТС!$A$41:$F$736,5)+VLOOKUP($A761+ROUND((COLUMN()-2)/24,5),'Расчет сбытовых надбавок'!$B$2281:'Расчет сбытовых надбавок'!$G$3024,4)</f>
        <v>423.97</v>
      </c>
      <c r="Q761" s="99">
        <f>VLOOKUP($A761+ROUND((COLUMN()-2)/24,5),АТС!$A$41:$F$736,5)+VLOOKUP($A761+ROUND((COLUMN()-2)/24,5),'Расчет сбытовых надбавок'!$B$2281:'Расчет сбытовых надбавок'!$G$3024,4)</f>
        <v>472.14</v>
      </c>
      <c r="R761" s="99">
        <f>VLOOKUP($A761+ROUND((COLUMN()-2)/24,5),АТС!$A$41:$F$736,5)+VLOOKUP($A761+ROUND((COLUMN()-2)/24,5),'Расчет сбытовых надбавок'!$B$2281:'Расчет сбытовых надбавок'!$G$3024,4)</f>
        <v>441.96</v>
      </c>
      <c r="S761" s="99">
        <f>VLOOKUP($A761+ROUND((COLUMN()-2)/24,5),АТС!$A$41:$F$736,5)+VLOOKUP($A761+ROUND((COLUMN()-2)/24,5),'Расчет сбытовых надбавок'!$B$2281:'Расчет сбытовых надбавок'!$G$3024,4)</f>
        <v>0</v>
      </c>
      <c r="T761" s="99">
        <f>VLOOKUP($A761+ROUND((COLUMN()-2)/24,5),АТС!$A$41:$F$736,5)+VLOOKUP($A761+ROUND((COLUMN()-2)/24,5),'Расчет сбытовых надбавок'!$B$2281:'Расчет сбытовых надбавок'!$G$3024,4)</f>
        <v>138.01</v>
      </c>
      <c r="U761" s="99">
        <f>VLOOKUP($A761+ROUND((COLUMN()-2)/24,5),АТС!$A$41:$F$736,5)+VLOOKUP($A761+ROUND((COLUMN()-2)/24,5),'Расчет сбытовых надбавок'!$B$2281:'Расчет сбытовых надбавок'!$G$3024,4)</f>
        <v>528.85</v>
      </c>
      <c r="V761" s="99">
        <f>VLOOKUP($A761+ROUND((COLUMN()-2)/24,5),АТС!$A$41:$F$736,5)+VLOOKUP($A761+ROUND((COLUMN()-2)/24,5),'Расчет сбытовых надбавок'!$B$2281:'Расчет сбытовых надбавок'!$G$3024,4)</f>
        <v>124.83</v>
      </c>
      <c r="W761" s="99">
        <f>VLOOKUP($A761+ROUND((COLUMN()-2)/24,5),АТС!$A$41:$F$736,5)+VLOOKUP($A761+ROUND((COLUMN()-2)/24,5),'Расчет сбытовых надбавок'!$B$2281:'Расчет сбытовых надбавок'!$G$3024,4)</f>
        <v>131.31</v>
      </c>
      <c r="X761" s="99">
        <f>VLOOKUP($A761+ROUND((COLUMN()-2)/24,5),АТС!$A$41:$F$736,5)+VLOOKUP($A761+ROUND((COLUMN()-2)/24,5),'Расчет сбытовых надбавок'!$B$2281:'Расчет сбытовых надбавок'!$G$3024,4)</f>
        <v>168.47</v>
      </c>
      <c r="Y761" s="99">
        <f>VLOOKUP($A761+ROUND((COLUMN()-2)/24,5),АТС!$A$41:$F$736,5)+VLOOKUP($A761+ROUND((COLUMN()-2)/24,5),'Расчет сбытовых надбавок'!$B$2281:'Расчет сбытовых надбавок'!$G$3024,4)</f>
        <v>716.84</v>
      </c>
    </row>
    <row r="762" spans="1:27" x14ac:dyDescent="0.2">
      <c r="A762" s="80">
        <f t="shared" si="24"/>
        <v>42410</v>
      </c>
      <c r="B762" s="99">
        <f>VLOOKUP($A762+ROUND((COLUMN()-2)/24,5),АТС!$A$41:$F$736,5)+VLOOKUP($A762+ROUND((COLUMN()-2)/24,5),'Расчет сбытовых надбавок'!$B$2281:'Расчет сбытовых надбавок'!$G$3024,4)</f>
        <v>615.97</v>
      </c>
      <c r="C762" s="99">
        <f>VLOOKUP($A762+ROUND((COLUMN()-2)/24,5),АТС!$A$41:$F$736,5)+VLOOKUP($A762+ROUND((COLUMN()-2)/24,5),'Расчет сбытовых надбавок'!$B$2281:'Расчет сбытовых надбавок'!$G$3024,4)</f>
        <v>723.89</v>
      </c>
      <c r="D762" s="99">
        <f>VLOOKUP($A762+ROUND((COLUMN()-2)/24,5),АТС!$A$41:$F$736,5)+VLOOKUP($A762+ROUND((COLUMN()-2)/24,5),'Расчет сбытовых надбавок'!$B$2281:'Расчет сбытовых надбавок'!$G$3024,4)</f>
        <v>512.41</v>
      </c>
      <c r="E762" s="99">
        <f>VLOOKUP($A762+ROUND((COLUMN()-2)/24,5),АТС!$A$41:$F$736,5)+VLOOKUP($A762+ROUND((COLUMN()-2)/24,5),'Расчет сбытовых надбавок'!$B$2281:'Расчет сбытовых надбавок'!$G$3024,4)</f>
        <v>414.16999999999996</v>
      </c>
      <c r="F762" s="99">
        <f>VLOOKUP($A762+ROUND((COLUMN()-2)/24,5),АТС!$A$41:$F$736,5)+VLOOKUP($A762+ROUND((COLUMN()-2)/24,5),'Расчет сбытовых надбавок'!$B$2281:'Расчет сбытовых надбавок'!$G$3024,4)</f>
        <v>141.10999999999999</v>
      </c>
      <c r="G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H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I762" s="99">
        <f>VLOOKUP($A762+ROUND((COLUMN()-2)/24,5),АТС!$A$41:$F$736,5)+VLOOKUP($A762+ROUND((COLUMN()-2)/24,5),'Расчет сбытовых надбавок'!$B$2281:'Расчет сбытовых надбавок'!$G$3024,4)</f>
        <v>112.62</v>
      </c>
      <c r="J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K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L762" s="99">
        <f>VLOOKUP($A762+ROUND((COLUMN()-2)/24,5),АТС!$A$41:$F$736,5)+VLOOKUP($A762+ROUND((COLUMN()-2)/24,5),'Расчет сбытовых надбавок'!$B$2281:'Расчет сбытовых надбавок'!$G$3024,4)</f>
        <v>167.5</v>
      </c>
      <c r="M762" s="99">
        <f>VLOOKUP($A762+ROUND((COLUMN()-2)/24,5),АТС!$A$41:$F$736,5)+VLOOKUP($A762+ROUND((COLUMN()-2)/24,5),'Расчет сбытовых надбавок'!$B$2281:'Расчет сбытовых надбавок'!$G$3024,4)</f>
        <v>160.26</v>
      </c>
      <c r="N762" s="99">
        <f>VLOOKUP($A762+ROUND((COLUMN()-2)/24,5),АТС!$A$41:$F$736,5)+VLOOKUP($A762+ROUND((COLUMN()-2)/24,5),'Расчет сбытовых надбавок'!$B$2281:'Расчет сбытовых надбавок'!$G$3024,4)</f>
        <v>298.08</v>
      </c>
      <c r="O762" s="99">
        <f>VLOOKUP($A762+ROUND((COLUMN()-2)/24,5),АТС!$A$41:$F$736,5)+VLOOKUP($A762+ROUND((COLUMN()-2)/24,5),'Расчет сбытовых надбавок'!$B$2281:'Расчет сбытовых надбавок'!$G$3024,4)</f>
        <v>305.08</v>
      </c>
      <c r="P762" s="99">
        <f>VLOOKUP($A762+ROUND((COLUMN()-2)/24,5),АТС!$A$41:$F$736,5)+VLOOKUP($A762+ROUND((COLUMN()-2)/24,5),'Расчет сбытовых надбавок'!$B$2281:'Расчет сбытовых надбавок'!$G$3024,4)</f>
        <v>391.32000000000005</v>
      </c>
      <c r="Q762" s="99">
        <f>VLOOKUP($A762+ROUND((COLUMN()-2)/24,5),АТС!$A$41:$F$736,5)+VLOOKUP($A762+ROUND((COLUMN()-2)/24,5),'Расчет сбытовых надбавок'!$B$2281:'Расчет сбытовых надбавок'!$G$3024,4)</f>
        <v>431.47</v>
      </c>
      <c r="R762" s="99">
        <f>VLOOKUP($A762+ROUND((COLUMN()-2)/24,5),АТС!$A$41:$F$736,5)+VLOOKUP($A762+ROUND((COLUMN()-2)/24,5),'Расчет сбытовых надбавок'!$B$2281:'Расчет сбытовых надбавок'!$G$3024,4)</f>
        <v>309.22999999999996</v>
      </c>
      <c r="S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T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U762" s="99">
        <f>VLOOKUP($A762+ROUND((COLUMN()-2)/24,5),АТС!$A$41:$F$736,5)+VLOOKUP($A762+ROUND((COLUMN()-2)/24,5),'Расчет сбытовых надбавок'!$B$2281:'Расчет сбытовых надбавок'!$G$3024,4)</f>
        <v>2.29</v>
      </c>
      <c r="V762" s="99">
        <f>VLOOKUP($A762+ROUND((COLUMN()-2)/24,5),АТС!$A$41:$F$736,5)+VLOOKUP($A762+ROUND((COLUMN()-2)/24,5),'Расчет сбытовых надбавок'!$B$2281:'Расчет сбытовых надбавок'!$G$3024,4)</f>
        <v>5.07</v>
      </c>
      <c r="W762" s="99">
        <f>VLOOKUP($A762+ROUND((COLUMN()-2)/24,5),АТС!$A$41:$F$736,5)+VLOOKUP($A762+ROUND((COLUMN()-2)/24,5),'Расчет сбытовых надбавок'!$B$2281:'Расчет сбытовых надбавок'!$G$3024,4)</f>
        <v>224</v>
      </c>
      <c r="X762" s="99">
        <f>VLOOKUP($A762+ROUND((COLUMN()-2)/24,5),АТС!$A$41:$F$736,5)+VLOOKUP($A762+ROUND((COLUMN()-2)/24,5),'Расчет сбытовых надбавок'!$B$2281:'Расчет сбытовых надбавок'!$G$3024,4)</f>
        <v>192.67000000000002</v>
      </c>
      <c r="Y762" s="99">
        <f>VLOOKUP($A762+ROUND((COLUMN()-2)/24,5),АТС!$A$41:$F$736,5)+VLOOKUP($A762+ROUND((COLUMN()-2)/24,5),'Расчет сбытовых надбавок'!$B$2281:'Расчет сбытовых надбавок'!$G$3024,4)</f>
        <v>93.21</v>
      </c>
    </row>
    <row r="763" spans="1:27" x14ac:dyDescent="0.2">
      <c r="A763" s="80">
        <f t="shared" si="24"/>
        <v>42411</v>
      </c>
      <c r="B763" s="99">
        <f>VLOOKUP($A763+ROUND((COLUMN()-2)/24,5),АТС!$A$41:$F$736,5)+VLOOKUP($A763+ROUND((COLUMN()-2)/24,5),'Расчет сбытовых надбавок'!$B$2281:'Расчет сбытовых надбавок'!$G$3024,4)</f>
        <v>662.19999999999993</v>
      </c>
      <c r="C763" s="99">
        <f>VLOOKUP($A763+ROUND((COLUMN()-2)/24,5),АТС!$A$41:$F$736,5)+VLOOKUP($A763+ROUND((COLUMN()-2)/24,5),'Расчет сбытовых надбавок'!$B$2281:'Расчет сбытовых надбавок'!$G$3024,4)</f>
        <v>184.63</v>
      </c>
      <c r="D763" s="99">
        <f>VLOOKUP($A763+ROUND((COLUMN()-2)/24,5),АТС!$A$41:$F$736,5)+VLOOKUP($A763+ROUND((COLUMN()-2)/24,5),'Расчет сбытовых надбавок'!$B$2281:'Расчет сбытовых надбавок'!$G$3024,4)</f>
        <v>95.19</v>
      </c>
      <c r="E763" s="99">
        <f>VLOOKUP($A763+ROUND((COLUMN()-2)/24,5),АТС!$A$41:$F$736,5)+VLOOKUP($A763+ROUND((COLUMN()-2)/24,5),'Расчет сбытовых надбавок'!$B$2281:'Расчет сбытовых надбавок'!$G$3024,4)</f>
        <v>25.48</v>
      </c>
      <c r="F763" s="99">
        <f>VLOOKUP($A763+ROUND((COLUMN()-2)/24,5),АТС!$A$41:$F$736,5)+VLOOKUP($A763+ROUND((COLUMN()-2)/24,5),'Расчет сбытовых надбавок'!$B$2281:'Расчет сбытовых надбавок'!$G$3024,4)</f>
        <v>4.03</v>
      </c>
      <c r="G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H763" s="99">
        <f>VLOOKUP($A763+ROUND((COLUMN()-2)/24,5),АТС!$A$41:$F$736,5)+VLOOKUP($A763+ROUND((COLUMN()-2)/24,5),'Расчет сбытовых надбавок'!$B$2281:'Расчет сбытовых надбавок'!$G$3024,4)</f>
        <v>0.01</v>
      </c>
      <c r="I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J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K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L763" s="99">
        <f>VLOOKUP($A763+ROUND((COLUMN()-2)/24,5),АТС!$A$41:$F$736,5)+VLOOKUP($A763+ROUND((COLUMN()-2)/24,5),'Расчет сбытовых надбавок'!$B$2281:'Расчет сбытовых надбавок'!$G$3024,4)</f>
        <v>95.63</v>
      </c>
      <c r="M763" s="99">
        <f>VLOOKUP($A763+ROUND((COLUMN()-2)/24,5),АТС!$A$41:$F$736,5)+VLOOKUP($A763+ROUND((COLUMN()-2)/24,5),'Расчет сбытовых надбавок'!$B$2281:'Расчет сбытовых надбавок'!$G$3024,4)</f>
        <v>101.83000000000001</v>
      </c>
      <c r="N763" s="99">
        <f>VLOOKUP($A763+ROUND((COLUMN()-2)/24,5),АТС!$A$41:$F$736,5)+VLOOKUP($A763+ROUND((COLUMN()-2)/24,5),'Расчет сбытовых надбавок'!$B$2281:'Расчет сбытовых надбавок'!$G$3024,4)</f>
        <v>288.76000000000005</v>
      </c>
      <c r="O763" s="99">
        <f>VLOOKUP($A763+ROUND((COLUMN()-2)/24,5),АТС!$A$41:$F$736,5)+VLOOKUP($A763+ROUND((COLUMN()-2)/24,5),'Расчет сбытовых надбавок'!$B$2281:'Расчет сбытовых надбавок'!$G$3024,4)</f>
        <v>285.51</v>
      </c>
      <c r="P763" s="99">
        <f>VLOOKUP($A763+ROUND((COLUMN()-2)/24,5),АТС!$A$41:$F$736,5)+VLOOKUP($A763+ROUND((COLUMN()-2)/24,5),'Расчет сбытовых надбавок'!$B$2281:'Расчет сбытовых надбавок'!$G$3024,4)</f>
        <v>14.620000000000001</v>
      </c>
      <c r="Q763" s="99">
        <f>VLOOKUP($A763+ROUND((COLUMN()-2)/24,5),АТС!$A$41:$F$736,5)+VLOOKUP($A763+ROUND((COLUMN()-2)/24,5),'Расчет сбытовых надбавок'!$B$2281:'Расчет сбытовых надбавок'!$G$3024,4)</f>
        <v>3.66</v>
      </c>
      <c r="R763" s="99">
        <f>VLOOKUP($A763+ROUND((COLUMN()-2)/24,5),АТС!$A$41:$F$736,5)+VLOOKUP($A763+ROUND((COLUMN()-2)/24,5),'Расчет сбытовых надбавок'!$B$2281:'Расчет сбытовых надбавок'!$G$3024,4)</f>
        <v>299.77999999999997</v>
      </c>
      <c r="S763" s="99">
        <f>VLOOKUP($A763+ROUND((COLUMN()-2)/24,5),АТС!$A$41:$F$736,5)+VLOOKUP($A763+ROUND((COLUMN()-2)/24,5),'Расчет сбытовых надбавок'!$B$2281:'Расчет сбытовых надбавок'!$G$3024,4)</f>
        <v>15.85</v>
      </c>
      <c r="T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U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V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W763" s="99">
        <f>VLOOKUP($A763+ROUND((COLUMN()-2)/24,5),АТС!$A$41:$F$736,5)+VLOOKUP($A763+ROUND((COLUMN()-2)/24,5),'Расчет сбытовых надбавок'!$B$2281:'Расчет сбытовых надбавок'!$G$3024,4)</f>
        <v>798.15000000000009</v>
      </c>
      <c r="X763" s="99">
        <f>VLOOKUP($A763+ROUND((COLUMN()-2)/24,5),АТС!$A$41:$F$736,5)+VLOOKUP($A763+ROUND((COLUMN()-2)/24,5),'Расчет сбытовых надбавок'!$B$2281:'Расчет сбытовых надбавок'!$G$3024,4)</f>
        <v>86.78</v>
      </c>
      <c r="Y763" s="99">
        <f>VLOOKUP($A763+ROUND((COLUMN()-2)/24,5),АТС!$A$41:$F$736,5)+VLOOKUP($A763+ROUND((COLUMN()-2)/24,5),'Расчет сбытовых надбавок'!$B$2281:'Расчет сбытовых надбавок'!$G$3024,4)</f>
        <v>0</v>
      </c>
    </row>
    <row r="764" spans="1:27" x14ac:dyDescent="0.2">
      <c r="A764" s="80">
        <f t="shared" si="24"/>
        <v>42412</v>
      </c>
      <c r="B764" s="99">
        <f>VLOOKUP($A764+ROUND((COLUMN()-2)/24,5),АТС!$A$41:$F$736,5)+VLOOKUP($A764+ROUND((COLUMN()-2)/24,5),'Расчет сбытовых надбавок'!$B$2281:'Расчет сбытовых надбавок'!$G$3024,4)</f>
        <v>624.89</v>
      </c>
      <c r="C764" s="99">
        <f>VLOOKUP($A764+ROUND((COLUMN()-2)/24,5),АТС!$A$41:$F$736,5)+VLOOKUP($A764+ROUND((COLUMN()-2)/24,5),'Расчет сбытовых надбавок'!$B$2281:'Расчет сбытовых надбавок'!$G$3024,4)</f>
        <v>106.6</v>
      </c>
      <c r="D764" s="99">
        <f>VLOOKUP($A764+ROUND((COLUMN()-2)/24,5),АТС!$A$41:$F$736,5)+VLOOKUP($A764+ROUND((COLUMN()-2)/24,5),'Расчет сбытовых надбавок'!$B$2281:'Расчет сбытовых надбавок'!$G$3024,4)</f>
        <v>34.97</v>
      </c>
      <c r="E764" s="99">
        <f>VLOOKUP($A764+ROUND((COLUMN()-2)/24,5),АТС!$A$41:$F$736,5)+VLOOKUP($A764+ROUND((COLUMN()-2)/24,5),'Расчет сбытовых надбавок'!$B$2281:'Расчет сбытовых надбавок'!$G$3024,4)</f>
        <v>21.83</v>
      </c>
      <c r="F764" s="99">
        <f>VLOOKUP($A764+ROUND((COLUMN()-2)/24,5),АТС!$A$41:$F$736,5)+VLOOKUP($A764+ROUND((COLUMN()-2)/24,5),'Расчет сбытовых надбавок'!$B$2281:'Расчет сбытовых надбавок'!$G$3024,4)</f>
        <v>0.01</v>
      </c>
      <c r="G764" s="99">
        <f>VLOOKUP($A764+ROUND((COLUMN()-2)/24,5),АТС!$A$41:$F$736,5)+VLOOKUP($A764+ROUND((COLUMN()-2)/24,5),'Расчет сбытовых надбавок'!$B$2281:'Расчет сбытовых надбавок'!$G$3024,4)</f>
        <v>555.67000000000007</v>
      </c>
      <c r="H764" s="99">
        <f>VLOOKUP($A764+ROUND((COLUMN()-2)/24,5),АТС!$A$41:$F$736,5)+VLOOKUP($A764+ROUND((COLUMN()-2)/24,5),'Расчет сбытовых надбавок'!$B$2281:'Расчет сбытовых надбавок'!$G$3024,4)</f>
        <v>16.38</v>
      </c>
      <c r="I764" s="99">
        <f>VLOOKUP($A764+ROUND((COLUMN()-2)/24,5),АТС!$A$41:$F$736,5)+VLOOKUP($A764+ROUND((COLUMN()-2)/24,5),'Расчет сбытовых надбавок'!$B$2281:'Расчет сбытовых надбавок'!$G$3024,4)</f>
        <v>36.4</v>
      </c>
      <c r="J764" s="99">
        <f>VLOOKUP($A764+ROUND((COLUMN()-2)/24,5),АТС!$A$41:$F$736,5)+VLOOKUP($A764+ROUND((COLUMN()-2)/24,5),'Расчет сбытовых надбавок'!$B$2281:'Расчет сбытовых надбавок'!$G$3024,4)</f>
        <v>149.01</v>
      </c>
      <c r="K764" s="99">
        <f>VLOOKUP($A764+ROUND((COLUMN()-2)/24,5),АТС!$A$41:$F$736,5)+VLOOKUP($A764+ROUND((COLUMN()-2)/24,5),'Расчет сбытовых надбавок'!$B$2281:'Расчет сбытовых надбавок'!$G$3024,4)</f>
        <v>98.99</v>
      </c>
      <c r="L764" s="99">
        <f>VLOOKUP($A764+ROUND((COLUMN()-2)/24,5),АТС!$A$41:$F$736,5)+VLOOKUP($A764+ROUND((COLUMN()-2)/24,5),'Расчет сбытовых надбавок'!$B$2281:'Расчет сбытовых надбавок'!$G$3024,4)</f>
        <v>411.59000000000003</v>
      </c>
      <c r="M764" s="99">
        <f>VLOOKUP($A764+ROUND((COLUMN()-2)/24,5),АТС!$A$41:$F$736,5)+VLOOKUP($A764+ROUND((COLUMN()-2)/24,5),'Расчет сбытовых надбавок'!$B$2281:'Расчет сбытовых надбавок'!$G$3024,4)</f>
        <v>392.74</v>
      </c>
      <c r="N764" s="99">
        <f>VLOOKUP($A764+ROUND((COLUMN()-2)/24,5),АТС!$A$41:$F$736,5)+VLOOKUP($A764+ROUND((COLUMN()-2)/24,5),'Расчет сбытовых надбавок'!$B$2281:'Расчет сбытовых надбавок'!$G$3024,4)</f>
        <v>110.03999999999999</v>
      </c>
      <c r="O764" s="99">
        <f>VLOOKUP($A764+ROUND((COLUMN()-2)/24,5),АТС!$A$41:$F$736,5)+VLOOKUP($A764+ROUND((COLUMN()-2)/24,5),'Расчет сбытовых надбавок'!$B$2281:'Расчет сбытовых надбавок'!$G$3024,4)</f>
        <v>103.5</v>
      </c>
      <c r="P764" s="99">
        <f>VLOOKUP($A764+ROUND((COLUMN()-2)/24,5),АТС!$A$41:$F$736,5)+VLOOKUP($A764+ROUND((COLUMN()-2)/24,5),'Расчет сбытовых надбавок'!$B$2281:'Расчет сбытовых надбавок'!$G$3024,4)</f>
        <v>376.44</v>
      </c>
      <c r="Q764" s="99">
        <f>VLOOKUP($A764+ROUND((COLUMN()-2)/24,5),АТС!$A$41:$F$736,5)+VLOOKUP($A764+ROUND((COLUMN()-2)/24,5),'Расчет сбытовых надбавок'!$B$2281:'Расчет сбытовых надбавок'!$G$3024,4)</f>
        <v>392.8</v>
      </c>
      <c r="R764" s="99">
        <f>VLOOKUP($A764+ROUND((COLUMN()-2)/24,5),АТС!$A$41:$F$736,5)+VLOOKUP($A764+ROUND((COLUMN()-2)/24,5),'Расчет сбытовых надбавок'!$B$2281:'Расчет сбытовых надбавок'!$G$3024,4)</f>
        <v>465.87</v>
      </c>
      <c r="S764" s="99">
        <f>VLOOKUP($A764+ROUND((COLUMN()-2)/24,5),АТС!$A$41:$F$736,5)+VLOOKUP($A764+ROUND((COLUMN()-2)/24,5),'Расчет сбытовых надбавок'!$B$2281:'Расчет сбытовых надбавок'!$G$3024,4)</f>
        <v>208.95</v>
      </c>
      <c r="T764" s="99">
        <f>VLOOKUP($A764+ROUND((COLUMN()-2)/24,5),АТС!$A$41:$F$736,5)+VLOOKUP($A764+ROUND((COLUMN()-2)/24,5),'Расчет сбытовых надбавок'!$B$2281:'Расчет сбытовых надбавок'!$G$3024,4)</f>
        <v>370.99</v>
      </c>
      <c r="U764" s="99">
        <f>VLOOKUP($A764+ROUND((COLUMN()-2)/24,5),АТС!$A$41:$F$736,5)+VLOOKUP($A764+ROUND((COLUMN()-2)/24,5),'Расчет сбытовых надбавок'!$B$2281:'Расчет сбытовых надбавок'!$G$3024,4)</f>
        <v>587.91999999999996</v>
      </c>
      <c r="V764" s="99">
        <f>VLOOKUP($A764+ROUND((COLUMN()-2)/24,5),АТС!$A$41:$F$736,5)+VLOOKUP($A764+ROUND((COLUMN()-2)/24,5),'Расчет сбытовых надбавок'!$B$2281:'Расчет сбытовых надбавок'!$G$3024,4)</f>
        <v>780.9</v>
      </c>
      <c r="W764" s="99">
        <f>VLOOKUP($A764+ROUND((COLUMN()-2)/24,5),АТС!$A$41:$F$736,5)+VLOOKUP($A764+ROUND((COLUMN()-2)/24,5),'Расчет сбытовых надбавок'!$B$2281:'Расчет сбытовых надбавок'!$G$3024,4)</f>
        <v>804.93</v>
      </c>
      <c r="X764" s="99">
        <f>VLOOKUP($A764+ROUND((COLUMN()-2)/24,5),АТС!$A$41:$F$736,5)+VLOOKUP($A764+ROUND((COLUMN()-2)/24,5),'Расчет сбытовых надбавок'!$B$2281:'Расчет сбытовых надбавок'!$G$3024,4)</f>
        <v>947.38</v>
      </c>
      <c r="Y764" s="99">
        <f>VLOOKUP($A764+ROUND((COLUMN()-2)/24,5),АТС!$A$41:$F$736,5)+VLOOKUP($A764+ROUND((COLUMN()-2)/24,5),'Расчет сбытовых надбавок'!$B$2281:'Расчет сбытовых надбавок'!$G$3024,4)</f>
        <v>1222.6699999999998</v>
      </c>
    </row>
    <row r="765" spans="1:27" x14ac:dyDescent="0.2">
      <c r="A765" s="80">
        <f t="shared" si="24"/>
        <v>42413</v>
      </c>
      <c r="B765" s="99">
        <f>VLOOKUP($A765+ROUND((COLUMN()-2)/24,5),АТС!$A$41:$F$736,5)+VLOOKUP($A765+ROUND((COLUMN()-2)/24,5),'Расчет сбытовых надбавок'!$B$2281:'Расчет сбытовых надбавок'!$G$3024,4)</f>
        <v>715.64</v>
      </c>
      <c r="C765" s="99">
        <f>VLOOKUP($A765+ROUND((COLUMN()-2)/24,5),АТС!$A$41:$F$736,5)+VLOOKUP($A765+ROUND((COLUMN()-2)/24,5),'Расчет сбытовых надбавок'!$B$2281:'Расчет сбытовых надбавок'!$G$3024,4)</f>
        <v>654.64</v>
      </c>
      <c r="D765" s="99">
        <f>VLOOKUP($A765+ROUND((COLUMN()-2)/24,5),АТС!$A$41:$F$736,5)+VLOOKUP($A765+ROUND((COLUMN()-2)/24,5),'Расчет сбытовых надбавок'!$B$2281:'Расчет сбытовых надбавок'!$G$3024,4)</f>
        <v>765.8</v>
      </c>
      <c r="E765" s="99">
        <f>VLOOKUP($A765+ROUND((COLUMN()-2)/24,5),АТС!$A$41:$F$736,5)+VLOOKUP($A765+ROUND((COLUMN()-2)/24,5),'Расчет сбытовых надбавок'!$B$2281:'Расчет сбытовых надбавок'!$G$3024,4)</f>
        <v>142.78</v>
      </c>
      <c r="F765" s="99">
        <f>VLOOKUP($A765+ROUND((COLUMN()-2)/24,5),АТС!$A$41:$F$736,5)+VLOOKUP($A765+ROUND((COLUMN()-2)/24,5),'Расчет сбытовых надбавок'!$B$2281:'Расчет сбытовых надбавок'!$G$3024,4)</f>
        <v>42.67</v>
      </c>
      <c r="G765" s="99">
        <f>VLOOKUP($A765+ROUND((COLUMN()-2)/24,5),АТС!$A$41:$F$736,5)+VLOOKUP($A765+ROUND((COLUMN()-2)/24,5),'Расчет сбытовых надбавок'!$B$2281:'Расчет сбытовых надбавок'!$G$3024,4)</f>
        <v>0</v>
      </c>
      <c r="H765" s="99">
        <f>VLOOKUP($A765+ROUND((COLUMN()-2)/24,5),АТС!$A$41:$F$736,5)+VLOOKUP($A765+ROUND((COLUMN()-2)/24,5),'Расчет сбытовых надбавок'!$B$2281:'Расчет сбытовых надбавок'!$G$3024,4)</f>
        <v>0</v>
      </c>
      <c r="I765" s="99">
        <f>VLOOKUP($A765+ROUND((COLUMN()-2)/24,5),АТС!$A$41:$F$736,5)+VLOOKUP($A765+ROUND((COLUMN()-2)/24,5),'Расчет сбытовых надбавок'!$B$2281:'Расчет сбытовых надбавок'!$G$3024,4)</f>
        <v>481.31</v>
      </c>
      <c r="J765" s="99">
        <f>VLOOKUP($A765+ROUND((COLUMN()-2)/24,5),АТС!$A$41:$F$736,5)+VLOOKUP($A765+ROUND((COLUMN()-2)/24,5),'Расчет сбытовых надбавок'!$B$2281:'Расчет сбытовых надбавок'!$G$3024,4)</f>
        <v>342.29999999999995</v>
      </c>
      <c r="K765" s="99">
        <f>VLOOKUP($A765+ROUND((COLUMN()-2)/24,5),АТС!$A$41:$F$736,5)+VLOOKUP($A765+ROUND((COLUMN()-2)/24,5),'Расчет сбытовых надбавок'!$B$2281:'Расчет сбытовых надбавок'!$G$3024,4)</f>
        <v>253.3</v>
      </c>
      <c r="L765" s="99">
        <f>VLOOKUP($A765+ROUND((COLUMN()-2)/24,5),АТС!$A$41:$F$736,5)+VLOOKUP($A765+ROUND((COLUMN()-2)/24,5),'Расчет сбытовых надбавок'!$B$2281:'Расчет сбытовых надбавок'!$G$3024,4)</f>
        <v>166.07</v>
      </c>
      <c r="M765" s="99">
        <f>VLOOKUP($A765+ROUND((COLUMN()-2)/24,5),АТС!$A$41:$F$736,5)+VLOOKUP($A765+ROUND((COLUMN()-2)/24,5),'Расчет сбытовых надбавок'!$B$2281:'Расчет сбытовых надбавок'!$G$3024,4)</f>
        <v>184.94</v>
      </c>
      <c r="N765" s="99">
        <f>VLOOKUP($A765+ROUND((COLUMN()-2)/24,5),АТС!$A$41:$F$736,5)+VLOOKUP($A765+ROUND((COLUMN()-2)/24,5),'Расчет сбытовых надбавок'!$B$2281:'Расчет сбытовых надбавок'!$G$3024,4)</f>
        <v>311.71000000000004</v>
      </c>
      <c r="O765" s="99">
        <f>VLOOKUP($A765+ROUND((COLUMN()-2)/24,5),АТС!$A$41:$F$736,5)+VLOOKUP($A765+ROUND((COLUMN()-2)/24,5),'Расчет сбытовых надбавок'!$B$2281:'Расчет сбытовых надбавок'!$G$3024,4)</f>
        <v>285.44</v>
      </c>
      <c r="P765" s="99">
        <f>VLOOKUP($A765+ROUND((COLUMN()-2)/24,5),АТС!$A$41:$F$736,5)+VLOOKUP($A765+ROUND((COLUMN()-2)/24,5),'Расчет сбытовых надбавок'!$B$2281:'Расчет сбытовых надбавок'!$G$3024,4)</f>
        <v>288.24</v>
      </c>
      <c r="Q765" s="99">
        <f>VLOOKUP($A765+ROUND((COLUMN()-2)/24,5),АТС!$A$41:$F$736,5)+VLOOKUP($A765+ROUND((COLUMN()-2)/24,5),'Расчет сбытовых надбавок'!$B$2281:'Расчет сбытовых надбавок'!$G$3024,4)</f>
        <v>0</v>
      </c>
      <c r="R765" s="99">
        <f>VLOOKUP($A765+ROUND((COLUMN()-2)/24,5),АТС!$A$41:$F$736,5)+VLOOKUP($A765+ROUND((COLUMN()-2)/24,5),'Расчет сбытовых надбавок'!$B$2281:'Расчет сбытовых надбавок'!$G$3024,4)</f>
        <v>329.75</v>
      </c>
      <c r="S765" s="99">
        <f>VLOOKUP($A765+ROUND((COLUMN()-2)/24,5),АТС!$A$41:$F$736,5)+VLOOKUP($A765+ROUND((COLUMN()-2)/24,5),'Расчет сбытовых надбавок'!$B$2281:'Расчет сбытовых надбавок'!$G$3024,4)</f>
        <v>5.18</v>
      </c>
      <c r="T765" s="99">
        <f>VLOOKUP($A765+ROUND((COLUMN()-2)/24,5),АТС!$A$41:$F$736,5)+VLOOKUP($A765+ROUND((COLUMN()-2)/24,5),'Расчет сбытовых надбавок'!$B$2281:'Расчет сбытовых надбавок'!$G$3024,4)</f>
        <v>151.93</v>
      </c>
      <c r="U765" s="99">
        <f>VLOOKUP($A765+ROUND((COLUMN()-2)/24,5),АТС!$A$41:$F$736,5)+VLOOKUP($A765+ROUND((COLUMN()-2)/24,5),'Расчет сбытовых надбавок'!$B$2281:'Расчет сбытовых надбавок'!$G$3024,4)</f>
        <v>524.22</v>
      </c>
      <c r="V765" s="99">
        <f>VLOOKUP($A765+ROUND((COLUMN()-2)/24,5),АТС!$A$41:$F$736,5)+VLOOKUP($A765+ROUND((COLUMN()-2)/24,5),'Расчет сбытовых надбавок'!$B$2281:'Расчет сбытовых надбавок'!$G$3024,4)</f>
        <v>644.67000000000007</v>
      </c>
      <c r="W765" s="99">
        <f>VLOOKUP($A765+ROUND((COLUMN()-2)/24,5),АТС!$A$41:$F$736,5)+VLOOKUP($A765+ROUND((COLUMN()-2)/24,5),'Расчет сбытовых надбавок'!$B$2281:'Расчет сбытовых надбавок'!$G$3024,4)</f>
        <v>669.29</v>
      </c>
      <c r="X765" s="99">
        <f>VLOOKUP($A765+ROUND((COLUMN()-2)/24,5),АТС!$A$41:$F$736,5)+VLOOKUP($A765+ROUND((COLUMN()-2)/24,5),'Расчет сбытовых надбавок'!$B$2281:'Расчет сбытовых надбавок'!$G$3024,4)</f>
        <v>772.7</v>
      </c>
      <c r="Y765" s="99">
        <f>VLOOKUP($A765+ROUND((COLUMN()-2)/24,5),АТС!$A$41:$F$736,5)+VLOOKUP($A765+ROUND((COLUMN()-2)/24,5),'Расчет сбытовых надбавок'!$B$2281:'Расчет сбытовых надбавок'!$G$3024,4)</f>
        <v>749.87</v>
      </c>
    </row>
    <row r="766" spans="1:27" x14ac:dyDescent="0.2">
      <c r="A766" s="80">
        <f t="shared" si="24"/>
        <v>42414</v>
      </c>
      <c r="B766" s="99">
        <f>VLOOKUP($A766+ROUND((COLUMN()-2)/24,5),АТС!$A$41:$F$736,5)+VLOOKUP($A766+ROUND((COLUMN()-2)/24,5),'Расчет сбытовых надбавок'!$B$2281:'Расчет сбытовых надбавок'!$G$3024,4)</f>
        <v>655.71</v>
      </c>
      <c r="C766" s="99">
        <f>VLOOKUP($A766+ROUND((COLUMN()-2)/24,5),АТС!$A$41:$F$736,5)+VLOOKUP($A766+ROUND((COLUMN()-2)/24,5),'Расчет сбытовых надбавок'!$B$2281:'Расчет сбытовых надбавок'!$G$3024,4)</f>
        <v>717.4</v>
      </c>
      <c r="D766" s="99">
        <f>VLOOKUP($A766+ROUND((COLUMN()-2)/24,5),АТС!$A$41:$F$736,5)+VLOOKUP($A766+ROUND((COLUMN()-2)/24,5),'Расчет сбытовых надбавок'!$B$2281:'Расчет сбытовых надбавок'!$G$3024,4)</f>
        <v>360.33</v>
      </c>
      <c r="E766" s="99">
        <f>VLOOKUP($A766+ROUND((COLUMN()-2)/24,5),АТС!$A$41:$F$736,5)+VLOOKUP($A766+ROUND((COLUMN()-2)/24,5),'Расчет сбытовых надбавок'!$B$2281:'Расчет сбытовых надбавок'!$G$3024,4)</f>
        <v>58.28</v>
      </c>
      <c r="F766" s="99">
        <f>VLOOKUP($A766+ROUND((COLUMN()-2)/24,5),АТС!$A$41:$F$736,5)+VLOOKUP($A766+ROUND((COLUMN()-2)/24,5),'Расчет сбытовых надбавок'!$B$2281:'Расчет сбытовых надбавок'!$G$3024,4)</f>
        <v>6.24</v>
      </c>
      <c r="G766" s="99">
        <f>VLOOKUP($A766+ROUND((COLUMN()-2)/24,5),АТС!$A$41:$F$736,5)+VLOOKUP($A766+ROUND((COLUMN()-2)/24,5),'Расчет сбытовых надбавок'!$B$2281:'Расчет сбытовых надбавок'!$G$3024,4)</f>
        <v>0</v>
      </c>
      <c r="H766" s="99">
        <f>VLOOKUP($A766+ROUND((COLUMN()-2)/24,5),АТС!$A$41:$F$736,5)+VLOOKUP($A766+ROUND((COLUMN()-2)/24,5),'Расчет сбытовых надбавок'!$B$2281:'Расчет сбытовых надбавок'!$G$3024,4)</f>
        <v>76.31</v>
      </c>
      <c r="I766" s="99">
        <f>VLOOKUP($A766+ROUND((COLUMN()-2)/24,5),АТС!$A$41:$F$736,5)+VLOOKUP($A766+ROUND((COLUMN()-2)/24,5),'Расчет сбытовых надбавок'!$B$2281:'Расчет сбытовых надбавок'!$G$3024,4)</f>
        <v>18.86</v>
      </c>
      <c r="J766" s="99">
        <f>VLOOKUP($A766+ROUND((COLUMN()-2)/24,5),АТС!$A$41:$F$736,5)+VLOOKUP($A766+ROUND((COLUMN()-2)/24,5),'Расчет сбытовых надбавок'!$B$2281:'Расчет сбытовых надбавок'!$G$3024,4)</f>
        <v>554.45000000000005</v>
      </c>
      <c r="K766" s="99">
        <f>VLOOKUP($A766+ROUND((COLUMN()-2)/24,5),АТС!$A$41:$F$736,5)+VLOOKUP($A766+ROUND((COLUMN()-2)/24,5),'Расчет сбытовых надбавок'!$B$2281:'Расчет сбытовых надбавок'!$G$3024,4)</f>
        <v>508.5</v>
      </c>
      <c r="L766" s="99">
        <f>VLOOKUP($A766+ROUND((COLUMN()-2)/24,5),АТС!$A$41:$F$736,5)+VLOOKUP($A766+ROUND((COLUMN()-2)/24,5),'Расчет сбытовых надбавок'!$B$2281:'Расчет сбытовых надбавок'!$G$3024,4)</f>
        <v>578.63000000000011</v>
      </c>
      <c r="M766" s="99">
        <f>VLOOKUP($A766+ROUND((COLUMN()-2)/24,5),АТС!$A$41:$F$736,5)+VLOOKUP($A766+ROUND((COLUMN()-2)/24,5),'Расчет сбытовых надбавок'!$B$2281:'Расчет сбытовых надбавок'!$G$3024,4)</f>
        <v>598.31999999999994</v>
      </c>
      <c r="N766" s="99">
        <f>VLOOKUP($A766+ROUND((COLUMN()-2)/24,5),АТС!$A$41:$F$736,5)+VLOOKUP($A766+ROUND((COLUMN()-2)/24,5),'Расчет сбытовых надбавок'!$B$2281:'Расчет сбытовых надбавок'!$G$3024,4)</f>
        <v>83.259999999999991</v>
      </c>
      <c r="O766" s="99">
        <f>VLOOKUP($A766+ROUND((COLUMN()-2)/24,5),АТС!$A$41:$F$736,5)+VLOOKUP($A766+ROUND((COLUMN()-2)/24,5),'Расчет сбытовых надбавок'!$B$2281:'Расчет сбытовых надбавок'!$G$3024,4)</f>
        <v>545.48</v>
      </c>
      <c r="P766" s="99">
        <f>VLOOKUP($A766+ROUND((COLUMN()-2)/24,5),АТС!$A$41:$F$736,5)+VLOOKUP($A766+ROUND((COLUMN()-2)/24,5),'Расчет сбытовых надбавок'!$B$2281:'Расчет сбытовых надбавок'!$G$3024,4)</f>
        <v>0</v>
      </c>
      <c r="Q766" s="99">
        <f>VLOOKUP($A766+ROUND((COLUMN()-2)/24,5),АТС!$A$41:$F$736,5)+VLOOKUP($A766+ROUND((COLUMN()-2)/24,5),'Расчет сбытовых надбавок'!$B$2281:'Расчет сбытовых надбавок'!$G$3024,4)</f>
        <v>17.04</v>
      </c>
      <c r="R766" s="99">
        <f>VLOOKUP($A766+ROUND((COLUMN()-2)/24,5),АТС!$A$41:$F$736,5)+VLOOKUP($A766+ROUND((COLUMN()-2)/24,5),'Расчет сбытовых надбавок'!$B$2281:'Расчет сбытовых надбавок'!$G$3024,4)</f>
        <v>367.01</v>
      </c>
      <c r="S766" s="99">
        <f>VLOOKUP($A766+ROUND((COLUMN()-2)/24,5),АТС!$A$41:$F$736,5)+VLOOKUP($A766+ROUND((COLUMN()-2)/24,5),'Расчет сбытовых надбавок'!$B$2281:'Расчет сбытовых надбавок'!$G$3024,4)</f>
        <v>0.01</v>
      </c>
      <c r="T766" s="99">
        <f>VLOOKUP($A766+ROUND((COLUMN()-2)/24,5),АТС!$A$41:$F$736,5)+VLOOKUP($A766+ROUND((COLUMN()-2)/24,5),'Расчет сбытовых надбавок'!$B$2281:'Расчет сбытовых надбавок'!$G$3024,4)</f>
        <v>33.130000000000003</v>
      </c>
      <c r="U766" s="99">
        <f>VLOOKUP($A766+ROUND((COLUMN()-2)/24,5),АТС!$A$41:$F$736,5)+VLOOKUP($A766+ROUND((COLUMN()-2)/24,5),'Расчет сбытовых надбавок'!$B$2281:'Расчет сбытовых надбавок'!$G$3024,4)</f>
        <v>557.42000000000007</v>
      </c>
      <c r="V766" s="99">
        <f>VLOOKUP($A766+ROUND((COLUMN()-2)/24,5),АТС!$A$41:$F$736,5)+VLOOKUP($A766+ROUND((COLUMN()-2)/24,5),'Расчет сбытовых надбавок'!$B$2281:'Расчет сбытовых надбавок'!$G$3024,4)</f>
        <v>543.26</v>
      </c>
      <c r="W766" s="99">
        <f>VLOOKUP($A766+ROUND((COLUMN()-2)/24,5),АТС!$A$41:$F$736,5)+VLOOKUP($A766+ROUND((COLUMN()-2)/24,5),'Расчет сбытовых надбавок'!$B$2281:'Расчет сбытовых надбавок'!$G$3024,4)</f>
        <v>609.42000000000007</v>
      </c>
      <c r="X766" s="99">
        <f>VLOOKUP($A766+ROUND((COLUMN()-2)/24,5),АТС!$A$41:$F$736,5)+VLOOKUP($A766+ROUND((COLUMN()-2)/24,5),'Расчет сбытовых надбавок'!$B$2281:'Расчет сбытовых надбавок'!$G$3024,4)</f>
        <v>792.83</v>
      </c>
      <c r="Y766" s="99">
        <f>VLOOKUP($A766+ROUND((COLUMN()-2)/24,5),АТС!$A$41:$F$736,5)+VLOOKUP($A766+ROUND((COLUMN()-2)/24,5),'Расчет сбытовых надбавок'!$B$2281:'Расчет сбытовых надбавок'!$G$3024,4)</f>
        <v>775.46999999999991</v>
      </c>
    </row>
    <row r="767" spans="1:27" x14ac:dyDescent="0.2">
      <c r="A767" s="80">
        <f t="shared" si="24"/>
        <v>42415</v>
      </c>
      <c r="B767" s="99">
        <f>VLOOKUP($A767+ROUND((COLUMN()-2)/24,5),АТС!$A$41:$F$736,5)+VLOOKUP($A767+ROUND((COLUMN()-2)/24,5),'Расчет сбытовых надбавок'!$B$2281:'Расчет сбытовых надбавок'!$G$3024,4)</f>
        <v>763.5</v>
      </c>
      <c r="C767" s="99">
        <f>VLOOKUP($A767+ROUND((COLUMN()-2)/24,5),АТС!$A$41:$F$736,5)+VLOOKUP($A767+ROUND((COLUMN()-2)/24,5),'Расчет сбытовых надбавок'!$B$2281:'Расчет сбытовых надбавок'!$G$3024,4)</f>
        <v>640.79999999999995</v>
      </c>
      <c r="D767" s="99">
        <f>VLOOKUP($A767+ROUND((COLUMN()-2)/24,5),АТС!$A$41:$F$736,5)+VLOOKUP($A767+ROUND((COLUMN()-2)/24,5),'Расчет сбытовых надбавок'!$B$2281:'Расчет сбытовых надбавок'!$G$3024,4)</f>
        <v>746.17000000000007</v>
      </c>
      <c r="E767" s="99">
        <f>VLOOKUP($A767+ROUND((COLUMN()-2)/24,5),АТС!$A$41:$F$736,5)+VLOOKUP($A767+ROUND((COLUMN()-2)/24,5),'Расчет сбытовых надбавок'!$B$2281:'Расчет сбытовых надбавок'!$G$3024,4)</f>
        <v>199.22000000000003</v>
      </c>
      <c r="F767" s="99">
        <f>VLOOKUP($A767+ROUND((COLUMN()-2)/24,5),АТС!$A$41:$F$736,5)+VLOOKUP($A767+ROUND((COLUMN()-2)/24,5),'Расчет сбытовых надбавок'!$B$2281:'Расчет сбытовых надбавок'!$G$3024,4)</f>
        <v>369.48999999999995</v>
      </c>
      <c r="G767" s="99">
        <f>VLOOKUP($A767+ROUND((COLUMN()-2)/24,5),АТС!$A$41:$F$736,5)+VLOOKUP($A767+ROUND((COLUMN()-2)/24,5),'Расчет сбытовых надбавок'!$B$2281:'Расчет сбытовых надбавок'!$G$3024,4)</f>
        <v>603.91999999999996</v>
      </c>
      <c r="H767" s="99">
        <f>VLOOKUP($A767+ROUND((COLUMN()-2)/24,5),АТС!$A$41:$F$736,5)+VLOOKUP($A767+ROUND((COLUMN()-2)/24,5),'Расчет сбытовых надбавок'!$B$2281:'Расчет сбытовых надбавок'!$G$3024,4)</f>
        <v>11.229999999999999</v>
      </c>
      <c r="I767" s="99">
        <f>VLOOKUP($A767+ROUND((COLUMN()-2)/24,5),АТС!$A$41:$F$736,5)+VLOOKUP($A767+ROUND((COLUMN()-2)/24,5),'Расчет сбытовых надбавок'!$B$2281:'Расчет сбытовых надбавок'!$G$3024,4)</f>
        <v>17.899999999999999</v>
      </c>
      <c r="J767" s="99">
        <f>VLOOKUP($A767+ROUND((COLUMN()-2)/24,5),АТС!$A$41:$F$736,5)+VLOOKUP($A767+ROUND((COLUMN()-2)/24,5),'Расчет сбытовых надбавок'!$B$2281:'Расчет сбытовых надбавок'!$G$3024,4)</f>
        <v>320.88</v>
      </c>
      <c r="K767" s="99">
        <f>VLOOKUP($A767+ROUND((COLUMN()-2)/24,5),АТС!$A$41:$F$736,5)+VLOOKUP($A767+ROUND((COLUMN()-2)/24,5),'Расчет сбытовых надбавок'!$B$2281:'Расчет сбытовых надбавок'!$G$3024,4)</f>
        <v>329.21999999999997</v>
      </c>
      <c r="L767" s="99">
        <f>VLOOKUP($A767+ROUND((COLUMN()-2)/24,5),АТС!$A$41:$F$736,5)+VLOOKUP($A767+ROUND((COLUMN()-2)/24,5),'Расчет сбытовых надбавок'!$B$2281:'Расчет сбытовых надбавок'!$G$3024,4)</f>
        <v>225.49</v>
      </c>
      <c r="M767" s="99">
        <f>VLOOKUP($A767+ROUND((COLUMN()-2)/24,5),АТС!$A$41:$F$736,5)+VLOOKUP($A767+ROUND((COLUMN()-2)/24,5),'Расчет сбытовых надбавок'!$B$2281:'Расчет сбытовых надбавок'!$G$3024,4)</f>
        <v>268.93</v>
      </c>
      <c r="N767" s="99">
        <f>VLOOKUP($A767+ROUND((COLUMN()-2)/24,5),АТС!$A$41:$F$736,5)+VLOOKUP($A767+ROUND((COLUMN()-2)/24,5),'Расчет сбытовых надбавок'!$B$2281:'Расчет сбытовых надбавок'!$G$3024,4)</f>
        <v>419.75</v>
      </c>
      <c r="O767" s="99">
        <f>VLOOKUP($A767+ROUND((COLUMN()-2)/24,5),АТС!$A$41:$F$736,5)+VLOOKUP($A767+ROUND((COLUMN()-2)/24,5),'Расчет сбытовых надбавок'!$B$2281:'Расчет сбытовых надбавок'!$G$3024,4)</f>
        <v>314.03999999999996</v>
      </c>
      <c r="P767" s="99">
        <f>VLOOKUP($A767+ROUND((COLUMN()-2)/24,5),АТС!$A$41:$F$736,5)+VLOOKUP($A767+ROUND((COLUMN()-2)/24,5),'Расчет сбытовых надбавок'!$B$2281:'Расчет сбытовых надбавок'!$G$3024,4)</f>
        <v>355.59000000000003</v>
      </c>
      <c r="Q767" s="99">
        <f>VLOOKUP($A767+ROUND((COLUMN()-2)/24,5),АТС!$A$41:$F$736,5)+VLOOKUP($A767+ROUND((COLUMN()-2)/24,5),'Расчет сбытовых надбавок'!$B$2281:'Расчет сбытовых надбавок'!$G$3024,4)</f>
        <v>326.52000000000004</v>
      </c>
      <c r="R767" s="99">
        <f>VLOOKUP($A767+ROUND((COLUMN()-2)/24,5),АТС!$A$41:$F$736,5)+VLOOKUP($A767+ROUND((COLUMN()-2)/24,5),'Расчет сбытовых надбавок'!$B$2281:'Расчет сбытовых надбавок'!$G$3024,4)</f>
        <v>588.03</v>
      </c>
      <c r="S767" s="99">
        <f>VLOOKUP($A767+ROUND((COLUMN()-2)/24,5),АТС!$A$41:$F$736,5)+VLOOKUP($A767+ROUND((COLUMN()-2)/24,5),'Расчет сбытовых надбавок'!$B$2281:'Расчет сбытовых надбавок'!$G$3024,4)</f>
        <v>492.54</v>
      </c>
      <c r="T767" s="99">
        <f>VLOOKUP($A767+ROUND((COLUMN()-2)/24,5),АТС!$A$41:$F$736,5)+VLOOKUP($A767+ROUND((COLUMN()-2)/24,5),'Расчет сбытовых надбавок'!$B$2281:'Расчет сбытовых надбавок'!$G$3024,4)</f>
        <v>109.09</v>
      </c>
      <c r="U767" s="99">
        <f>VLOOKUP($A767+ROUND((COLUMN()-2)/24,5),АТС!$A$41:$F$736,5)+VLOOKUP($A767+ROUND((COLUMN()-2)/24,5),'Расчет сбытовых надбавок'!$B$2281:'Расчет сбытовых надбавок'!$G$3024,4)</f>
        <v>492.79999999999995</v>
      </c>
      <c r="V767" s="99">
        <f>VLOOKUP($A767+ROUND((COLUMN()-2)/24,5),АТС!$A$41:$F$736,5)+VLOOKUP($A767+ROUND((COLUMN()-2)/24,5),'Расчет сбытовых надбавок'!$B$2281:'Расчет сбытовых надбавок'!$G$3024,4)</f>
        <v>772.68</v>
      </c>
      <c r="W767" s="99">
        <f>VLOOKUP($A767+ROUND((COLUMN()-2)/24,5),АТС!$A$41:$F$736,5)+VLOOKUP($A767+ROUND((COLUMN()-2)/24,5),'Расчет сбытовых надбавок'!$B$2281:'Расчет сбытовых надбавок'!$G$3024,4)</f>
        <v>1045.1599999999999</v>
      </c>
      <c r="X767" s="99">
        <f>VLOOKUP($A767+ROUND((COLUMN()-2)/24,5),АТС!$A$41:$F$736,5)+VLOOKUP($A767+ROUND((COLUMN()-2)/24,5),'Расчет сбытовых надбавок'!$B$2281:'Расчет сбытовых надбавок'!$G$3024,4)</f>
        <v>781.3</v>
      </c>
      <c r="Y767" s="99">
        <f>VLOOKUP($A767+ROUND((COLUMN()-2)/24,5),АТС!$A$41:$F$736,5)+VLOOKUP($A767+ROUND((COLUMN()-2)/24,5),'Расчет сбытовых надбавок'!$B$2281:'Расчет сбытовых надбавок'!$G$3024,4)</f>
        <v>760.37999999999988</v>
      </c>
    </row>
    <row r="768" spans="1:27" x14ac:dyDescent="0.2">
      <c r="A768" s="80">
        <f t="shared" si="24"/>
        <v>42416</v>
      </c>
      <c r="B768" s="99">
        <f>VLOOKUP($A768+ROUND((COLUMN()-2)/24,5),АТС!$A$41:$F$736,5)+VLOOKUP($A768+ROUND((COLUMN()-2)/24,5),'Расчет сбытовых надбавок'!$B$2281:'Расчет сбытовых надбавок'!$G$3024,4)</f>
        <v>704.02</v>
      </c>
      <c r="C768" s="99">
        <f>VLOOKUP($A768+ROUND((COLUMN()-2)/24,5),АТС!$A$41:$F$736,5)+VLOOKUP($A768+ROUND((COLUMN()-2)/24,5),'Расчет сбытовых надбавок'!$B$2281:'Расчет сбытовых надбавок'!$G$3024,4)</f>
        <v>754.93</v>
      </c>
      <c r="D768" s="99">
        <f>VLOOKUP($A768+ROUND((COLUMN()-2)/24,5),АТС!$A$41:$F$736,5)+VLOOKUP($A768+ROUND((COLUMN()-2)/24,5),'Расчет сбытовых надбавок'!$B$2281:'Расчет сбытовых надбавок'!$G$3024,4)</f>
        <v>770.84999999999991</v>
      </c>
      <c r="E768" s="99">
        <f>VLOOKUP($A768+ROUND((COLUMN()-2)/24,5),АТС!$A$41:$F$736,5)+VLOOKUP($A768+ROUND((COLUMN()-2)/24,5),'Расчет сбытовых надбавок'!$B$2281:'Расчет сбытовых надбавок'!$G$3024,4)</f>
        <v>167.51</v>
      </c>
      <c r="F768" s="99">
        <f>VLOOKUP($A768+ROUND((COLUMN()-2)/24,5),АТС!$A$41:$F$736,5)+VLOOKUP($A768+ROUND((COLUMN()-2)/24,5),'Расчет сбытовых надбавок'!$B$2281:'Расчет сбытовых надбавок'!$G$3024,4)</f>
        <v>699.22</v>
      </c>
      <c r="G768" s="99">
        <f>VLOOKUP($A768+ROUND((COLUMN()-2)/24,5),АТС!$A$41:$F$736,5)+VLOOKUP($A768+ROUND((COLUMN()-2)/24,5),'Расчет сбытовых надбавок'!$B$2281:'Расчет сбытовых надбавок'!$G$3024,4)</f>
        <v>0</v>
      </c>
      <c r="H768" s="99">
        <f>VLOOKUP($A768+ROUND((COLUMN()-2)/24,5),АТС!$A$41:$F$736,5)+VLOOKUP($A768+ROUND((COLUMN()-2)/24,5),'Расчет сбытовых надбавок'!$B$2281:'Расчет сбытовых надбавок'!$G$3024,4)</f>
        <v>530.30999999999995</v>
      </c>
      <c r="I768" s="99">
        <f>VLOOKUP($A768+ROUND((COLUMN()-2)/24,5),АТС!$A$41:$F$736,5)+VLOOKUP($A768+ROUND((COLUMN()-2)/24,5),'Расчет сбытовых надбавок'!$B$2281:'Расчет сбытовых надбавок'!$G$3024,4)</f>
        <v>500.95</v>
      </c>
      <c r="J768" s="99">
        <f>VLOOKUP($A768+ROUND((COLUMN()-2)/24,5),АТС!$A$41:$F$736,5)+VLOOKUP($A768+ROUND((COLUMN()-2)/24,5),'Расчет сбытовых надбавок'!$B$2281:'Расчет сбытовых надбавок'!$G$3024,4)</f>
        <v>54.28</v>
      </c>
      <c r="K768" s="99">
        <f>VLOOKUP($A768+ROUND((COLUMN()-2)/24,5),АТС!$A$41:$F$736,5)+VLOOKUP($A768+ROUND((COLUMN()-2)/24,5),'Расчет сбытовых надбавок'!$B$2281:'Расчет сбытовых надбавок'!$G$3024,4)</f>
        <v>156.58000000000001</v>
      </c>
      <c r="L768" s="99">
        <f>VLOOKUP($A768+ROUND((COLUMN()-2)/24,5),АТС!$A$41:$F$736,5)+VLOOKUP($A768+ROUND((COLUMN()-2)/24,5),'Расчет сбытовых надбавок'!$B$2281:'Расчет сбытовых надбавок'!$G$3024,4)</f>
        <v>249.77</v>
      </c>
      <c r="M768" s="99">
        <f>VLOOKUP($A768+ROUND((COLUMN()-2)/24,5),АТС!$A$41:$F$736,5)+VLOOKUP($A768+ROUND((COLUMN()-2)/24,5),'Расчет сбытовых надбавок'!$B$2281:'Расчет сбытовых надбавок'!$G$3024,4)</f>
        <v>550.81999999999994</v>
      </c>
      <c r="N768" s="99">
        <f>VLOOKUP($A768+ROUND((COLUMN()-2)/24,5),АТС!$A$41:$F$736,5)+VLOOKUP($A768+ROUND((COLUMN()-2)/24,5),'Расчет сбытовых надбавок'!$B$2281:'Расчет сбытовых надбавок'!$G$3024,4)</f>
        <v>517.88</v>
      </c>
      <c r="O768" s="99">
        <f>VLOOKUP($A768+ROUND((COLUMN()-2)/24,5),АТС!$A$41:$F$736,5)+VLOOKUP($A768+ROUND((COLUMN()-2)/24,5),'Расчет сбытовых надбавок'!$B$2281:'Расчет сбытовых надбавок'!$G$3024,4)</f>
        <v>585.70000000000005</v>
      </c>
      <c r="P768" s="99">
        <f>VLOOKUP($A768+ROUND((COLUMN()-2)/24,5),АТС!$A$41:$F$736,5)+VLOOKUP($A768+ROUND((COLUMN()-2)/24,5),'Расчет сбытовых надбавок'!$B$2281:'Расчет сбытовых надбавок'!$G$3024,4)</f>
        <v>317.75</v>
      </c>
      <c r="Q768" s="99">
        <f>VLOOKUP($A768+ROUND((COLUMN()-2)/24,5),АТС!$A$41:$F$736,5)+VLOOKUP($A768+ROUND((COLUMN()-2)/24,5),'Расчет сбытовых надбавок'!$B$2281:'Расчет сбытовых надбавок'!$G$3024,4)</f>
        <v>449.83000000000004</v>
      </c>
      <c r="R768" s="99">
        <f>VLOOKUP($A768+ROUND((COLUMN()-2)/24,5),АТС!$A$41:$F$736,5)+VLOOKUP($A768+ROUND((COLUMN()-2)/24,5),'Расчет сбытовых надбавок'!$B$2281:'Расчет сбытовых надбавок'!$G$3024,4)</f>
        <v>462.82</v>
      </c>
      <c r="S768" s="99">
        <f>VLOOKUP($A768+ROUND((COLUMN()-2)/24,5),АТС!$A$41:$F$736,5)+VLOOKUP($A768+ROUND((COLUMN()-2)/24,5),'Расчет сбытовых надбавок'!$B$2281:'Расчет сбытовых надбавок'!$G$3024,4)</f>
        <v>247.18</v>
      </c>
      <c r="T768" s="99">
        <f>VLOOKUP($A768+ROUND((COLUMN()-2)/24,5),АТС!$A$41:$F$736,5)+VLOOKUP($A768+ROUND((COLUMN()-2)/24,5),'Расчет сбытовых надбавок'!$B$2281:'Расчет сбытовых надбавок'!$G$3024,4)</f>
        <v>138.56</v>
      </c>
      <c r="U768" s="99">
        <f>VLOOKUP($A768+ROUND((COLUMN()-2)/24,5),АТС!$A$41:$F$736,5)+VLOOKUP($A768+ROUND((COLUMN()-2)/24,5),'Расчет сбытовых надбавок'!$B$2281:'Расчет сбытовых надбавок'!$G$3024,4)</f>
        <v>653.32000000000005</v>
      </c>
      <c r="V768" s="99">
        <f>VLOOKUP($A768+ROUND((COLUMN()-2)/24,5),АТС!$A$41:$F$736,5)+VLOOKUP($A768+ROUND((COLUMN()-2)/24,5),'Расчет сбытовых надбавок'!$B$2281:'Расчет сбытовых надбавок'!$G$3024,4)</f>
        <v>183.54</v>
      </c>
      <c r="W768" s="99">
        <f>VLOOKUP($A768+ROUND((COLUMN()-2)/24,5),АТС!$A$41:$F$736,5)+VLOOKUP($A768+ROUND((COLUMN()-2)/24,5),'Расчет сбытовых надбавок'!$B$2281:'Расчет сбытовых надбавок'!$G$3024,4)</f>
        <v>194.31</v>
      </c>
      <c r="X768" s="99">
        <f>VLOOKUP($A768+ROUND((COLUMN()-2)/24,5),АТС!$A$41:$F$736,5)+VLOOKUP($A768+ROUND((COLUMN()-2)/24,5),'Расчет сбытовых надбавок'!$B$2281:'Расчет сбытовых надбавок'!$G$3024,4)</f>
        <v>157.30000000000001</v>
      </c>
      <c r="Y768" s="99">
        <f>VLOOKUP($A768+ROUND((COLUMN()-2)/24,5),АТС!$A$41:$F$736,5)+VLOOKUP($A768+ROUND((COLUMN()-2)/24,5),'Расчет сбытовых надбавок'!$B$2281:'Расчет сбытовых надбавок'!$G$3024,4)</f>
        <v>156.56</v>
      </c>
    </row>
    <row r="769" spans="1:25" x14ac:dyDescent="0.2">
      <c r="A769" s="80">
        <f t="shared" si="24"/>
        <v>42417</v>
      </c>
      <c r="B769" s="99">
        <f>VLOOKUP($A769+ROUND((COLUMN()-2)/24,5),АТС!$A$41:$F$736,5)+VLOOKUP($A769+ROUND((COLUMN()-2)/24,5),'Расчет сбытовых надбавок'!$B$2281:'Расчет сбытовых надбавок'!$G$3024,4)</f>
        <v>51.87</v>
      </c>
      <c r="C769" s="99">
        <f>VLOOKUP($A769+ROUND((COLUMN()-2)/24,5),АТС!$A$41:$F$736,5)+VLOOKUP($A769+ROUND((COLUMN()-2)/24,5),'Расчет сбытовых надбавок'!$B$2281:'Расчет сбытовых надбавок'!$G$3024,4)</f>
        <v>815.31</v>
      </c>
      <c r="D769" s="99">
        <f>VLOOKUP($A769+ROUND((COLUMN()-2)/24,5),АТС!$A$41:$F$736,5)+VLOOKUP($A769+ROUND((COLUMN()-2)/24,5),'Расчет сбытовых надбавок'!$B$2281:'Расчет сбытовых надбавок'!$G$3024,4)</f>
        <v>1030.3599999999999</v>
      </c>
      <c r="E769" s="99">
        <f>VLOOKUP($A769+ROUND((COLUMN()-2)/24,5),АТС!$A$41:$F$736,5)+VLOOKUP($A769+ROUND((COLUMN()-2)/24,5),'Расчет сбытовых надбавок'!$B$2281:'Расчет сбытовых надбавок'!$G$3024,4)</f>
        <v>348.27</v>
      </c>
      <c r="F769" s="99">
        <f>VLOOKUP($A769+ROUND((COLUMN()-2)/24,5),АТС!$A$41:$F$736,5)+VLOOKUP($A769+ROUND((COLUMN()-2)/24,5),'Расчет сбытовых надбавок'!$B$2281:'Расчет сбытовых надбавок'!$G$3024,4)</f>
        <v>410.33000000000004</v>
      </c>
      <c r="G769" s="99">
        <f>VLOOKUP($A769+ROUND((COLUMN()-2)/24,5),АТС!$A$41:$F$736,5)+VLOOKUP($A769+ROUND((COLUMN()-2)/24,5),'Расчет сбытовых надбавок'!$B$2281:'Расчет сбытовых надбавок'!$G$3024,4)</f>
        <v>652.64</v>
      </c>
      <c r="H769" s="99">
        <f>VLOOKUP($A769+ROUND((COLUMN()-2)/24,5),АТС!$A$41:$F$736,5)+VLOOKUP($A769+ROUND((COLUMN()-2)/24,5),'Расчет сбытовых надбавок'!$B$2281:'Расчет сбытовых надбавок'!$G$3024,4)</f>
        <v>611.05999999999995</v>
      </c>
      <c r="I769" s="99">
        <f>VLOOKUP($A769+ROUND((COLUMN()-2)/24,5),АТС!$A$41:$F$736,5)+VLOOKUP($A769+ROUND((COLUMN()-2)/24,5),'Расчет сбытовых надбавок'!$B$2281:'Расчет сбытовых надбавок'!$G$3024,4)</f>
        <v>629.26</v>
      </c>
      <c r="J769" s="99">
        <f>VLOOKUP($A769+ROUND((COLUMN()-2)/24,5),АТС!$A$41:$F$736,5)+VLOOKUP($A769+ROUND((COLUMN()-2)/24,5),'Расчет сбытовых надбавок'!$B$2281:'Расчет сбытовых надбавок'!$G$3024,4)</f>
        <v>513.63</v>
      </c>
      <c r="K769" s="99">
        <f>VLOOKUP($A769+ROUND((COLUMN()-2)/24,5),АТС!$A$41:$F$736,5)+VLOOKUP($A769+ROUND((COLUMN()-2)/24,5),'Расчет сбытовых надбавок'!$B$2281:'Расчет сбытовых надбавок'!$G$3024,4)</f>
        <v>478.03</v>
      </c>
      <c r="L769" s="99">
        <f>VLOOKUP($A769+ROUND((COLUMN()-2)/24,5),АТС!$A$41:$F$736,5)+VLOOKUP($A769+ROUND((COLUMN()-2)/24,5),'Расчет сбытовых надбавок'!$B$2281:'Расчет сбытовых надбавок'!$G$3024,4)</f>
        <v>523.54</v>
      </c>
      <c r="M769" s="99">
        <f>VLOOKUP($A769+ROUND((COLUMN()-2)/24,5),АТС!$A$41:$F$736,5)+VLOOKUP($A769+ROUND((COLUMN()-2)/24,5),'Расчет сбытовых надбавок'!$B$2281:'Расчет сбытовых надбавок'!$G$3024,4)</f>
        <v>571.35</v>
      </c>
      <c r="N769" s="99">
        <f>VLOOKUP($A769+ROUND((COLUMN()-2)/24,5),АТС!$A$41:$F$736,5)+VLOOKUP($A769+ROUND((COLUMN()-2)/24,5),'Расчет сбытовых надбавок'!$B$2281:'Расчет сбытовых надбавок'!$G$3024,4)</f>
        <v>454.48</v>
      </c>
      <c r="O769" s="99">
        <f>VLOOKUP($A769+ROUND((COLUMN()-2)/24,5),АТС!$A$41:$F$736,5)+VLOOKUP($A769+ROUND((COLUMN()-2)/24,5),'Расчет сбытовых надбавок'!$B$2281:'Расчет сбытовых надбавок'!$G$3024,4)</f>
        <v>462.4</v>
      </c>
      <c r="P769" s="99">
        <f>VLOOKUP($A769+ROUND((COLUMN()-2)/24,5),АТС!$A$41:$F$736,5)+VLOOKUP($A769+ROUND((COLUMN()-2)/24,5),'Расчет сбытовых надбавок'!$B$2281:'Расчет сбытовых надбавок'!$G$3024,4)</f>
        <v>666.32</v>
      </c>
      <c r="Q769" s="99">
        <f>VLOOKUP($A769+ROUND((COLUMN()-2)/24,5),АТС!$A$41:$F$736,5)+VLOOKUP($A769+ROUND((COLUMN()-2)/24,5),'Расчет сбытовых надбавок'!$B$2281:'Расчет сбытовых надбавок'!$G$3024,4)</f>
        <v>546.03</v>
      </c>
      <c r="R769" s="99">
        <f>VLOOKUP($A769+ROUND((COLUMN()-2)/24,5),АТС!$A$41:$F$736,5)+VLOOKUP($A769+ROUND((COLUMN()-2)/24,5),'Расчет сбытовых надбавок'!$B$2281:'Расчет сбытовых надбавок'!$G$3024,4)</f>
        <v>438.37</v>
      </c>
      <c r="S769" s="99">
        <f>VLOOKUP($A769+ROUND((COLUMN()-2)/24,5),АТС!$A$41:$F$736,5)+VLOOKUP($A769+ROUND((COLUMN()-2)/24,5),'Расчет сбытовых надбавок'!$B$2281:'Расчет сбытовых надбавок'!$G$3024,4)</f>
        <v>30.87</v>
      </c>
      <c r="T769" s="99">
        <f>VLOOKUP($A769+ROUND((COLUMN()-2)/24,5),АТС!$A$41:$F$736,5)+VLOOKUP($A769+ROUND((COLUMN()-2)/24,5),'Расчет сбытовых надбавок'!$B$2281:'Расчет сбытовых надбавок'!$G$3024,4)</f>
        <v>134.99</v>
      </c>
      <c r="U769" s="99">
        <f>VLOOKUP($A769+ROUND((COLUMN()-2)/24,5),АТС!$A$41:$F$736,5)+VLOOKUP($A769+ROUND((COLUMN()-2)/24,5),'Расчет сбытовых надбавок'!$B$2281:'Расчет сбытовых надбавок'!$G$3024,4)</f>
        <v>512.93999999999994</v>
      </c>
      <c r="V769" s="99">
        <f>VLOOKUP($A769+ROUND((COLUMN()-2)/24,5),АТС!$A$41:$F$736,5)+VLOOKUP($A769+ROUND((COLUMN()-2)/24,5),'Расчет сбытовых надбавок'!$B$2281:'Расчет сбытовых надбавок'!$G$3024,4)</f>
        <v>174.41</v>
      </c>
      <c r="W769" s="99">
        <f>VLOOKUP($A769+ROUND((COLUMN()-2)/24,5),АТС!$A$41:$F$736,5)+VLOOKUP($A769+ROUND((COLUMN()-2)/24,5),'Расчет сбытовых надбавок'!$B$2281:'Расчет сбытовых надбавок'!$G$3024,4)</f>
        <v>209.53</v>
      </c>
      <c r="X769" s="99">
        <f>VLOOKUP($A769+ROUND((COLUMN()-2)/24,5),АТС!$A$41:$F$736,5)+VLOOKUP($A769+ROUND((COLUMN()-2)/24,5),'Расчет сбытовых надбавок'!$B$2281:'Расчет сбытовых надбавок'!$G$3024,4)</f>
        <v>784.51</v>
      </c>
      <c r="Y769" s="99">
        <f>VLOOKUP($A769+ROUND((COLUMN()-2)/24,5),АТС!$A$41:$F$736,5)+VLOOKUP($A769+ROUND((COLUMN()-2)/24,5),'Расчет сбытовых надбавок'!$B$2281:'Расчет сбытовых надбавок'!$G$3024,4)</f>
        <v>1164.1599999999999</v>
      </c>
    </row>
    <row r="770" spans="1:25" x14ac:dyDescent="0.2">
      <c r="A770" s="80">
        <f t="shared" si="24"/>
        <v>42418</v>
      </c>
      <c r="B770" s="99">
        <f>VLOOKUP($A770+ROUND((COLUMN()-2)/24,5),АТС!$A$41:$F$736,5)+VLOOKUP($A770+ROUND((COLUMN()-2)/24,5),'Расчет сбытовых надбавок'!$B$2281:'Расчет сбытовых надбавок'!$G$3024,4)</f>
        <v>96.83</v>
      </c>
      <c r="C770" s="99">
        <f>VLOOKUP($A770+ROUND((COLUMN()-2)/24,5),АТС!$A$41:$F$736,5)+VLOOKUP($A770+ROUND((COLUMN()-2)/24,5),'Расчет сбытовых надбавок'!$B$2281:'Расчет сбытовых надбавок'!$G$3024,4)</f>
        <v>43.94</v>
      </c>
      <c r="D770" s="99">
        <f>VLOOKUP($A770+ROUND((COLUMN()-2)/24,5),АТС!$A$41:$F$736,5)+VLOOKUP($A770+ROUND((COLUMN()-2)/24,5),'Расчет сбытовых надбавок'!$B$2281:'Расчет сбытовых надбавок'!$G$3024,4)</f>
        <v>978.79000000000008</v>
      </c>
      <c r="E770" s="99">
        <f>VLOOKUP($A770+ROUND((COLUMN()-2)/24,5),АТС!$A$41:$F$736,5)+VLOOKUP($A770+ROUND((COLUMN()-2)/24,5),'Расчет сбытовых надбавок'!$B$2281:'Расчет сбытовых надбавок'!$G$3024,4)</f>
        <v>981.68999999999994</v>
      </c>
      <c r="F770" s="99">
        <f>VLOOKUP($A770+ROUND((COLUMN()-2)/24,5),АТС!$A$41:$F$736,5)+VLOOKUP($A770+ROUND((COLUMN()-2)/24,5),'Расчет сбытовых надбавок'!$B$2281:'Расчет сбытовых надбавок'!$G$3024,4)</f>
        <v>800.98</v>
      </c>
      <c r="G770" s="99">
        <f>VLOOKUP($A770+ROUND((COLUMN()-2)/24,5),АТС!$A$41:$F$736,5)+VLOOKUP($A770+ROUND((COLUMN()-2)/24,5),'Расчет сбытовых надбавок'!$B$2281:'Расчет сбытовых надбавок'!$G$3024,4)</f>
        <v>570.5</v>
      </c>
      <c r="H770" s="99">
        <f>VLOOKUP($A770+ROUND((COLUMN()-2)/24,5),АТС!$A$41:$F$736,5)+VLOOKUP($A770+ROUND((COLUMN()-2)/24,5),'Расчет сбытовых надбавок'!$B$2281:'Расчет сбытовых надбавок'!$G$3024,4)</f>
        <v>0.01</v>
      </c>
      <c r="I770" s="99">
        <f>VLOOKUP($A770+ROUND((COLUMN()-2)/24,5),АТС!$A$41:$F$736,5)+VLOOKUP($A770+ROUND((COLUMN()-2)/24,5),'Расчет сбытовых надбавок'!$B$2281:'Расчет сбытовых надбавок'!$G$3024,4)</f>
        <v>0</v>
      </c>
      <c r="J770" s="99">
        <f>VLOOKUP($A770+ROUND((COLUMN()-2)/24,5),АТС!$A$41:$F$736,5)+VLOOKUP($A770+ROUND((COLUMN()-2)/24,5),'Расчет сбытовых надбавок'!$B$2281:'Расчет сбытовых надбавок'!$G$3024,4)</f>
        <v>0</v>
      </c>
      <c r="K770" s="99">
        <f>VLOOKUP($A770+ROUND((COLUMN()-2)/24,5),АТС!$A$41:$F$736,5)+VLOOKUP($A770+ROUND((COLUMN()-2)/24,5),'Расчет сбытовых надбавок'!$B$2281:'Расчет сбытовых надбавок'!$G$3024,4)</f>
        <v>159.80000000000001</v>
      </c>
      <c r="L770" s="99">
        <f>VLOOKUP($A770+ROUND((COLUMN()-2)/24,5),АТС!$A$41:$F$736,5)+VLOOKUP($A770+ROUND((COLUMN()-2)/24,5),'Расчет сбытовых надбавок'!$B$2281:'Расчет сбытовых надбавок'!$G$3024,4)</f>
        <v>509.57</v>
      </c>
      <c r="M770" s="99">
        <f>VLOOKUP($A770+ROUND((COLUMN()-2)/24,5),АТС!$A$41:$F$736,5)+VLOOKUP($A770+ROUND((COLUMN()-2)/24,5),'Расчет сбытовых надбавок'!$B$2281:'Расчет сбытовых надбавок'!$G$3024,4)</f>
        <v>525.43999999999994</v>
      </c>
      <c r="N770" s="99">
        <f>VLOOKUP($A770+ROUND((COLUMN()-2)/24,5),АТС!$A$41:$F$736,5)+VLOOKUP($A770+ROUND((COLUMN()-2)/24,5),'Расчет сбытовых надбавок'!$B$2281:'Расчет сбытовых надбавок'!$G$3024,4)</f>
        <v>519.04999999999995</v>
      </c>
      <c r="O770" s="99">
        <f>VLOOKUP($A770+ROUND((COLUMN()-2)/24,5),АТС!$A$41:$F$736,5)+VLOOKUP($A770+ROUND((COLUMN()-2)/24,5),'Расчет сбытовых надбавок'!$B$2281:'Расчет сбытовых надбавок'!$G$3024,4)</f>
        <v>493.01</v>
      </c>
      <c r="P770" s="99">
        <f>VLOOKUP($A770+ROUND((COLUMN()-2)/24,5),АТС!$A$41:$F$736,5)+VLOOKUP($A770+ROUND((COLUMN()-2)/24,5),'Расчет сбытовых надбавок'!$B$2281:'Расчет сбытовых надбавок'!$G$3024,4)</f>
        <v>572.15</v>
      </c>
      <c r="Q770" s="99">
        <f>VLOOKUP($A770+ROUND((COLUMN()-2)/24,5),АТС!$A$41:$F$736,5)+VLOOKUP($A770+ROUND((COLUMN()-2)/24,5),'Расчет сбытовых надбавок'!$B$2281:'Расчет сбытовых надбавок'!$G$3024,4)</f>
        <v>534.32999999999993</v>
      </c>
      <c r="R770" s="99">
        <f>VLOOKUP($A770+ROUND((COLUMN()-2)/24,5),АТС!$A$41:$F$736,5)+VLOOKUP($A770+ROUND((COLUMN()-2)/24,5),'Расчет сбытовых надбавок'!$B$2281:'Расчет сбытовых надбавок'!$G$3024,4)</f>
        <v>5.44</v>
      </c>
      <c r="S770" s="99">
        <f>VLOOKUP($A770+ROUND((COLUMN()-2)/24,5),АТС!$A$41:$F$736,5)+VLOOKUP($A770+ROUND((COLUMN()-2)/24,5),'Расчет сбытовых надбавок'!$B$2281:'Расчет сбытовых надбавок'!$G$3024,4)</f>
        <v>0</v>
      </c>
      <c r="T770" s="99">
        <f>VLOOKUP($A770+ROUND((COLUMN()-2)/24,5),АТС!$A$41:$F$736,5)+VLOOKUP($A770+ROUND((COLUMN()-2)/24,5),'Расчет сбытовых надбавок'!$B$2281:'Расчет сбытовых надбавок'!$G$3024,4)</f>
        <v>181.14</v>
      </c>
      <c r="U770" s="99">
        <f>VLOOKUP($A770+ROUND((COLUMN()-2)/24,5),АТС!$A$41:$F$736,5)+VLOOKUP($A770+ROUND((COLUMN()-2)/24,5),'Расчет сбытовых надбавок'!$B$2281:'Расчет сбытовых надбавок'!$G$3024,4)</f>
        <v>143.47</v>
      </c>
      <c r="V770" s="99">
        <f>VLOOKUP($A770+ROUND((COLUMN()-2)/24,5),АТС!$A$41:$F$736,5)+VLOOKUP($A770+ROUND((COLUMN()-2)/24,5),'Расчет сбытовых надбавок'!$B$2281:'Расчет сбытовых надбавок'!$G$3024,4)</f>
        <v>845.38</v>
      </c>
      <c r="W770" s="99">
        <f>VLOOKUP($A770+ROUND((COLUMN()-2)/24,5),АТС!$A$41:$F$736,5)+VLOOKUP($A770+ROUND((COLUMN()-2)/24,5),'Расчет сбытовых надбавок'!$B$2281:'Расчет сбытовых надбавок'!$G$3024,4)</f>
        <v>990.2</v>
      </c>
      <c r="X770" s="99">
        <f>VLOOKUP($A770+ROUND((COLUMN()-2)/24,5),АТС!$A$41:$F$736,5)+VLOOKUP($A770+ROUND((COLUMN()-2)/24,5),'Расчет сбытовых надбавок'!$B$2281:'Расчет сбытовых надбавок'!$G$3024,4)</f>
        <v>1870.19</v>
      </c>
      <c r="Y770" s="99">
        <f>VLOOKUP($A770+ROUND((COLUMN()-2)/24,5),АТС!$A$41:$F$736,5)+VLOOKUP($A770+ROUND((COLUMN()-2)/24,5),'Расчет сбытовых надбавок'!$B$2281:'Расчет сбытовых надбавок'!$G$3024,4)</f>
        <v>2001.1699999999998</v>
      </c>
    </row>
    <row r="771" spans="1:25" x14ac:dyDescent="0.2">
      <c r="A771" s="80">
        <f t="shared" si="24"/>
        <v>42419</v>
      </c>
      <c r="B771" s="99">
        <f>VLOOKUP($A771+ROUND((COLUMN()-2)/24,5),АТС!$A$41:$F$736,5)+VLOOKUP($A771+ROUND((COLUMN()-2)/24,5),'Расчет сбытовых надбавок'!$B$2281:'Расчет сбытовых надбавок'!$G$3024,4)</f>
        <v>63.97</v>
      </c>
      <c r="C771" s="99">
        <f>VLOOKUP($A771+ROUND((COLUMN()-2)/24,5),АТС!$A$41:$F$736,5)+VLOOKUP($A771+ROUND((COLUMN()-2)/24,5),'Расчет сбытовых надбавок'!$B$2281:'Расчет сбытовых надбавок'!$G$3024,4)</f>
        <v>14.17</v>
      </c>
      <c r="D771" s="99">
        <f>VLOOKUP($A771+ROUND((COLUMN()-2)/24,5),АТС!$A$41:$F$736,5)+VLOOKUP($A771+ROUND((COLUMN()-2)/24,5),'Расчет сбытовых надбавок'!$B$2281:'Расчет сбытовых надбавок'!$G$3024,4)</f>
        <v>5.2299999999999995</v>
      </c>
      <c r="E771" s="99">
        <f>VLOOKUP($A771+ROUND((COLUMN()-2)/24,5),АТС!$A$41:$F$736,5)+VLOOKUP($A771+ROUND((COLUMN()-2)/24,5),'Расчет сбытовых надбавок'!$B$2281:'Расчет сбытовых надбавок'!$G$3024,4)</f>
        <v>152.67000000000002</v>
      </c>
      <c r="F771" s="99">
        <f>VLOOKUP($A771+ROUND((COLUMN()-2)/24,5),АТС!$A$41:$F$736,5)+VLOOKUP($A771+ROUND((COLUMN()-2)/24,5),'Расчет сбытовых надбавок'!$B$2281:'Расчет сбытовых надбавок'!$G$3024,4)</f>
        <v>54.05</v>
      </c>
      <c r="G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H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I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J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K771" s="99">
        <f>VLOOKUP($A771+ROUND((COLUMN()-2)/24,5),АТС!$A$41:$F$736,5)+VLOOKUP($A771+ROUND((COLUMN()-2)/24,5),'Расчет сбытовых надбавок'!$B$2281:'Расчет сбытовых надбавок'!$G$3024,4)</f>
        <v>4.7799999999999994</v>
      </c>
      <c r="L771" s="99">
        <f>VLOOKUP($A771+ROUND((COLUMN()-2)/24,5),АТС!$A$41:$F$736,5)+VLOOKUP($A771+ROUND((COLUMN()-2)/24,5),'Расчет сбытовых надбавок'!$B$2281:'Расчет сбытовых надбавок'!$G$3024,4)</f>
        <v>180.87</v>
      </c>
      <c r="M771" s="99">
        <f>VLOOKUP($A771+ROUND((COLUMN()-2)/24,5),АТС!$A$41:$F$736,5)+VLOOKUP($A771+ROUND((COLUMN()-2)/24,5),'Расчет сбытовых надбавок'!$B$2281:'Расчет сбытовых надбавок'!$G$3024,4)</f>
        <v>246.59</v>
      </c>
      <c r="N771" s="99">
        <f>VLOOKUP($A771+ROUND((COLUMN()-2)/24,5),АТС!$A$41:$F$736,5)+VLOOKUP($A771+ROUND((COLUMN()-2)/24,5),'Расчет сбытовых надбавок'!$B$2281:'Расчет сбытовых надбавок'!$G$3024,4)</f>
        <v>145.51999999999998</v>
      </c>
      <c r="O771" s="99">
        <f>VLOOKUP($A771+ROUND((COLUMN()-2)/24,5),АТС!$A$41:$F$736,5)+VLOOKUP($A771+ROUND((COLUMN()-2)/24,5),'Расчет сбытовых надбавок'!$B$2281:'Расчет сбытовых надбавок'!$G$3024,4)</f>
        <v>133.44</v>
      </c>
      <c r="P771" s="99">
        <f>VLOOKUP($A771+ROUND((COLUMN()-2)/24,5),АТС!$A$41:$F$736,5)+VLOOKUP($A771+ROUND((COLUMN()-2)/24,5),'Расчет сбытовых надбавок'!$B$2281:'Расчет сбытовых надбавок'!$G$3024,4)</f>
        <v>147.73000000000002</v>
      </c>
      <c r="Q771" s="99">
        <f>VLOOKUP($A771+ROUND((COLUMN()-2)/24,5),АТС!$A$41:$F$736,5)+VLOOKUP($A771+ROUND((COLUMN()-2)/24,5),'Расчет сбытовых надбавок'!$B$2281:'Расчет сбытовых надбавок'!$G$3024,4)</f>
        <v>153.69</v>
      </c>
      <c r="R771" s="99">
        <f>VLOOKUP($A771+ROUND((COLUMN()-2)/24,5),АТС!$A$41:$F$736,5)+VLOOKUP($A771+ROUND((COLUMN()-2)/24,5),'Расчет сбытовых надбавок'!$B$2281:'Расчет сбытовых надбавок'!$G$3024,4)</f>
        <v>187.13</v>
      </c>
      <c r="S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T771" s="99">
        <f>VLOOKUP($A771+ROUND((COLUMN()-2)/24,5),АТС!$A$41:$F$736,5)+VLOOKUP($A771+ROUND((COLUMN()-2)/24,5),'Расчет сбытовых надбавок'!$B$2281:'Расчет сбытовых надбавок'!$G$3024,4)</f>
        <v>0.12</v>
      </c>
      <c r="U771" s="99">
        <f>VLOOKUP($A771+ROUND((COLUMN()-2)/24,5),АТС!$A$41:$F$736,5)+VLOOKUP($A771+ROUND((COLUMN()-2)/24,5),'Расчет сбытовых надбавок'!$B$2281:'Расчет сбытовых надбавок'!$G$3024,4)</f>
        <v>482.69</v>
      </c>
      <c r="V771" s="99">
        <f>VLOOKUP($A771+ROUND((COLUMN()-2)/24,5),АТС!$A$41:$F$736,5)+VLOOKUP($A771+ROUND((COLUMN()-2)/24,5),'Расчет сбытовых надбавок'!$B$2281:'Расчет сбытовых надбавок'!$G$3024,4)</f>
        <v>652</v>
      </c>
      <c r="W771" s="99">
        <f>VLOOKUP($A771+ROUND((COLUMN()-2)/24,5),АТС!$A$41:$F$736,5)+VLOOKUP($A771+ROUND((COLUMN()-2)/24,5),'Расчет сбытовых надбавок'!$B$2281:'Расчет сбытовых надбавок'!$G$3024,4)</f>
        <v>797.73</v>
      </c>
      <c r="X771" s="99">
        <f>VLOOKUP($A771+ROUND((COLUMN()-2)/24,5),АТС!$A$41:$F$736,5)+VLOOKUP($A771+ROUND((COLUMN()-2)/24,5),'Расчет сбытовых надбавок'!$B$2281:'Расчет сбытовых надбавок'!$G$3024,4)</f>
        <v>155.76999999999998</v>
      </c>
      <c r="Y771" s="99">
        <f>VLOOKUP($A771+ROUND((COLUMN()-2)/24,5),АТС!$A$41:$F$736,5)+VLOOKUP($A771+ROUND((COLUMN()-2)/24,5),'Расчет сбытовых надбавок'!$B$2281:'Расчет сбытовых надбавок'!$G$3024,4)</f>
        <v>158.42999999999998</v>
      </c>
    </row>
    <row r="772" spans="1:25" x14ac:dyDescent="0.2">
      <c r="A772" s="80">
        <f t="shared" si="24"/>
        <v>42420</v>
      </c>
      <c r="B772" s="99">
        <f>VLOOKUP($A772+ROUND((COLUMN()-2)/24,5),АТС!$A$41:$F$736,5)+VLOOKUP($A772+ROUND((COLUMN()-2)/24,5),'Расчет сбытовых надбавок'!$B$2281:'Расчет сбытовых надбавок'!$G$3024,4)</f>
        <v>781.55</v>
      </c>
      <c r="C772" s="99">
        <f>VLOOKUP($A772+ROUND((COLUMN()-2)/24,5),АТС!$A$41:$F$736,5)+VLOOKUP($A772+ROUND((COLUMN()-2)/24,5),'Расчет сбытовых надбавок'!$B$2281:'Расчет сбытовых надбавок'!$G$3024,4)</f>
        <v>164.76000000000002</v>
      </c>
      <c r="D772" s="99">
        <f>VLOOKUP($A772+ROUND((COLUMN()-2)/24,5),АТС!$A$41:$F$736,5)+VLOOKUP($A772+ROUND((COLUMN()-2)/24,5),'Расчет сбытовых надбавок'!$B$2281:'Расчет сбытовых надбавок'!$G$3024,4)</f>
        <v>80.02000000000001</v>
      </c>
      <c r="E772" s="99">
        <f>VLOOKUP($A772+ROUND((COLUMN()-2)/24,5),АТС!$A$41:$F$736,5)+VLOOKUP($A772+ROUND((COLUMN()-2)/24,5),'Расчет сбытовых надбавок'!$B$2281:'Расчет сбытовых надбавок'!$G$3024,4)</f>
        <v>75.58</v>
      </c>
      <c r="F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G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H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I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J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K772" s="99">
        <f>VLOOKUP($A772+ROUND((COLUMN()-2)/24,5),АТС!$A$41:$F$736,5)+VLOOKUP($A772+ROUND((COLUMN()-2)/24,5),'Расчет сбытовых надбавок'!$B$2281:'Расчет сбытовых надбавок'!$G$3024,4)</f>
        <v>20.18</v>
      </c>
      <c r="L772" s="99">
        <f>VLOOKUP($A772+ROUND((COLUMN()-2)/24,5),АТС!$A$41:$F$736,5)+VLOOKUP($A772+ROUND((COLUMN()-2)/24,5),'Расчет сбытовых надбавок'!$B$2281:'Расчет сбытовых надбавок'!$G$3024,4)</f>
        <v>248.01</v>
      </c>
      <c r="M772" s="99">
        <f>VLOOKUP($A772+ROUND((COLUMN()-2)/24,5),АТС!$A$41:$F$736,5)+VLOOKUP($A772+ROUND((COLUMN()-2)/24,5),'Расчет сбытовых надбавок'!$B$2281:'Расчет сбытовых надбавок'!$G$3024,4)</f>
        <v>285.25</v>
      </c>
      <c r="N772" s="99">
        <f>VLOOKUP($A772+ROUND((COLUMN()-2)/24,5),АТС!$A$41:$F$736,5)+VLOOKUP($A772+ROUND((COLUMN()-2)/24,5),'Расчет сбытовых надбавок'!$B$2281:'Расчет сбытовых надбавок'!$G$3024,4)</f>
        <v>416.3</v>
      </c>
      <c r="O772" s="99">
        <f>VLOOKUP($A772+ROUND((COLUMN()-2)/24,5),АТС!$A$41:$F$736,5)+VLOOKUP($A772+ROUND((COLUMN()-2)/24,5),'Расчет сбытовых надбавок'!$B$2281:'Расчет сбытовых надбавок'!$G$3024,4)</f>
        <v>412.72</v>
      </c>
      <c r="P772" s="99">
        <f>VLOOKUP($A772+ROUND((COLUMN()-2)/24,5),АТС!$A$41:$F$736,5)+VLOOKUP($A772+ROUND((COLUMN()-2)/24,5),'Расчет сбытовых надбавок'!$B$2281:'Расчет сбытовых надбавок'!$G$3024,4)</f>
        <v>50.26</v>
      </c>
      <c r="Q772" s="99">
        <f>VLOOKUP($A772+ROUND((COLUMN()-2)/24,5),АТС!$A$41:$F$736,5)+VLOOKUP($A772+ROUND((COLUMN()-2)/24,5),'Расчет сбытовых надбавок'!$B$2281:'Расчет сбытовых надбавок'!$G$3024,4)</f>
        <v>13.030000000000001</v>
      </c>
      <c r="R772" s="99">
        <f>VLOOKUP($A772+ROUND((COLUMN()-2)/24,5),АТС!$A$41:$F$736,5)+VLOOKUP($A772+ROUND((COLUMN()-2)/24,5),'Расчет сбытовых надбавок'!$B$2281:'Расчет сбытовых надбавок'!$G$3024,4)</f>
        <v>566.77</v>
      </c>
      <c r="S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T772" s="99">
        <f>VLOOKUP($A772+ROUND((COLUMN()-2)/24,5),АТС!$A$41:$F$736,5)+VLOOKUP($A772+ROUND((COLUMN()-2)/24,5),'Расчет сбытовых надбавок'!$B$2281:'Расчет сбытовых надбавок'!$G$3024,4)</f>
        <v>149.41000000000003</v>
      </c>
      <c r="U772" s="99">
        <f>VLOOKUP($A772+ROUND((COLUMN()-2)/24,5),АТС!$A$41:$F$736,5)+VLOOKUP($A772+ROUND((COLUMN()-2)/24,5),'Расчет сбытовых надбавок'!$B$2281:'Расчет сбытовых надбавок'!$G$3024,4)</f>
        <v>735.02</v>
      </c>
      <c r="V772" s="99">
        <f>VLOOKUP($A772+ROUND((COLUMN()-2)/24,5),АТС!$A$41:$F$736,5)+VLOOKUP($A772+ROUND((COLUMN()-2)/24,5),'Расчет сбытовых надбавок'!$B$2281:'Расчет сбытовых надбавок'!$G$3024,4)</f>
        <v>815.6099999999999</v>
      </c>
      <c r="W772" s="99">
        <f>VLOOKUP($A772+ROUND((COLUMN()-2)/24,5),АТС!$A$41:$F$736,5)+VLOOKUP($A772+ROUND((COLUMN()-2)/24,5),'Расчет сбытовых надбавок'!$B$2281:'Расчет сбытовых надбавок'!$G$3024,4)</f>
        <v>159.52000000000001</v>
      </c>
      <c r="X772" s="99">
        <f>VLOOKUP($A772+ROUND((COLUMN()-2)/24,5),АТС!$A$41:$F$736,5)+VLOOKUP($A772+ROUND((COLUMN()-2)/24,5),'Расчет сбытовых надбавок'!$B$2281:'Расчет сбытовых надбавок'!$G$3024,4)</f>
        <v>98.37</v>
      </c>
      <c r="Y772" s="99">
        <f>VLOOKUP($A772+ROUND((COLUMN()-2)/24,5),АТС!$A$41:$F$736,5)+VLOOKUP($A772+ROUND((COLUMN()-2)/24,5),'Расчет сбытовых надбавок'!$B$2281:'Расчет сбытовых надбавок'!$G$3024,4)</f>
        <v>28.689999999999998</v>
      </c>
    </row>
    <row r="773" spans="1:25" x14ac:dyDescent="0.2">
      <c r="A773" s="80">
        <f t="shared" si="24"/>
        <v>42421</v>
      </c>
      <c r="B773" s="99">
        <f>VLOOKUP($A773+ROUND((COLUMN()-2)/24,5),АТС!$A$41:$F$736,5)+VLOOKUP($A773+ROUND((COLUMN()-2)/24,5),'Расчет сбытовых надбавок'!$B$2281:'Расчет сбытовых надбавок'!$G$3024,4)</f>
        <v>83.69</v>
      </c>
      <c r="C773" s="99">
        <f>VLOOKUP($A773+ROUND((COLUMN()-2)/24,5),АТС!$A$41:$F$736,5)+VLOOKUP($A773+ROUND((COLUMN()-2)/24,5),'Расчет сбытовых надбавок'!$B$2281:'Расчет сбытовых надбавок'!$G$3024,4)</f>
        <v>0.03</v>
      </c>
      <c r="D773" s="99">
        <f>VLOOKUP($A773+ROUND((COLUMN()-2)/24,5),АТС!$A$41:$F$736,5)+VLOOKUP($A773+ROUND((COLUMN()-2)/24,5),'Расчет сбытовых надбавок'!$B$2281:'Расчет сбытовых надбавок'!$G$3024,4)</f>
        <v>677.45999999999992</v>
      </c>
      <c r="E773" s="99">
        <f>VLOOKUP($A773+ROUND((COLUMN()-2)/24,5),АТС!$A$41:$F$736,5)+VLOOKUP($A773+ROUND((COLUMN()-2)/24,5),'Расчет сбытовых надбавок'!$B$2281:'Расчет сбытовых надбавок'!$G$3024,4)</f>
        <v>47.46</v>
      </c>
      <c r="F773" s="99">
        <f>VLOOKUP($A773+ROUND((COLUMN()-2)/24,5),АТС!$A$41:$F$736,5)+VLOOKUP($A773+ROUND((COLUMN()-2)/24,5),'Расчет сбытовых надбавок'!$B$2281:'Расчет сбытовых надбавок'!$G$3024,4)</f>
        <v>176.61</v>
      </c>
      <c r="G773" s="99">
        <f>VLOOKUP($A773+ROUND((COLUMN()-2)/24,5),АТС!$A$41:$F$736,5)+VLOOKUP($A773+ROUND((COLUMN()-2)/24,5),'Расчет сбытовых надбавок'!$B$2281:'Расчет сбытовых надбавок'!$G$3024,4)</f>
        <v>144.14000000000001</v>
      </c>
      <c r="H773" s="99">
        <f>VLOOKUP($A773+ROUND((COLUMN()-2)/24,5),АТС!$A$41:$F$736,5)+VLOOKUP($A773+ROUND((COLUMN()-2)/24,5),'Расчет сбытовых надбавок'!$B$2281:'Расчет сбытовых надбавок'!$G$3024,4)</f>
        <v>5.97</v>
      </c>
      <c r="I773" s="99">
        <f>VLOOKUP($A773+ROUND((COLUMN()-2)/24,5),АТС!$A$41:$F$736,5)+VLOOKUP($A773+ROUND((COLUMN()-2)/24,5),'Расчет сбытовых надбавок'!$B$2281:'Расчет сбытовых надбавок'!$G$3024,4)</f>
        <v>7.91</v>
      </c>
      <c r="J773" s="99">
        <f>VLOOKUP($A773+ROUND((COLUMN()-2)/24,5),АТС!$A$41:$F$736,5)+VLOOKUP($A773+ROUND((COLUMN()-2)/24,5),'Расчет сбытовых надбавок'!$B$2281:'Расчет сбытовых надбавок'!$G$3024,4)</f>
        <v>10.4</v>
      </c>
      <c r="K773" s="99">
        <f>VLOOKUP($A773+ROUND((COLUMN()-2)/24,5),АТС!$A$41:$F$736,5)+VLOOKUP($A773+ROUND((COLUMN()-2)/24,5),'Расчет сбытовых надбавок'!$B$2281:'Расчет сбытовых надбавок'!$G$3024,4)</f>
        <v>0</v>
      </c>
      <c r="L773" s="99">
        <f>VLOOKUP($A773+ROUND((COLUMN()-2)/24,5),АТС!$A$41:$F$736,5)+VLOOKUP($A773+ROUND((COLUMN()-2)/24,5),'Расчет сбытовых надбавок'!$B$2281:'Расчет сбытовых надбавок'!$G$3024,4)</f>
        <v>355.61</v>
      </c>
      <c r="M773" s="99">
        <f>VLOOKUP($A773+ROUND((COLUMN()-2)/24,5),АТС!$A$41:$F$736,5)+VLOOKUP($A773+ROUND((COLUMN()-2)/24,5),'Расчет сбытовых надбавок'!$B$2281:'Расчет сбытовых надбавок'!$G$3024,4)</f>
        <v>448.02</v>
      </c>
      <c r="N773" s="99">
        <f>VLOOKUP($A773+ROUND((COLUMN()-2)/24,5),АТС!$A$41:$F$736,5)+VLOOKUP($A773+ROUND((COLUMN()-2)/24,5),'Расчет сбытовых надбавок'!$B$2281:'Расчет сбытовых надбавок'!$G$3024,4)</f>
        <v>60.379999999999995</v>
      </c>
      <c r="O773" s="99">
        <f>VLOOKUP($A773+ROUND((COLUMN()-2)/24,5),АТС!$A$41:$F$736,5)+VLOOKUP($A773+ROUND((COLUMN()-2)/24,5),'Расчет сбытовых надбавок'!$B$2281:'Расчет сбытовых надбавок'!$G$3024,4)</f>
        <v>89.12</v>
      </c>
      <c r="P773" s="99">
        <f>VLOOKUP($A773+ROUND((COLUMN()-2)/24,5),АТС!$A$41:$F$736,5)+VLOOKUP($A773+ROUND((COLUMN()-2)/24,5),'Расчет сбытовых надбавок'!$B$2281:'Расчет сбытовых надбавок'!$G$3024,4)</f>
        <v>478.8</v>
      </c>
      <c r="Q773" s="99">
        <f>VLOOKUP($A773+ROUND((COLUMN()-2)/24,5),АТС!$A$41:$F$736,5)+VLOOKUP($A773+ROUND((COLUMN()-2)/24,5),'Расчет сбытовых надбавок'!$B$2281:'Расчет сбытовых надбавок'!$G$3024,4)</f>
        <v>16.29</v>
      </c>
      <c r="R773" s="99">
        <f>VLOOKUP($A773+ROUND((COLUMN()-2)/24,5),АТС!$A$41:$F$736,5)+VLOOKUP($A773+ROUND((COLUMN()-2)/24,5),'Расчет сбытовых надбавок'!$B$2281:'Расчет сбытовых надбавок'!$G$3024,4)</f>
        <v>0</v>
      </c>
      <c r="S773" s="99">
        <f>VLOOKUP($A773+ROUND((COLUMN()-2)/24,5),АТС!$A$41:$F$736,5)+VLOOKUP($A773+ROUND((COLUMN()-2)/24,5),'Расчет сбытовых надбавок'!$B$2281:'Расчет сбытовых надбавок'!$G$3024,4)</f>
        <v>0.01</v>
      </c>
      <c r="T773" s="99">
        <f>VLOOKUP($A773+ROUND((COLUMN()-2)/24,5),АТС!$A$41:$F$736,5)+VLOOKUP($A773+ROUND((COLUMN()-2)/24,5),'Расчет сбытовых надбавок'!$B$2281:'Расчет сбытовых надбавок'!$G$3024,4)</f>
        <v>0.01</v>
      </c>
      <c r="U773" s="99">
        <f>VLOOKUP($A773+ROUND((COLUMN()-2)/24,5),АТС!$A$41:$F$736,5)+VLOOKUP($A773+ROUND((COLUMN()-2)/24,5),'Расчет сбытовых надбавок'!$B$2281:'Расчет сбытовых надбавок'!$G$3024,4)</f>
        <v>0.01</v>
      </c>
      <c r="V773" s="99">
        <f>VLOOKUP($A773+ROUND((COLUMN()-2)/24,5),АТС!$A$41:$F$736,5)+VLOOKUP($A773+ROUND((COLUMN()-2)/24,5),'Расчет сбытовых надбавок'!$B$2281:'Расчет сбытовых надбавок'!$G$3024,4)</f>
        <v>17.52</v>
      </c>
      <c r="W773" s="99">
        <f>VLOOKUP($A773+ROUND((COLUMN()-2)/24,5),АТС!$A$41:$F$736,5)+VLOOKUP($A773+ROUND((COLUMN()-2)/24,5),'Расчет сбытовых надбавок'!$B$2281:'Расчет сбытовых надбавок'!$G$3024,4)</f>
        <v>86.36</v>
      </c>
      <c r="X773" s="99">
        <f>VLOOKUP($A773+ROUND((COLUMN()-2)/24,5),АТС!$A$41:$F$736,5)+VLOOKUP($A773+ROUND((COLUMN()-2)/24,5),'Расчет сбытовых надбавок'!$B$2281:'Расчет сбытовых надбавок'!$G$3024,4)</f>
        <v>995.7</v>
      </c>
      <c r="Y773" s="99">
        <f>VLOOKUP($A773+ROUND((COLUMN()-2)/24,5),АТС!$A$41:$F$736,5)+VLOOKUP($A773+ROUND((COLUMN()-2)/24,5),'Расчет сбытовых надбавок'!$B$2281:'Расчет сбытовых надбавок'!$G$3024,4)</f>
        <v>782.3</v>
      </c>
    </row>
    <row r="774" spans="1:25" x14ac:dyDescent="0.2">
      <c r="A774" s="80">
        <f t="shared" si="24"/>
        <v>42422</v>
      </c>
      <c r="B774" s="99">
        <f>VLOOKUP($A774+ROUND((COLUMN()-2)/24,5),АТС!$A$41:$F$736,5)+VLOOKUP($A774+ROUND((COLUMN()-2)/24,5),'Расчет сбытовых надбавок'!$B$2281:'Расчет сбытовых надбавок'!$G$3024,4)</f>
        <v>19.690000000000001</v>
      </c>
      <c r="C774" s="99">
        <f>VLOOKUP($A774+ROUND((COLUMN()-2)/24,5),АТС!$A$41:$F$736,5)+VLOOKUP($A774+ROUND((COLUMN()-2)/24,5),'Расчет сбытовых надбавок'!$B$2281:'Расчет сбытовых надбавок'!$G$3024,4)</f>
        <v>19.239999999999998</v>
      </c>
      <c r="D774" s="99">
        <f>VLOOKUP($A774+ROUND((COLUMN()-2)/24,5),АТС!$A$41:$F$736,5)+VLOOKUP($A774+ROUND((COLUMN()-2)/24,5),'Расчет сбытовых надбавок'!$B$2281:'Расчет сбытовых надбавок'!$G$3024,4)</f>
        <v>185.78</v>
      </c>
      <c r="E774" s="99">
        <f>VLOOKUP($A774+ROUND((COLUMN()-2)/24,5),АТС!$A$41:$F$736,5)+VLOOKUP($A774+ROUND((COLUMN()-2)/24,5),'Расчет сбытовых надбавок'!$B$2281:'Расчет сбытовых надбавок'!$G$3024,4)</f>
        <v>39.58</v>
      </c>
      <c r="F774" s="99">
        <f>VLOOKUP($A774+ROUND((COLUMN()-2)/24,5),АТС!$A$41:$F$736,5)+VLOOKUP($A774+ROUND((COLUMN()-2)/24,5),'Расчет сбытовых надбавок'!$B$2281:'Расчет сбытовых надбавок'!$G$3024,4)</f>
        <v>50.85</v>
      </c>
      <c r="G774" s="99">
        <f>VLOOKUP($A774+ROUND((COLUMN()-2)/24,5),АТС!$A$41:$F$736,5)+VLOOKUP($A774+ROUND((COLUMN()-2)/24,5),'Расчет сбытовых надбавок'!$B$2281:'Расчет сбытовых надбавок'!$G$3024,4)</f>
        <v>0.01</v>
      </c>
      <c r="H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I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J774" s="99">
        <f>VLOOKUP($A774+ROUND((COLUMN()-2)/24,5),АТС!$A$41:$F$736,5)+VLOOKUP($A774+ROUND((COLUMN()-2)/24,5),'Расчет сбытовых надбавок'!$B$2281:'Расчет сбытовых надбавок'!$G$3024,4)</f>
        <v>450.89</v>
      </c>
      <c r="K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L774" s="99">
        <f>VLOOKUP($A774+ROUND((COLUMN()-2)/24,5),АТС!$A$41:$F$736,5)+VLOOKUP($A774+ROUND((COLUMN()-2)/24,5),'Расчет сбытовых надбавок'!$B$2281:'Расчет сбытовых надбавок'!$G$3024,4)</f>
        <v>3.89</v>
      </c>
      <c r="M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N774" s="99">
        <f>VLOOKUP($A774+ROUND((COLUMN()-2)/24,5),АТС!$A$41:$F$736,5)+VLOOKUP($A774+ROUND((COLUMN()-2)/24,5),'Расчет сбытовых надбавок'!$B$2281:'Расчет сбытовых надбавок'!$G$3024,4)</f>
        <v>5.27</v>
      </c>
      <c r="O774" s="99">
        <f>VLOOKUP($A774+ROUND((COLUMN()-2)/24,5),АТС!$A$41:$F$736,5)+VLOOKUP($A774+ROUND((COLUMN()-2)/24,5),'Расчет сбытовых надбавок'!$B$2281:'Расчет сбытовых надбавок'!$G$3024,4)</f>
        <v>96.79</v>
      </c>
      <c r="P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Q774" s="99">
        <f>VLOOKUP($A774+ROUND((COLUMN()-2)/24,5),АТС!$A$41:$F$736,5)+VLOOKUP($A774+ROUND((COLUMN()-2)/24,5),'Расчет сбытовых надбавок'!$B$2281:'Расчет сбытовых надбавок'!$G$3024,4)</f>
        <v>360.82</v>
      </c>
      <c r="R774" s="99">
        <f>VLOOKUP($A774+ROUND((COLUMN()-2)/24,5),АТС!$A$41:$F$736,5)+VLOOKUP($A774+ROUND((COLUMN()-2)/24,5),'Расчет сбытовых надбавок'!$B$2281:'Расчет сбытовых надбавок'!$G$3024,4)</f>
        <v>309.83</v>
      </c>
      <c r="S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T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U774" s="99">
        <f>VLOOKUP($A774+ROUND((COLUMN()-2)/24,5),АТС!$A$41:$F$736,5)+VLOOKUP($A774+ROUND((COLUMN()-2)/24,5),'Расчет сбытовых надбавок'!$B$2281:'Расчет сбытовых надбавок'!$G$3024,4)</f>
        <v>19.239999999999998</v>
      </c>
      <c r="V774" s="99">
        <f>VLOOKUP($A774+ROUND((COLUMN()-2)/24,5),АТС!$A$41:$F$736,5)+VLOOKUP($A774+ROUND((COLUMN()-2)/24,5),'Расчет сбытовых надбавок'!$B$2281:'Расчет сбытовых надбавок'!$G$3024,4)</f>
        <v>248.28</v>
      </c>
      <c r="W774" s="99">
        <f>VLOOKUP($A774+ROUND((COLUMN()-2)/24,5),АТС!$A$41:$F$736,5)+VLOOKUP($A774+ROUND((COLUMN()-2)/24,5),'Расчет сбытовых надбавок'!$B$2281:'Расчет сбытовых надбавок'!$G$3024,4)</f>
        <v>447.38</v>
      </c>
      <c r="X774" s="99">
        <f>VLOOKUP($A774+ROUND((COLUMN()-2)/24,5),АТС!$A$41:$F$736,5)+VLOOKUP($A774+ROUND((COLUMN()-2)/24,5),'Расчет сбытовых надбавок'!$B$2281:'Расчет сбытовых надбавок'!$G$3024,4)</f>
        <v>150.22999999999999</v>
      </c>
      <c r="Y774" s="99">
        <f>VLOOKUP($A774+ROUND((COLUMN()-2)/24,5),АТС!$A$41:$F$736,5)+VLOOKUP($A774+ROUND((COLUMN()-2)/24,5),'Расчет сбытовых надбавок'!$B$2281:'Расчет сбытовых надбавок'!$G$3024,4)</f>
        <v>662.56000000000006</v>
      </c>
    </row>
    <row r="775" spans="1:25" x14ac:dyDescent="0.2">
      <c r="A775" s="80">
        <f t="shared" si="24"/>
        <v>42423</v>
      </c>
      <c r="B775" s="99">
        <f>VLOOKUP($A775+ROUND((COLUMN()-2)/24,5),АТС!$A$41:$F$736,5)+VLOOKUP($A775+ROUND((COLUMN()-2)/24,5),'Расчет сбытовых надбавок'!$B$2281:'Расчет сбытовых надбавок'!$G$3024,4)</f>
        <v>655.05999999999995</v>
      </c>
      <c r="C775" s="99">
        <f>VLOOKUP($A775+ROUND((COLUMN()-2)/24,5),АТС!$A$41:$F$736,5)+VLOOKUP($A775+ROUND((COLUMN()-2)/24,5),'Расчет сбытовых надбавок'!$B$2281:'Расчет сбытовых надбавок'!$G$3024,4)</f>
        <v>638.57999999999993</v>
      </c>
      <c r="D775" s="99">
        <f>VLOOKUP($A775+ROUND((COLUMN()-2)/24,5),АТС!$A$41:$F$736,5)+VLOOKUP($A775+ROUND((COLUMN()-2)/24,5),'Расчет сбытовых надбавок'!$B$2281:'Расчет сбытовых надбавок'!$G$3024,4)</f>
        <v>6.4700000000000006</v>
      </c>
      <c r="E775" s="99">
        <f>VLOOKUP($A775+ROUND((COLUMN()-2)/24,5),АТС!$A$41:$F$736,5)+VLOOKUP($A775+ROUND((COLUMN()-2)/24,5),'Расчет сбытовых надбавок'!$B$2281:'Расчет сбытовых надбавок'!$G$3024,4)</f>
        <v>30.75</v>
      </c>
      <c r="F775" s="99">
        <f>VLOOKUP($A775+ROUND((COLUMN()-2)/24,5),АТС!$A$41:$F$736,5)+VLOOKUP($A775+ROUND((COLUMN()-2)/24,5),'Расчет сбытовых надбавок'!$B$2281:'Расчет сбытовых надбавок'!$G$3024,4)</f>
        <v>0.30000000000000004</v>
      </c>
      <c r="G775" s="99">
        <f>VLOOKUP($A775+ROUND((COLUMN()-2)/24,5),АТС!$A$41:$F$736,5)+VLOOKUP($A775+ROUND((COLUMN()-2)/24,5),'Расчет сбытовых надбавок'!$B$2281:'Расчет сбытовых надбавок'!$G$3024,4)</f>
        <v>0</v>
      </c>
      <c r="H775" s="99">
        <f>VLOOKUP($A775+ROUND((COLUMN()-2)/24,5),АТС!$A$41:$F$736,5)+VLOOKUP($A775+ROUND((COLUMN()-2)/24,5),'Расчет сбытовых надбавок'!$B$2281:'Расчет сбытовых надбавок'!$G$3024,4)</f>
        <v>0.04</v>
      </c>
      <c r="I775" s="99">
        <f>VLOOKUP($A775+ROUND((COLUMN()-2)/24,5),АТС!$A$41:$F$736,5)+VLOOKUP($A775+ROUND((COLUMN()-2)/24,5),'Расчет сбытовых надбавок'!$B$2281:'Расчет сбытовых надбавок'!$G$3024,4)</f>
        <v>0</v>
      </c>
      <c r="J775" s="99">
        <f>VLOOKUP($A775+ROUND((COLUMN()-2)/24,5),АТС!$A$41:$F$736,5)+VLOOKUP($A775+ROUND((COLUMN()-2)/24,5),'Расчет сбытовых надбавок'!$B$2281:'Расчет сбытовых надбавок'!$G$3024,4)</f>
        <v>0</v>
      </c>
      <c r="K775" s="99">
        <f>VLOOKUP($A775+ROUND((COLUMN()-2)/24,5),АТС!$A$41:$F$736,5)+VLOOKUP($A775+ROUND((COLUMN()-2)/24,5),'Расчет сбытовых надбавок'!$B$2281:'Расчет сбытовых надбавок'!$G$3024,4)</f>
        <v>0.01</v>
      </c>
      <c r="L775" s="99">
        <f>VLOOKUP($A775+ROUND((COLUMN()-2)/24,5),АТС!$A$41:$F$736,5)+VLOOKUP($A775+ROUND((COLUMN()-2)/24,5),'Расчет сбытовых надбавок'!$B$2281:'Расчет сбытовых надбавок'!$G$3024,4)</f>
        <v>212.24</v>
      </c>
      <c r="M775" s="99">
        <f>VLOOKUP($A775+ROUND((COLUMN()-2)/24,5),АТС!$A$41:$F$736,5)+VLOOKUP($A775+ROUND((COLUMN()-2)/24,5),'Расчет сбытовых надбавок'!$B$2281:'Расчет сбытовых надбавок'!$G$3024,4)</f>
        <v>436.53</v>
      </c>
      <c r="N775" s="99">
        <f>VLOOKUP($A775+ROUND((COLUMN()-2)/24,5),АТС!$A$41:$F$736,5)+VLOOKUP($A775+ROUND((COLUMN()-2)/24,5),'Расчет сбытовых надбавок'!$B$2281:'Расчет сбытовых надбавок'!$G$3024,4)</f>
        <v>0.01</v>
      </c>
      <c r="O775" s="99">
        <f>VLOOKUP($A775+ROUND((COLUMN()-2)/24,5),АТС!$A$41:$F$736,5)+VLOOKUP($A775+ROUND((COLUMN()-2)/24,5),'Расчет сбытовых надбавок'!$B$2281:'Расчет сбытовых надбавок'!$G$3024,4)</f>
        <v>6.2700000000000005</v>
      </c>
      <c r="P775" s="99">
        <f>VLOOKUP($A775+ROUND((COLUMN()-2)/24,5),АТС!$A$41:$F$736,5)+VLOOKUP($A775+ROUND((COLUMN()-2)/24,5),'Расчет сбытовых надбавок'!$B$2281:'Расчет сбытовых надбавок'!$G$3024,4)</f>
        <v>560.66</v>
      </c>
      <c r="Q775" s="99">
        <f>VLOOKUP($A775+ROUND((COLUMN()-2)/24,5),АТС!$A$41:$F$736,5)+VLOOKUP($A775+ROUND((COLUMN()-2)/24,5),'Расчет сбытовых надбавок'!$B$2281:'Расчет сбытовых надбавок'!$G$3024,4)</f>
        <v>545.36</v>
      </c>
      <c r="R775" s="99">
        <f>VLOOKUP($A775+ROUND((COLUMN()-2)/24,5),АТС!$A$41:$F$736,5)+VLOOKUP($A775+ROUND((COLUMN()-2)/24,5),'Расчет сбытовых надбавок'!$B$2281:'Расчет сбытовых надбавок'!$G$3024,4)</f>
        <v>507.49</v>
      </c>
      <c r="S775" s="99">
        <f>VLOOKUP($A775+ROUND((COLUMN()-2)/24,5),АТС!$A$41:$F$736,5)+VLOOKUP($A775+ROUND((COLUMN()-2)/24,5),'Расчет сбытовых надбавок'!$B$2281:'Расчет сбытовых надбавок'!$G$3024,4)</f>
        <v>425.36</v>
      </c>
      <c r="T775" s="99">
        <f>VLOOKUP($A775+ROUND((COLUMN()-2)/24,5),АТС!$A$41:$F$736,5)+VLOOKUP($A775+ROUND((COLUMN()-2)/24,5),'Расчет сбытовых надбавок'!$B$2281:'Расчет сбытовых надбавок'!$G$3024,4)</f>
        <v>14.9</v>
      </c>
      <c r="U775" s="99">
        <f>VLOOKUP($A775+ROUND((COLUMN()-2)/24,5),АТС!$A$41:$F$736,5)+VLOOKUP($A775+ROUND((COLUMN()-2)/24,5),'Расчет сбытовых надбавок'!$B$2281:'Расчет сбытовых надбавок'!$G$3024,4)</f>
        <v>549.69000000000005</v>
      </c>
      <c r="V775" s="99">
        <f>VLOOKUP($A775+ROUND((COLUMN()-2)/24,5),АТС!$A$41:$F$736,5)+VLOOKUP($A775+ROUND((COLUMN()-2)/24,5),'Расчет сбытовых надбавок'!$B$2281:'Расчет сбытовых надбавок'!$G$3024,4)</f>
        <v>151.99</v>
      </c>
      <c r="W775" s="99">
        <f>VLOOKUP($A775+ROUND((COLUMN()-2)/24,5),АТС!$A$41:$F$736,5)+VLOOKUP($A775+ROUND((COLUMN()-2)/24,5),'Расчет сбытовых надбавок'!$B$2281:'Расчет сбытовых надбавок'!$G$3024,4)</f>
        <v>747.87</v>
      </c>
      <c r="X775" s="99">
        <f>VLOOKUP($A775+ROUND((COLUMN()-2)/24,5),АТС!$A$41:$F$736,5)+VLOOKUP($A775+ROUND((COLUMN()-2)/24,5),'Расчет сбытовых надбавок'!$B$2281:'Расчет сбытовых надбавок'!$G$3024,4)</f>
        <v>890.08999999999992</v>
      </c>
      <c r="Y775" s="99">
        <f>VLOOKUP($A775+ROUND((COLUMN()-2)/24,5),АТС!$A$41:$F$736,5)+VLOOKUP($A775+ROUND((COLUMN()-2)/24,5),'Расчет сбытовых надбавок'!$B$2281:'Расчет сбытовых надбавок'!$G$3024,4)</f>
        <v>748.7</v>
      </c>
    </row>
    <row r="776" spans="1:25" x14ac:dyDescent="0.2">
      <c r="A776" s="80">
        <f t="shared" si="24"/>
        <v>42424</v>
      </c>
      <c r="B776" s="99">
        <f>VLOOKUP($A776+ROUND((COLUMN()-2)/24,5),АТС!$A$41:$F$736,5)+VLOOKUP($A776+ROUND((COLUMN()-2)/24,5),'Расчет сбытовых надбавок'!$B$2281:'Расчет сбытовых надбавок'!$G$3024,4)</f>
        <v>35.39</v>
      </c>
      <c r="C776" s="99">
        <f>VLOOKUP($A776+ROUND((COLUMN()-2)/24,5),АТС!$A$41:$F$736,5)+VLOOKUP($A776+ROUND((COLUMN()-2)/24,5),'Расчет сбытовых надбавок'!$B$2281:'Расчет сбытовых надбавок'!$G$3024,4)</f>
        <v>814.52</v>
      </c>
      <c r="D776" s="99">
        <f>VLOOKUP($A776+ROUND((COLUMN()-2)/24,5),АТС!$A$41:$F$736,5)+VLOOKUP($A776+ROUND((COLUMN()-2)/24,5),'Расчет сбытовых надбавок'!$B$2281:'Расчет сбытовых надбавок'!$G$3024,4)</f>
        <v>1208.22</v>
      </c>
      <c r="E776" s="99">
        <f>VLOOKUP($A776+ROUND((COLUMN()-2)/24,5),АТС!$A$41:$F$736,5)+VLOOKUP($A776+ROUND((COLUMN()-2)/24,5),'Расчет сбытовых надбавок'!$B$2281:'Расчет сбытовых надбавок'!$G$3024,4)</f>
        <v>181.23</v>
      </c>
      <c r="F776" s="99">
        <f>VLOOKUP($A776+ROUND((COLUMN()-2)/24,5),АТС!$A$41:$F$736,5)+VLOOKUP($A776+ROUND((COLUMN()-2)/24,5),'Расчет сбытовых надбавок'!$B$2281:'Расчет сбытовых надбавок'!$G$3024,4)</f>
        <v>159.76000000000002</v>
      </c>
      <c r="G776" s="99">
        <f>VLOOKUP($A776+ROUND((COLUMN()-2)/24,5),АТС!$A$41:$F$736,5)+VLOOKUP($A776+ROUND((COLUMN()-2)/24,5),'Расчет сбытовых надбавок'!$B$2281:'Расчет сбытовых надбавок'!$G$3024,4)</f>
        <v>0</v>
      </c>
      <c r="H776" s="99">
        <f>VLOOKUP($A776+ROUND((COLUMN()-2)/24,5),АТС!$A$41:$F$736,5)+VLOOKUP($A776+ROUND((COLUMN()-2)/24,5),'Расчет сбытовых надбавок'!$B$2281:'Расчет сбытовых надбавок'!$G$3024,4)</f>
        <v>0</v>
      </c>
      <c r="I776" s="99">
        <f>VLOOKUP($A776+ROUND((COLUMN()-2)/24,5),АТС!$A$41:$F$736,5)+VLOOKUP($A776+ROUND((COLUMN()-2)/24,5),'Расчет сбытовых надбавок'!$B$2281:'Расчет сбытовых надбавок'!$G$3024,4)</f>
        <v>0</v>
      </c>
      <c r="J776" s="99">
        <f>VLOOKUP($A776+ROUND((COLUMN()-2)/24,5),АТС!$A$41:$F$736,5)+VLOOKUP($A776+ROUND((COLUMN()-2)/24,5),'Расчет сбытовых надбавок'!$B$2281:'Расчет сбытовых надбавок'!$G$3024,4)</f>
        <v>0</v>
      </c>
      <c r="K776" s="99">
        <f>VLOOKUP($A776+ROUND((COLUMN()-2)/24,5),АТС!$A$41:$F$736,5)+VLOOKUP($A776+ROUND((COLUMN()-2)/24,5),'Расчет сбытовых надбавок'!$B$2281:'Расчет сбытовых надбавок'!$G$3024,4)</f>
        <v>8.65</v>
      </c>
      <c r="L776" s="99">
        <f>VLOOKUP($A776+ROUND((COLUMN()-2)/24,5),АТС!$A$41:$F$736,5)+VLOOKUP($A776+ROUND((COLUMN()-2)/24,5),'Расчет сбытовых надбавок'!$B$2281:'Расчет сбытовых надбавок'!$G$3024,4)</f>
        <v>130.24</v>
      </c>
      <c r="M776" s="99">
        <f>VLOOKUP($A776+ROUND((COLUMN()-2)/24,5),АТС!$A$41:$F$736,5)+VLOOKUP($A776+ROUND((COLUMN()-2)/24,5),'Расчет сбытовых надбавок'!$B$2281:'Расчет сбытовых надбавок'!$G$3024,4)</f>
        <v>351.97</v>
      </c>
      <c r="N776" s="99">
        <f>VLOOKUP($A776+ROUND((COLUMN()-2)/24,5),АТС!$A$41:$F$736,5)+VLOOKUP($A776+ROUND((COLUMN()-2)/24,5),'Расчет сбытовых надбавок'!$B$2281:'Расчет сбытовых надбавок'!$G$3024,4)</f>
        <v>16.670000000000002</v>
      </c>
      <c r="O776" s="99">
        <f>VLOOKUP($A776+ROUND((COLUMN()-2)/24,5),АТС!$A$41:$F$736,5)+VLOOKUP($A776+ROUND((COLUMN()-2)/24,5),'Расчет сбытовых надбавок'!$B$2281:'Расчет сбытовых надбавок'!$G$3024,4)</f>
        <v>415.63</v>
      </c>
      <c r="P776" s="99">
        <f>VLOOKUP($A776+ROUND((COLUMN()-2)/24,5),АТС!$A$41:$F$736,5)+VLOOKUP($A776+ROUND((COLUMN()-2)/24,5),'Расчет сбытовых надбавок'!$B$2281:'Расчет сбытовых надбавок'!$G$3024,4)</f>
        <v>32.68</v>
      </c>
      <c r="Q776" s="99">
        <f>VLOOKUP($A776+ROUND((COLUMN()-2)/24,5),АТС!$A$41:$F$736,5)+VLOOKUP($A776+ROUND((COLUMN()-2)/24,5),'Расчет сбытовых надбавок'!$B$2281:'Расчет сбытовых надбавок'!$G$3024,4)</f>
        <v>554.84</v>
      </c>
      <c r="R776" s="99">
        <f>VLOOKUP($A776+ROUND((COLUMN()-2)/24,5),АТС!$A$41:$F$736,5)+VLOOKUP($A776+ROUND((COLUMN()-2)/24,5),'Расчет сбытовых надбавок'!$B$2281:'Расчет сбытовых надбавок'!$G$3024,4)</f>
        <v>0.44</v>
      </c>
      <c r="S776" s="99">
        <f>VLOOKUP($A776+ROUND((COLUMN()-2)/24,5),АТС!$A$41:$F$736,5)+VLOOKUP($A776+ROUND((COLUMN()-2)/24,5),'Расчет сбытовых надбавок'!$B$2281:'Расчет сбытовых надбавок'!$G$3024,4)</f>
        <v>16.7</v>
      </c>
      <c r="T776" s="99">
        <f>VLOOKUP($A776+ROUND((COLUMN()-2)/24,5),АТС!$A$41:$F$736,5)+VLOOKUP($A776+ROUND((COLUMN()-2)/24,5),'Расчет сбытовых надбавок'!$B$2281:'Расчет сбытовых надбавок'!$G$3024,4)</f>
        <v>21.23</v>
      </c>
      <c r="U776" s="99">
        <f>VLOOKUP($A776+ROUND((COLUMN()-2)/24,5),АТС!$A$41:$F$736,5)+VLOOKUP($A776+ROUND((COLUMN()-2)/24,5),'Расчет сбытовых надбавок'!$B$2281:'Расчет сбытовых надбавок'!$G$3024,4)</f>
        <v>755.33999999999992</v>
      </c>
      <c r="V776" s="99">
        <f>VLOOKUP($A776+ROUND((COLUMN()-2)/24,5),АТС!$A$41:$F$736,5)+VLOOKUP($A776+ROUND((COLUMN()-2)/24,5),'Расчет сбытовых надбавок'!$B$2281:'Расчет сбытовых надбавок'!$G$3024,4)</f>
        <v>169.94</v>
      </c>
      <c r="W776" s="99">
        <f>VLOOKUP($A776+ROUND((COLUMN()-2)/24,5),АТС!$A$41:$F$736,5)+VLOOKUP($A776+ROUND((COLUMN()-2)/24,5),'Расчет сбытовых надбавок'!$B$2281:'Расчет сбытовых надбавок'!$G$3024,4)</f>
        <v>170.44</v>
      </c>
      <c r="X776" s="99">
        <f>VLOOKUP($A776+ROUND((COLUMN()-2)/24,5),АТС!$A$41:$F$736,5)+VLOOKUP($A776+ROUND((COLUMN()-2)/24,5),'Расчет сбытовых надбавок'!$B$2281:'Расчет сбытовых надбавок'!$G$3024,4)</f>
        <v>788.43999999999994</v>
      </c>
      <c r="Y776" s="99">
        <f>VLOOKUP($A776+ROUND((COLUMN()-2)/24,5),АТС!$A$41:$F$736,5)+VLOOKUP($A776+ROUND((COLUMN()-2)/24,5),'Расчет сбытовых надбавок'!$B$2281:'Расчет сбытовых надбавок'!$G$3024,4)</f>
        <v>874.88</v>
      </c>
    </row>
    <row r="777" spans="1:25" x14ac:dyDescent="0.2">
      <c r="A777" s="80">
        <f t="shared" si="24"/>
        <v>42425</v>
      </c>
      <c r="B777" s="99">
        <f>VLOOKUP($A777+ROUND((COLUMN()-2)/24,5),АТС!$A$41:$F$736,5)+VLOOKUP($A777+ROUND((COLUMN()-2)/24,5),'Расчет сбытовых надбавок'!$B$2281:'Расчет сбытовых надбавок'!$G$3024,4)</f>
        <v>1894.98</v>
      </c>
      <c r="C777" s="99">
        <f>VLOOKUP($A777+ROUND((COLUMN()-2)/24,5),АТС!$A$41:$F$736,5)+VLOOKUP($A777+ROUND((COLUMN()-2)/24,5),'Расчет сбытовых надбавок'!$B$2281:'Расчет сбытовых надбавок'!$G$3024,4)</f>
        <v>1838.78</v>
      </c>
      <c r="D777" s="99">
        <f>VLOOKUP($A777+ROUND((COLUMN()-2)/24,5),АТС!$A$41:$F$736,5)+VLOOKUP($A777+ROUND((COLUMN()-2)/24,5),'Расчет сбытовых надбавок'!$B$2281:'Расчет сбытовых надбавок'!$G$3024,4)</f>
        <v>741.06999999999994</v>
      </c>
      <c r="E777" s="99">
        <f>VLOOKUP($A777+ROUND((COLUMN()-2)/24,5),АТС!$A$41:$F$736,5)+VLOOKUP($A777+ROUND((COLUMN()-2)/24,5),'Расчет сбытовых надбавок'!$B$2281:'Расчет сбытовых надбавок'!$G$3024,4)</f>
        <v>336.16</v>
      </c>
      <c r="F777" s="99">
        <f>VLOOKUP($A777+ROUND((COLUMN()-2)/24,5),АТС!$A$41:$F$736,5)+VLOOKUP($A777+ROUND((COLUMN()-2)/24,5),'Расчет сбытовых надбавок'!$B$2281:'Расчет сбытовых надбавок'!$G$3024,4)</f>
        <v>125.03</v>
      </c>
      <c r="G777" s="99">
        <f>VLOOKUP($A777+ROUND((COLUMN()-2)/24,5),АТС!$A$41:$F$736,5)+VLOOKUP($A777+ROUND((COLUMN()-2)/24,5),'Расчет сбытовых надбавок'!$B$2281:'Расчет сбытовых надбавок'!$G$3024,4)</f>
        <v>255.44</v>
      </c>
      <c r="H777" s="99">
        <f>VLOOKUP($A777+ROUND((COLUMN()-2)/24,5),АТС!$A$41:$F$736,5)+VLOOKUP($A777+ROUND((COLUMN()-2)/24,5),'Расчет сбытовых надбавок'!$B$2281:'Расчет сбытовых надбавок'!$G$3024,4)</f>
        <v>526.81000000000006</v>
      </c>
      <c r="I777" s="99">
        <f>VLOOKUP($A777+ROUND((COLUMN()-2)/24,5),АТС!$A$41:$F$736,5)+VLOOKUP($A777+ROUND((COLUMN()-2)/24,5),'Расчет сбытовых надбавок'!$B$2281:'Расчет сбытовых надбавок'!$G$3024,4)</f>
        <v>501.93</v>
      </c>
      <c r="J777" s="99">
        <f>VLOOKUP($A777+ROUND((COLUMN()-2)/24,5),АТС!$A$41:$F$736,5)+VLOOKUP($A777+ROUND((COLUMN()-2)/24,5),'Расчет сбытовых надбавок'!$B$2281:'Расчет сбытовых надбавок'!$G$3024,4)</f>
        <v>0</v>
      </c>
      <c r="K777" s="99">
        <f>VLOOKUP($A777+ROUND((COLUMN()-2)/24,5),АТС!$A$41:$F$736,5)+VLOOKUP($A777+ROUND((COLUMN()-2)/24,5),'Расчет сбытовых надбавок'!$B$2281:'Расчет сбытовых надбавок'!$G$3024,4)</f>
        <v>31.46</v>
      </c>
      <c r="L777" s="99">
        <f>VLOOKUP($A777+ROUND((COLUMN()-2)/24,5),АТС!$A$41:$F$736,5)+VLOOKUP($A777+ROUND((COLUMN()-2)/24,5),'Расчет сбытовых надбавок'!$B$2281:'Расчет сбытовых надбавок'!$G$3024,4)</f>
        <v>299.26</v>
      </c>
      <c r="M777" s="99">
        <f>VLOOKUP($A777+ROUND((COLUMN()-2)/24,5),АТС!$A$41:$F$736,5)+VLOOKUP($A777+ROUND((COLUMN()-2)/24,5),'Расчет сбытовых надбавок'!$B$2281:'Расчет сбытовых надбавок'!$G$3024,4)</f>
        <v>310.64000000000004</v>
      </c>
      <c r="N777" s="99">
        <f>VLOOKUP($A777+ROUND((COLUMN()-2)/24,5),АТС!$A$41:$F$736,5)+VLOOKUP($A777+ROUND((COLUMN()-2)/24,5),'Расчет сбытовых надбавок'!$B$2281:'Расчет сбытовых надбавок'!$G$3024,4)</f>
        <v>414.51</v>
      </c>
      <c r="O777" s="99">
        <f>VLOOKUP($A777+ROUND((COLUMN()-2)/24,5),АТС!$A$41:$F$736,5)+VLOOKUP($A777+ROUND((COLUMN()-2)/24,5),'Расчет сбытовых надбавок'!$B$2281:'Расчет сбытовых надбавок'!$G$3024,4)</f>
        <v>391.18</v>
      </c>
      <c r="P777" s="99">
        <f>VLOOKUP($A777+ROUND((COLUMN()-2)/24,5),АТС!$A$41:$F$736,5)+VLOOKUP($A777+ROUND((COLUMN()-2)/24,5),'Расчет сбытовых надбавок'!$B$2281:'Расчет сбытовых надбавок'!$G$3024,4)</f>
        <v>371.13</v>
      </c>
      <c r="Q777" s="99">
        <f>VLOOKUP($A777+ROUND((COLUMN()-2)/24,5),АТС!$A$41:$F$736,5)+VLOOKUP($A777+ROUND((COLUMN()-2)/24,5),'Расчет сбытовых надбавок'!$B$2281:'Расчет сбытовых надбавок'!$G$3024,4)</f>
        <v>344.27000000000004</v>
      </c>
      <c r="R777" s="99">
        <f>VLOOKUP($A777+ROUND((COLUMN()-2)/24,5),АТС!$A$41:$F$736,5)+VLOOKUP($A777+ROUND((COLUMN()-2)/24,5),'Расчет сбытовых надбавок'!$B$2281:'Расчет сбытовых надбавок'!$G$3024,4)</f>
        <v>7.45</v>
      </c>
      <c r="S777" s="99">
        <f>VLOOKUP($A777+ROUND((COLUMN()-2)/24,5),АТС!$A$41:$F$736,5)+VLOOKUP($A777+ROUND((COLUMN()-2)/24,5),'Расчет сбытовых надбавок'!$B$2281:'Расчет сбытовых надбавок'!$G$3024,4)</f>
        <v>0</v>
      </c>
      <c r="T777" s="99">
        <f>VLOOKUP($A777+ROUND((COLUMN()-2)/24,5),АТС!$A$41:$F$736,5)+VLOOKUP($A777+ROUND((COLUMN()-2)/24,5),'Расчет сбытовых надбавок'!$B$2281:'Расчет сбытовых надбавок'!$G$3024,4)</f>
        <v>0</v>
      </c>
      <c r="U777" s="99">
        <f>VLOOKUP($A777+ROUND((COLUMN()-2)/24,5),АТС!$A$41:$F$736,5)+VLOOKUP($A777+ROUND((COLUMN()-2)/24,5),'Расчет сбытовых надбавок'!$B$2281:'Расчет сбытовых надбавок'!$G$3024,4)</f>
        <v>558.04000000000008</v>
      </c>
      <c r="V777" s="99">
        <f>VLOOKUP($A777+ROUND((COLUMN()-2)/24,5),АТС!$A$41:$F$736,5)+VLOOKUP($A777+ROUND((COLUMN()-2)/24,5),'Расчет сбытовых надбавок'!$B$2281:'Расчет сбытовых надбавок'!$G$3024,4)</f>
        <v>752.25</v>
      </c>
      <c r="W777" s="99">
        <f>VLOOKUP($A777+ROUND((COLUMN()-2)/24,5),АТС!$A$41:$F$736,5)+VLOOKUP($A777+ROUND((COLUMN()-2)/24,5),'Расчет сбытовых надбавок'!$B$2281:'Расчет сбытовых надбавок'!$G$3024,4)</f>
        <v>769.95</v>
      </c>
      <c r="X777" s="99">
        <f>VLOOKUP($A777+ROUND((COLUMN()-2)/24,5),АТС!$A$41:$F$736,5)+VLOOKUP($A777+ROUND((COLUMN()-2)/24,5),'Расчет сбытовых надбавок'!$B$2281:'Расчет сбытовых надбавок'!$G$3024,4)</f>
        <v>159.26</v>
      </c>
      <c r="Y777" s="99">
        <f>VLOOKUP($A777+ROUND((COLUMN()-2)/24,5),АТС!$A$41:$F$736,5)+VLOOKUP($A777+ROUND((COLUMN()-2)/24,5),'Расчет сбытовых надбавок'!$B$2281:'Расчет сбытовых надбавок'!$G$3024,4)</f>
        <v>127.30999999999999</v>
      </c>
    </row>
    <row r="778" spans="1:25" x14ac:dyDescent="0.2">
      <c r="A778" s="80">
        <f t="shared" si="24"/>
        <v>42426</v>
      </c>
      <c r="B778" s="99">
        <f>VLOOKUP($A778+ROUND((COLUMN()-2)/24,5),АТС!$A$41:$F$736,5)+VLOOKUP($A778+ROUND((COLUMN()-2)/24,5),'Расчет сбытовых надбавок'!$B$2281:'Расчет сбытовых надбавок'!$G$3024,4)</f>
        <v>712.72</v>
      </c>
      <c r="C778" s="99">
        <f>VLOOKUP($A778+ROUND((COLUMN()-2)/24,5),АТС!$A$41:$F$736,5)+VLOOKUP($A778+ROUND((COLUMN()-2)/24,5),'Расчет сбытовых надбавок'!$B$2281:'Расчет сбытовых надбавок'!$G$3024,4)</f>
        <v>752.71</v>
      </c>
      <c r="D778" s="99">
        <f>VLOOKUP($A778+ROUND((COLUMN()-2)/24,5),АТС!$A$41:$F$736,5)+VLOOKUP($A778+ROUND((COLUMN()-2)/24,5),'Расчет сбытовых надбавок'!$B$2281:'Расчет сбытовых надбавок'!$G$3024,4)</f>
        <v>130.76</v>
      </c>
      <c r="E778" s="99">
        <f>VLOOKUP($A778+ROUND((COLUMN()-2)/24,5),АТС!$A$41:$F$736,5)+VLOOKUP($A778+ROUND((COLUMN()-2)/24,5),'Расчет сбытовых надбавок'!$B$2281:'Расчет сбытовых надбавок'!$G$3024,4)</f>
        <v>85.96</v>
      </c>
      <c r="F778" s="99">
        <f>VLOOKUP($A778+ROUND((COLUMN()-2)/24,5),АТС!$A$41:$F$736,5)+VLOOKUP($A778+ROUND((COLUMN()-2)/24,5),'Расчет сбытовых надбавок'!$B$2281:'Расчет сбытовых надбавок'!$G$3024,4)</f>
        <v>47.269999999999996</v>
      </c>
      <c r="G778" s="99">
        <f>VLOOKUP($A778+ROUND((COLUMN()-2)/24,5),АТС!$A$41:$F$736,5)+VLOOKUP($A778+ROUND((COLUMN()-2)/24,5),'Расчет сбытовых надбавок'!$B$2281:'Расчет сбытовых надбавок'!$G$3024,4)</f>
        <v>2.38</v>
      </c>
      <c r="H778" s="99">
        <f>VLOOKUP($A778+ROUND((COLUMN()-2)/24,5),АТС!$A$41:$F$736,5)+VLOOKUP($A778+ROUND((COLUMN()-2)/24,5),'Расчет сбытовых надбавок'!$B$2281:'Расчет сбытовых надбавок'!$G$3024,4)</f>
        <v>0</v>
      </c>
      <c r="I778" s="99">
        <f>VLOOKUP($A778+ROUND((COLUMN()-2)/24,5),АТС!$A$41:$F$736,5)+VLOOKUP($A778+ROUND((COLUMN()-2)/24,5),'Расчет сбытовых надбавок'!$B$2281:'Расчет сбытовых надбавок'!$G$3024,4)</f>
        <v>0</v>
      </c>
      <c r="J778" s="99">
        <f>VLOOKUP($A778+ROUND((COLUMN()-2)/24,5),АТС!$A$41:$F$736,5)+VLOOKUP($A778+ROUND((COLUMN()-2)/24,5),'Расчет сбытовых надбавок'!$B$2281:'Расчет сбытовых надбавок'!$G$3024,4)</f>
        <v>0</v>
      </c>
      <c r="K778" s="99">
        <f>VLOOKUP($A778+ROUND((COLUMN()-2)/24,5),АТС!$A$41:$F$736,5)+VLOOKUP($A778+ROUND((COLUMN()-2)/24,5),'Расчет сбытовых надбавок'!$B$2281:'Расчет сбытовых надбавок'!$G$3024,4)</f>
        <v>4.71</v>
      </c>
      <c r="L778" s="99">
        <f>VLOOKUP($A778+ROUND((COLUMN()-2)/24,5),АТС!$A$41:$F$736,5)+VLOOKUP($A778+ROUND((COLUMN()-2)/24,5),'Расчет сбытовых надбавок'!$B$2281:'Расчет сбытовых надбавок'!$G$3024,4)</f>
        <v>390.48</v>
      </c>
      <c r="M778" s="99">
        <f>VLOOKUP($A778+ROUND((COLUMN()-2)/24,5),АТС!$A$41:$F$736,5)+VLOOKUP($A778+ROUND((COLUMN()-2)/24,5),'Расчет сбытовых надбавок'!$B$2281:'Расчет сбытовых надбавок'!$G$3024,4)</f>
        <v>341.96000000000004</v>
      </c>
      <c r="N778" s="99">
        <f>VLOOKUP($A778+ROUND((COLUMN()-2)/24,5),АТС!$A$41:$F$736,5)+VLOOKUP($A778+ROUND((COLUMN()-2)/24,5),'Расчет сбытовых надбавок'!$B$2281:'Расчет сбытовых надбавок'!$G$3024,4)</f>
        <v>60.32</v>
      </c>
      <c r="O778" s="99">
        <f>VLOOKUP($A778+ROUND((COLUMN()-2)/24,5),АТС!$A$41:$F$736,5)+VLOOKUP($A778+ROUND((COLUMN()-2)/24,5),'Расчет сбытовых надбавок'!$B$2281:'Расчет сбытовых надбавок'!$G$3024,4)</f>
        <v>10.18</v>
      </c>
      <c r="P778" s="99">
        <f>VLOOKUP($A778+ROUND((COLUMN()-2)/24,5),АТС!$A$41:$F$736,5)+VLOOKUP($A778+ROUND((COLUMN()-2)/24,5),'Расчет сбытовых надбавок'!$B$2281:'Расчет сбытовых надбавок'!$G$3024,4)</f>
        <v>116.07</v>
      </c>
      <c r="Q778" s="99">
        <f>VLOOKUP($A778+ROUND((COLUMN()-2)/24,5),АТС!$A$41:$F$736,5)+VLOOKUP($A778+ROUND((COLUMN()-2)/24,5),'Расчет сбытовых надбавок'!$B$2281:'Расчет сбытовых надбавок'!$G$3024,4)</f>
        <v>478.74</v>
      </c>
      <c r="R778" s="99">
        <f>VLOOKUP($A778+ROUND((COLUMN()-2)/24,5),АТС!$A$41:$F$736,5)+VLOOKUP($A778+ROUND((COLUMN()-2)/24,5),'Расчет сбытовых надбавок'!$B$2281:'Расчет сбытовых надбавок'!$G$3024,4)</f>
        <v>595.2700000000001</v>
      </c>
      <c r="S778" s="99">
        <f>VLOOKUP($A778+ROUND((COLUMN()-2)/24,5),АТС!$A$41:$F$736,5)+VLOOKUP($A778+ROUND((COLUMN()-2)/24,5),'Расчет сбытовых надбавок'!$B$2281:'Расчет сбытовых надбавок'!$G$3024,4)</f>
        <v>0</v>
      </c>
      <c r="T778" s="99">
        <f>VLOOKUP($A778+ROUND((COLUMN()-2)/24,5),АТС!$A$41:$F$736,5)+VLOOKUP($A778+ROUND((COLUMN()-2)/24,5),'Расчет сбытовых надбавок'!$B$2281:'Расчет сбытовых надбавок'!$G$3024,4)</f>
        <v>48.81</v>
      </c>
      <c r="U778" s="99">
        <f>VLOOKUP($A778+ROUND((COLUMN()-2)/24,5),АТС!$A$41:$F$736,5)+VLOOKUP($A778+ROUND((COLUMN()-2)/24,5),'Расчет сбытовых надбавок'!$B$2281:'Расчет сбытовых надбавок'!$G$3024,4)</f>
        <v>832.86</v>
      </c>
      <c r="V778" s="99">
        <f>VLOOKUP($A778+ROUND((COLUMN()-2)/24,5),АТС!$A$41:$F$736,5)+VLOOKUP($A778+ROUND((COLUMN()-2)/24,5),'Расчет сбытовых надбавок'!$B$2281:'Расчет сбытовых надбавок'!$G$3024,4)</f>
        <v>73.059999999999988</v>
      </c>
      <c r="W778" s="99">
        <f>VLOOKUP($A778+ROUND((COLUMN()-2)/24,5),АТС!$A$41:$F$736,5)+VLOOKUP($A778+ROUND((COLUMN()-2)/24,5),'Расчет сбытовых надбавок'!$B$2281:'Расчет сбытовых надбавок'!$G$3024,4)</f>
        <v>1399.81</v>
      </c>
      <c r="X778" s="99">
        <f>VLOOKUP($A778+ROUND((COLUMN()-2)/24,5),АТС!$A$41:$F$736,5)+VLOOKUP($A778+ROUND((COLUMN()-2)/24,5),'Расчет сбытовых надбавок'!$B$2281:'Расчет сбытовых надбавок'!$G$3024,4)</f>
        <v>919.82</v>
      </c>
      <c r="Y778" s="99">
        <f>VLOOKUP($A778+ROUND((COLUMN()-2)/24,5),АТС!$A$41:$F$736,5)+VLOOKUP($A778+ROUND((COLUMN()-2)/24,5),'Расчет сбытовых надбавок'!$B$2281:'Расчет сбытовых надбавок'!$G$3024,4)</f>
        <v>887.87</v>
      </c>
    </row>
    <row r="779" spans="1:25" x14ac:dyDescent="0.2">
      <c r="A779" s="80">
        <f t="shared" si="24"/>
        <v>42427</v>
      </c>
      <c r="B779" s="99">
        <f>VLOOKUP($A779+ROUND((COLUMN()-2)/24,5),АТС!$A$41:$F$736,5)+VLOOKUP($A779+ROUND((COLUMN()-2)/24,5),'Расчет сбытовых надбавок'!$B$2281:'Расчет сбытовых надбавок'!$G$3024,4)</f>
        <v>739.17000000000007</v>
      </c>
      <c r="C779" s="99">
        <f>VLOOKUP($A779+ROUND((COLUMN()-2)/24,5),АТС!$A$41:$F$736,5)+VLOOKUP($A779+ROUND((COLUMN()-2)/24,5),'Расчет сбытовых надбавок'!$B$2281:'Расчет сбытовых надбавок'!$G$3024,4)</f>
        <v>813.59</v>
      </c>
      <c r="D779" s="99">
        <f>VLOOKUP($A779+ROUND((COLUMN()-2)/24,5),АТС!$A$41:$F$736,5)+VLOOKUP($A779+ROUND((COLUMN()-2)/24,5),'Расчет сбытовых надбавок'!$B$2281:'Расчет сбытовых надбавок'!$G$3024,4)</f>
        <v>203.41000000000003</v>
      </c>
      <c r="E779" s="99">
        <f>VLOOKUP($A779+ROUND((COLUMN()-2)/24,5),АТС!$A$41:$F$736,5)+VLOOKUP($A779+ROUND((COLUMN()-2)/24,5),'Расчет сбытовых надбавок'!$B$2281:'Расчет сбытовых надбавок'!$G$3024,4)</f>
        <v>206.46</v>
      </c>
      <c r="F779" s="99">
        <f>VLOOKUP($A779+ROUND((COLUMN()-2)/24,5),АТС!$A$41:$F$736,5)+VLOOKUP($A779+ROUND((COLUMN()-2)/24,5),'Расчет сбытовых надбавок'!$B$2281:'Расчет сбытовых надбавок'!$G$3024,4)</f>
        <v>197.29999999999998</v>
      </c>
      <c r="G779" s="99">
        <f>VLOOKUP($A779+ROUND((COLUMN()-2)/24,5),АТС!$A$41:$F$736,5)+VLOOKUP($A779+ROUND((COLUMN()-2)/24,5),'Расчет сбытовых надбавок'!$B$2281:'Расчет сбытовых надбавок'!$G$3024,4)</f>
        <v>14.83</v>
      </c>
      <c r="H779" s="99">
        <f>VLOOKUP($A779+ROUND((COLUMN()-2)/24,5),АТС!$A$41:$F$736,5)+VLOOKUP($A779+ROUND((COLUMN()-2)/24,5),'Расчет сбытовых надбавок'!$B$2281:'Расчет сбытовых надбавок'!$G$3024,4)</f>
        <v>743.57999999999993</v>
      </c>
      <c r="I779" s="99">
        <f>VLOOKUP($A779+ROUND((COLUMN()-2)/24,5),АТС!$A$41:$F$736,5)+VLOOKUP($A779+ROUND((COLUMN()-2)/24,5),'Расчет сбытовых надбавок'!$B$2281:'Расчет сбытовых надбавок'!$G$3024,4)</f>
        <v>680.07999999999993</v>
      </c>
      <c r="J779" s="99">
        <f>VLOOKUP($A779+ROUND((COLUMN()-2)/24,5),АТС!$A$41:$F$736,5)+VLOOKUP($A779+ROUND((COLUMN()-2)/24,5),'Расчет сбытовых надбавок'!$B$2281:'Расчет сбытовых надбавок'!$G$3024,4)</f>
        <v>471.53999999999996</v>
      </c>
      <c r="K779" s="99">
        <f>VLOOKUP($A779+ROUND((COLUMN()-2)/24,5),АТС!$A$41:$F$736,5)+VLOOKUP($A779+ROUND((COLUMN()-2)/24,5),'Расчет сбытовых надбавок'!$B$2281:'Расчет сбытовых надбавок'!$G$3024,4)</f>
        <v>449.7</v>
      </c>
      <c r="L779" s="99">
        <f>VLOOKUP($A779+ROUND((COLUMN()-2)/24,5),АТС!$A$41:$F$736,5)+VLOOKUP($A779+ROUND((COLUMN()-2)/24,5),'Расчет сбытовых надбавок'!$B$2281:'Расчет сбытовых надбавок'!$G$3024,4)</f>
        <v>75.59</v>
      </c>
      <c r="M779" s="99">
        <f>VLOOKUP($A779+ROUND((COLUMN()-2)/24,5),АТС!$A$41:$F$736,5)+VLOOKUP($A779+ROUND((COLUMN()-2)/24,5),'Расчет сбытовых надбавок'!$B$2281:'Расчет сбытовых надбавок'!$G$3024,4)</f>
        <v>89.22</v>
      </c>
      <c r="N779" s="99">
        <f>VLOOKUP($A779+ROUND((COLUMN()-2)/24,5),АТС!$A$41:$F$736,5)+VLOOKUP($A779+ROUND((COLUMN()-2)/24,5),'Расчет сбытовых надбавок'!$B$2281:'Расчет сбытовых надбавок'!$G$3024,4)</f>
        <v>51.410000000000004</v>
      </c>
      <c r="O779" s="99">
        <f>VLOOKUP($A779+ROUND((COLUMN()-2)/24,5),АТС!$A$41:$F$736,5)+VLOOKUP($A779+ROUND((COLUMN()-2)/24,5),'Расчет сбытовых надбавок'!$B$2281:'Расчет сбытовых надбавок'!$G$3024,4)</f>
        <v>43.519999999999996</v>
      </c>
      <c r="P779" s="99">
        <f>VLOOKUP($A779+ROUND((COLUMN()-2)/24,5),АТС!$A$41:$F$736,5)+VLOOKUP($A779+ROUND((COLUMN()-2)/24,5),'Расчет сбытовых надбавок'!$B$2281:'Расчет сбытовых надбавок'!$G$3024,4)</f>
        <v>6.8599999999999994</v>
      </c>
      <c r="Q779" s="99">
        <f>VLOOKUP($A779+ROUND((COLUMN()-2)/24,5),АТС!$A$41:$F$736,5)+VLOOKUP($A779+ROUND((COLUMN()-2)/24,5),'Расчет сбытовых надбавок'!$B$2281:'Расчет сбытовых надбавок'!$G$3024,4)</f>
        <v>25.42</v>
      </c>
      <c r="R779" s="99">
        <f>VLOOKUP($A779+ROUND((COLUMN()-2)/24,5),АТС!$A$41:$F$736,5)+VLOOKUP($A779+ROUND((COLUMN()-2)/24,5),'Расчет сбытовых надбавок'!$B$2281:'Расчет сбытовых надбавок'!$G$3024,4)</f>
        <v>477.04</v>
      </c>
      <c r="S779" s="99">
        <f>VLOOKUP($A779+ROUND((COLUMN()-2)/24,5),АТС!$A$41:$F$736,5)+VLOOKUP($A779+ROUND((COLUMN()-2)/24,5),'Расчет сбытовых надбавок'!$B$2281:'Расчет сбытовых надбавок'!$G$3024,4)</f>
        <v>93.58</v>
      </c>
      <c r="T779" s="99">
        <f>VLOOKUP($A779+ROUND((COLUMN()-2)/24,5),АТС!$A$41:$F$736,5)+VLOOKUP($A779+ROUND((COLUMN()-2)/24,5),'Расчет сбытовых надбавок'!$B$2281:'Расчет сбытовых надбавок'!$G$3024,4)</f>
        <v>0</v>
      </c>
      <c r="U779" s="99">
        <f>VLOOKUP($A779+ROUND((COLUMN()-2)/24,5),АТС!$A$41:$F$736,5)+VLOOKUP($A779+ROUND((COLUMN()-2)/24,5),'Расчет сбытовых надбавок'!$B$2281:'Расчет сбытовых надбавок'!$G$3024,4)</f>
        <v>0</v>
      </c>
      <c r="V779" s="99">
        <f>VLOOKUP($A779+ROUND((COLUMN()-2)/24,5),АТС!$A$41:$F$736,5)+VLOOKUP($A779+ROUND((COLUMN()-2)/24,5),'Расчет сбытовых надбавок'!$B$2281:'Расчет сбытовых надбавок'!$G$3024,4)</f>
        <v>0</v>
      </c>
      <c r="W779" s="99">
        <f>VLOOKUP($A779+ROUND((COLUMN()-2)/24,5),АТС!$A$41:$F$736,5)+VLOOKUP($A779+ROUND((COLUMN()-2)/24,5),'Расчет сбытовых надбавок'!$B$2281:'Расчет сбытовых надбавок'!$G$3024,4)</f>
        <v>0</v>
      </c>
      <c r="X779" s="99">
        <f>VLOOKUP($A779+ROUND((COLUMN()-2)/24,5),АТС!$A$41:$F$736,5)+VLOOKUP($A779+ROUND((COLUMN()-2)/24,5),'Расчет сбытовых надбавок'!$B$2281:'Расчет сбытовых надбавок'!$G$3024,4)</f>
        <v>140.87</v>
      </c>
      <c r="Y779" s="99">
        <f>VLOOKUP($A779+ROUND((COLUMN()-2)/24,5),АТС!$A$41:$F$736,5)+VLOOKUP($A779+ROUND((COLUMN()-2)/24,5),'Расчет сбытовых надбавок'!$B$2281:'Расчет сбытовых надбавок'!$G$3024,4)</f>
        <v>99.84</v>
      </c>
    </row>
    <row r="780" spans="1:25" x14ac:dyDescent="0.2">
      <c r="A780" s="80">
        <f t="shared" si="24"/>
        <v>42428</v>
      </c>
      <c r="B780" s="99">
        <f>VLOOKUP($A780+ROUND((COLUMN()-2)/24,5),АТС!$A$41:$F$736,5)+VLOOKUP($A780+ROUND((COLUMN()-2)/24,5),'Расчет сбытовых надбавок'!$B$2281:'Расчет сбытовых надбавок'!$G$3024,4)</f>
        <v>14.379999999999999</v>
      </c>
      <c r="C780" s="99">
        <f>VLOOKUP($A780+ROUND((COLUMN()-2)/24,5),АТС!$A$41:$F$736,5)+VLOOKUP($A780+ROUND((COLUMN()-2)/24,5),'Расчет сбытовых надбавок'!$B$2281:'Расчет сбытовых надбавок'!$G$3024,4)</f>
        <v>744.2</v>
      </c>
      <c r="D780" s="99">
        <f>VLOOKUP($A780+ROUND((COLUMN()-2)/24,5),АТС!$A$41:$F$736,5)+VLOOKUP($A780+ROUND((COLUMN()-2)/24,5),'Расчет сбытовых надбавок'!$B$2281:'Расчет сбытовых надбавок'!$G$3024,4)</f>
        <v>114.31</v>
      </c>
      <c r="E780" s="99">
        <f>VLOOKUP($A780+ROUND((COLUMN()-2)/24,5),АТС!$A$41:$F$736,5)+VLOOKUP($A780+ROUND((COLUMN()-2)/24,5),'Расчет сбытовых надбавок'!$B$2281:'Расчет сбытовых надбавок'!$G$3024,4)</f>
        <v>283.43</v>
      </c>
      <c r="F780" s="99">
        <f>VLOOKUP($A780+ROUND((COLUMN()-2)/24,5),АТС!$A$41:$F$736,5)+VLOOKUP($A780+ROUND((COLUMN()-2)/24,5),'Расчет сбытовых надбавок'!$B$2281:'Расчет сбытовых надбавок'!$G$3024,4)</f>
        <v>63.31</v>
      </c>
      <c r="G780" s="99">
        <f>VLOOKUP($A780+ROUND((COLUMN()-2)/24,5),АТС!$A$41:$F$736,5)+VLOOKUP($A780+ROUND((COLUMN()-2)/24,5),'Расчет сбытовых надбавок'!$B$2281:'Расчет сбытовых надбавок'!$G$3024,4)</f>
        <v>59.76</v>
      </c>
      <c r="H780" s="99">
        <f>VLOOKUP($A780+ROUND((COLUMN()-2)/24,5),АТС!$A$41:$F$736,5)+VLOOKUP($A780+ROUND((COLUMN()-2)/24,5),'Расчет сбытовых надбавок'!$B$2281:'Расчет сбытовых надбавок'!$G$3024,4)</f>
        <v>186.42</v>
      </c>
      <c r="I780" s="99">
        <f>VLOOKUP($A780+ROUND((COLUMN()-2)/24,5),АТС!$A$41:$F$736,5)+VLOOKUP($A780+ROUND((COLUMN()-2)/24,5),'Расчет сбытовых надбавок'!$B$2281:'Расчет сбытовых надбавок'!$G$3024,4)</f>
        <v>174.11999999999998</v>
      </c>
      <c r="J780" s="99">
        <f>VLOOKUP($A780+ROUND((COLUMN()-2)/24,5),АТС!$A$41:$F$736,5)+VLOOKUP($A780+ROUND((COLUMN()-2)/24,5),'Расчет сбытовых надбавок'!$B$2281:'Расчет сбытовых надбавок'!$G$3024,4)</f>
        <v>641.93999999999994</v>
      </c>
      <c r="K780" s="99">
        <f>VLOOKUP($A780+ROUND((COLUMN()-2)/24,5),АТС!$A$41:$F$736,5)+VLOOKUP($A780+ROUND((COLUMN()-2)/24,5),'Расчет сбытовых надбавок'!$B$2281:'Расчет сбытовых надбавок'!$G$3024,4)</f>
        <v>0</v>
      </c>
      <c r="L780" s="99">
        <f>VLOOKUP($A780+ROUND((COLUMN()-2)/24,5),АТС!$A$41:$F$736,5)+VLOOKUP($A780+ROUND((COLUMN()-2)/24,5),'Расчет сбытовых надбавок'!$B$2281:'Расчет сбытовых надбавок'!$G$3024,4)</f>
        <v>619.47</v>
      </c>
      <c r="M780" s="99">
        <f>VLOOKUP($A780+ROUND((COLUMN()-2)/24,5),АТС!$A$41:$F$736,5)+VLOOKUP($A780+ROUND((COLUMN()-2)/24,5),'Расчет сбытовых надбавок'!$B$2281:'Расчет сбытовых надбавок'!$G$3024,4)</f>
        <v>626.07000000000005</v>
      </c>
      <c r="N780" s="99">
        <f>VLOOKUP($A780+ROUND((COLUMN()-2)/24,5),АТС!$A$41:$F$736,5)+VLOOKUP($A780+ROUND((COLUMN()-2)/24,5),'Расчет сбытовых надбавок'!$B$2281:'Расчет сбытовых надбавок'!$G$3024,4)</f>
        <v>555.75</v>
      </c>
      <c r="O780" s="99">
        <f>VLOOKUP($A780+ROUND((COLUMN()-2)/24,5),АТС!$A$41:$F$736,5)+VLOOKUP($A780+ROUND((COLUMN()-2)/24,5),'Расчет сбытовых надбавок'!$B$2281:'Расчет сбытовых надбавок'!$G$3024,4)</f>
        <v>500.09000000000003</v>
      </c>
      <c r="P780" s="99">
        <f>VLOOKUP($A780+ROUND((COLUMN()-2)/24,5),АТС!$A$41:$F$736,5)+VLOOKUP($A780+ROUND((COLUMN()-2)/24,5),'Расчет сбытовых надбавок'!$B$2281:'Расчет сбытовых надбавок'!$G$3024,4)</f>
        <v>473.76</v>
      </c>
      <c r="Q780" s="99">
        <f>VLOOKUP($A780+ROUND((COLUMN()-2)/24,5),АТС!$A$41:$F$736,5)+VLOOKUP($A780+ROUND((COLUMN()-2)/24,5),'Расчет сбытовых надбавок'!$B$2281:'Расчет сбытовых надбавок'!$G$3024,4)</f>
        <v>469.71</v>
      </c>
      <c r="R780" s="99">
        <f>VLOOKUP($A780+ROUND((COLUMN()-2)/24,5),АТС!$A$41:$F$736,5)+VLOOKUP($A780+ROUND((COLUMN()-2)/24,5),'Расчет сбытовых надбавок'!$B$2281:'Расчет сбытовых надбавок'!$G$3024,4)</f>
        <v>459.55</v>
      </c>
      <c r="S780" s="99">
        <f>VLOOKUP($A780+ROUND((COLUMN()-2)/24,5),АТС!$A$41:$F$736,5)+VLOOKUP($A780+ROUND((COLUMN()-2)/24,5),'Расчет сбытовых надбавок'!$B$2281:'Расчет сбытовых надбавок'!$G$3024,4)</f>
        <v>360.54999999999995</v>
      </c>
      <c r="T780" s="99">
        <f>VLOOKUP($A780+ROUND((COLUMN()-2)/24,5),АТС!$A$41:$F$736,5)+VLOOKUP($A780+ROUND((COLUMN()-2)/24,5),'Расчет сбытовых надбавок'!$B$2281:'Расчет сбытовых надбавок'!$G$3024,4)</f>
        <v>0</v>
      </c>
      <c r="U780" s="99">
        <f>VLOOKUP($A780+ROUND((COLUMN()-2)/24,5),АТС!$A$41:$F$736,5)+VLOOKUP($A780+ROUND((COLUMN()-2)/24,5),'Расчет сбытовых надбавок'!$B$2281:'Расчет сбытовых надбавок'!$G$3024,4)</f>
        <v>800.85</v>
      </c>
      <c r="V780" s="99">
        <f>VLOOKUP($A780+ROUND((COLUMN()-2)/24,5),АТС!$A$41:$F$736,5)+VLOOKUP($A780+ROUND((COLUMN()-2)/24,5),'Расчет сбытовых надбавок'!$B$2281:'Расчет сбытовых надбавок'!$G$3024,4)</f>
        <v>513.43999999999994</v>
      </c>
      <c r="W780" s="99">
        <f>VLOOKUP($A780+ROUND((COLUMN()-2)/24,5),АТС!$A$41:$F$736,5)+VLOOKUP($A780+ROUND((COLUMN()-2)/24,5),'Расчет сбытовых надбавок'!$B$2281:'Расчет сбытовых надбавок'!$G$3024,4)</f>
        <v>555.13</v>
      </c>
      <c r="X780" s="99">
        <f>VLOOKUP($A780+ROUND((COLUMN()-2)/24,5),АТС!$A$41:$F$736,5)+VLOOKUP($A780+ROUND((COLUMN()-2)/24,5),'Расчет сбытовых надбавок'!$B$2281:'Расчет сбытовых надбавок'!$G$3024,4)</f>
        <v>721.17</v>
      </c>
      <c r="Y780" s="99">
        <f>VLOOKUP($A780+ROUND((COLUMN()-2)/24,5),АТС!$A$41:$F$736,5)+VLOOKUP($A780+ROUND((COLUMN()-2)/24,5),'Расчет сбытовых надбавок'!$B$2281:'Расчет сбытовых надбавок'!$G$3024,4)</f>
        <v>635.76</v>
      </c>
    </row>
    <row r="781" spans="1:25" x14ac:dyDescent="0.2">
      <c r="A781" s="80">
        <f t="shared" si="24"/>
        <v>42429</v>
      </c>
      <c r="B781" s="99">
        <f>VLOOKUP($A781+ROUND((COLUMN()-2)/24,5),АТС!$A$41:$F$736,5)+VLOOKUP($A781+ROUND((COLUMN()-2)/24,5),'Расчет сбытовых надбавок'!$B$2281:'Расчет сбытовых надбавок'!$G$3024,4)</f>
        <v>786</v>
      </c>
      <c r="C781" s="99">
        <f>VLOOKUP($A781+ROUND((COLUMN()-2)/24,5),АТС!$A$41:$F$736,5)+VLOOKUP($A781+ROUND((COLUMN()-2)/24,5),'Расчет сбытовых надбавок'!$B$2281:'Расчет сбытовых надбавок'!$G$3024,4)</f>
        <v>238.75</v>
      </c>
      <c r="D781" s="99">
        <f>VLOOKUP($A781+ROUND((COLUMN()-2)/24,5),АТС!$A$41:$F$736,5)+VLOOKUP($A781+ROUND((COLUMN()-2)/24,5),'Расчет сбытовых надбавок'!$B$2281:'Расчет сбытовых надбавок'!$G$3024,4)</f>
        <v>1083.02</v>
      </c>
      <c r="E781" s="99">
        <f>VLOOKUP($A781+ROUND((COLUMN()-2)/24,5),АТС!$A$41:$F$736,5)+VLOOKUP($A781+ROUND((COLUMN()-2)/24,5),'Расчет сбытовых надбавок'!$B$2281:'Расчет сбытовых надбавок'!$G$3024,4)</f>
        <v>678.28</v>
      </c>
      <c r="F781" s="99">
        <f>VLOOKUP($A781+ROUND((COLUMN()-2)/24,5),АТС!$A$41:$F$736,5)+VLOOKUP($A781+ROUND((COLUMN()-2)/24,5),'Расчет сбытовых надбавок'!$B$2281:'Расчет сбытовых надбавок'!$G$3024,4)</f>
        <v>130.12</v>
      </c>
      <c r="G781" s="99">
        <f>VLOOKUP($A781+ROUND((COLUMN()-2)/24,5),АТС!$A$41:$F$736,5)+VLOOKUP($A781+ROUND((COLUMN()-2)/24,5),'Расчет сбытовых надбавок'!$B$2281:'Расчет сбытовых надбавок'!$G$3024,4)</f>
        <v>52.45</v>
      </c>
      <c r="H781" s="99">
        <f>VLOOKUP($A781+ROUND((COLUMN()-2)/24,5),АТС!$A$41:$F$736,5)+VLOOKUP($A781+ROUND((COLUMN()-2)/24,5),'Расчет сбытовых надбавок'!$B$2281:'Расчет сбытовых надбавок'!$G$3024,4)</f>
        <v>61.519999999999996</v>
      </c>
      <c r="I781" s="99">
        <f>VLOOKUP($A781+ROUND((COLUMN()-2)/24,5),АТС!$A$41:$F$736,5)+VLOOKUP($A781+ROUND((COLUMN()-2)/24,5),'Расчет сбытовых надбавок'!$B$2281:'Расчет сбытовых надбавок'!$G$3024,4)</f>
        <v>84.73</v>
      </c>
      <c r="J781" s="99">
        <f>VLOOKUP($A781+ROUND((COLUMN()-2)/24,5),АТС!$A$41:$F$736,5)+VLOOKUP($A781+ROUND((COLUMN()-2)/24,5),'Расчет сбытовых надбавок'!$B$2281:'Расчет сбытовых надбавок'!$G$3024,4)</f>
        <v>399.3</v>
      </c>
      <c r="K781" s="99">
        <f>VLOOKUP($A781+ROUND((COLUMN()-2)/24,5),АТС!$A$41:$F$736,5)+VLOOKUP($A781+ROUND((COLUMN()-2)/24,5),'Расчет сбытовых надбавок'!$B$2281:'Расчет сбытовых надбавок'!$G$3024,4)</f>
        <v>532.07000000000005</v>
      </c>
      <c r="L781" s="99">
        <f>VLOOKUP($A781+ROUND((COLUMN()-2)/24,5),АТС!$A$41:$F$736,5)+VLOOKUP($A781+ROUND((COLUMN()-2)/24,5),'Расчет сбытовых надбавок'!$B$2281:'Расчет сбытовых надбавок'!$G$3024,4)</f>
        <v>578.02</v>
      </c>
      <c r="M781" s="99">
        <f>VLOOKUP($A781+ROUND((COLUMN()-2)/24,5),АТС!$A$41:$F$736,5)+VLOOKUP($A781+ROUND((COLUMN()-2)/24,5),'Расчет сбытовых надбавок'!$B$2281:'Расчет сбытовых надбавок'!$G$3024,4)</f>
        <v>169.87</v>
      </c>
      <c r="N781" s="99">
        <f>VLOOKUP($A781+ROUND((COLUMN()-2)/24,5),АТС!$A$41:$F$736,5)+VLOOKUP($A781+ROUND((COLUMN()-2)/24,5),'Расчет сбытовых надбавок'!$B$2281:'Расчет сбытовых надбавок'!$G$3024,4)</f>
        <v>572.77</v>
      </c>
      <c r="O781" s="99">
        <f>VLOOKUP($A781+ROUND((COLUMN()-2)/24,5),АТС!$A$41:$F$736,5)+VLOOKUP($A781+ROUND((COLUMN()-2)/24,5),'Расчет сбытовых надбавок'!$B$2281:'Расчет сбытовых надбавок'!$G$3024,4)</f>
        <v>567.51</v>
      </c>
      <c r="P781" s="99">
        <f>VLOOKUP($A781+ROUND((COLUMN()-2)/24,5),АТС!$A$41:$F$736,5)+VLOOKUP($A781+ROUND((COLUMN()-2)/24,5),'Расчет сбытовых надбавок'!$B$2281:'Расчет сбытовых надбавок'!$G$3024,4)</f>
        <v>484.2</v>
      </c>
      <c r="Q781" s="99">
        <f>VLOOKUP($A781+ROUND((COLUMN()-2)/24,5),АТС!$A$41:$F$736,5)+VLOOKUP($A781+ROUND((COLUMN()-2)/24,5),'Расчет сбытовых надбавок'!$B$2281:'Расчет сбытовых надбавок'!$G$3024,4)</f>
        <v>460.57</v>
      </c>
      <c r="R781" s="99">
        <f>VLOOKUP($A781+ROUND((COLUMN()-2)/24,5),АТС!$A$41:$F$736,5)+VLOOKUP($A781+ROUND((COLUMN()-2)/24,5),'Расчет сбытовых надбавок'!$B$2281:'Расчет сбытовых надбавок'!$G$3024,4)</f>
        <v>387.29</v>
      </c>
      <c r="S781" s="99">
        <f>VLOOKUP($A781+ROUND((COLUMN()-2)/24,5),АТС!$A$41:$F$736,5)+VLOOKUP($A781+ROUND((COLUMN()-2)/24,5),'Расчет сбытовых надбавок'!$B$2281:'Расчет сбытовых надбавок'!$G$3024,4)</f>
        <v>188.78</v>
      </c>
      <c r="T781" s="99">
        <f>VLOOKUP($A781+ROUND((COLUMN()-2)/24,5),АТС!$A$41:$F$736,5)+VLOOKUP($A781+ROUND((COLUMN()-2)/24,5),'Расчет сбытовых надбавок'!$B$2281:'Расчет сбытовых надбавок'!$G$3024,4)</f>
        <v>20.630000000000003</v>
      </c>
      <c r="U781" s="99">
        <f>VLOOKUP($A781+ROUND((COLUMN()-2)/24,5),АТС!$A$41:$F$736,5)+VLOOKUP($A781+ROUND((COLUMN()-2)/24,5),'Расчет сбытовых надбавок'!$B$2281:'Расчет сбытовых надбавок'!$G$3024,4)</f>
        <v>570.57000000000005</v>
      </c>
      <c r="V781" s="99">
        <f>VLOOKUP($A781+ROUND((COLUMN()-2)/24,5),АТС!$A$41:$F$736,5)+VLOOKUP($A781+ROUND((COLUMN()-2)/24,5),'Расчет сбытовых надбавок'!$B$2281:'Расчет сбытовых надбавок'!$G$3024,4)</f>
        <v>792.17000000000007</v>
      </c>
      <c r="W781" s="99">
        <f>VLOOKUP($A781+ROUND((COLUMN()-2)/24,5),АТС!$A$41:$F$736,5)+VLOOKUP($A781+ROUND((COLUMN()-2)/24,5),'Расчет сбытовых надбавок'!$B$2281:'Расчет сбытовых надбавок'!$G$3024,4)</f>
        <v>717.09</v>
      </c>
      <c r="X781" s="99">
        <f>VLOOKUP($A781+ROUND((COLUMN()-2)/24,5),АТС!$A$41:$F$736,5)+VLOOKUP($A781+ROUND((COLUMN()-2)/24,5),'Расчет сбытовых надбавок'!$B$2281:'Расчет сбытовых надбавок'!$G$3024,4)</f>
        <v>823.83999999999992</v>
      </c>
      <c r="Y781" s="99">
        <f>VLOOKUP($A781+ROUND((COLUMN()-2)/24,5),АТС!$A$41:$F$736,5)+VLOOKUP($A781+ROUND((COLUMN()-2)/24,5),'Расчет сбытовых надбавок'!$B$2281:'Расчет сбытовых надбавок'!$G$3024,4)</f>
        <v>693.9</v>
      </c>
    </row>
    <row r="782" spans="1:25" ht="12.75" customHeight="1" x14ac:dyDescent="0.25">
      <c r="A782" s="94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3"/>
    </row>
    <row r="783" spans="1:25" x14ac:dyDescent="0.25">
      <c r="A783" s="88" t="s">
        <v>152</v>
      </c>
      <c r="B783" s="79"/>
      <c r="C783" s="79"/>
      <c r="D783" s="79"/>
    </row>
    <row r="784" spans="1:25" ht="12.75" customHeight="1" x14ac:dyDescent="0.2">
      <c r="A784" s="165" t="s">
        <v>48</v>
      </c>
      <c r="B784" s="168" t="s">
        <v>155</v>
      </c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70"/>
    </row>
    <row r="785" spans="1:27" ht="12.75" customHeight="1" x14ac:dyDescent="0.2">
      <c r="A785" s="166"/>
      <c r="B785" s="171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  <c r="S785" s="172"/>
      <c r="T785" s="172"/>
      <c r="U785" s="172"/>
      <c r="V785" s="172"/>
      <c r="W785" s="172"/>
      <c r="X785" s="172"/>
      <c r="Y785" s="173"/>
    </row>
    <row r="786" spans="1:27" s="112" customFormat="1" ht="12.75" customHeight="1" x14ac:dyDescent="0.2">
      <c r="A786" s="166"/>
      <c r="B786" s="206" t="s">
        <v>123</v>
      </c>
      <c r="C786" s="202" t="s">
        <v>124</v>
      </c>
      <c r="D786" s="202" t="s">
        <v>125</v>
      </c>
      <c r="E786" s="202" t="s">
        <v>126</v>
      </c>
      <c r="F786" s="202" t="s">
        <v>127</v>
      </c>
      <c r="G786" s="202" t="s">
        <v>128</v>
      </c>
      <c r="H786" s="202" t="s">
        <v>129</v>
      </c>
      <c r="I786" s="202" t="s">
        <v>130</v>
      </c>
      <c r="J786" s="202" t="s">
        <v>131</v>
      </c>
      <c r="K786" s="202" t="s">
        <v>132</v>
      </c>
      <c r="L786" s="202" t="s">
        <v>133</v>
      </c>
      <c r="M786" s="202" t="s">
        <v>134</v>
      </c>
      <c r="N786" s="204" t="s">
        <v>135</v>
      </c>
      <c r="O786" s="202" t="s">
        <v>136</v>
      </c>
      <c r="P786" s="202" t="s">
        <v>137</v>
      </c>
      <c r="Q786" s="202" t="s">
        <v>138</v>
      </c>
      <c r="R786" s="202" t="s">
        <v>139</v>
      </c>
      <c r="S786" s="202" t="s">
        <v>140</v>
      </c>
      <c r="T786" s="202" t="s">
        <v>141</v>
      </c>
      <c r="U786" s="202" t="s">
        <v>142</v>
      </c>
      <c r="V786" s="202" t="s">
        <v>143</v>
      </c>
      <c r="W786" s="202" t="s">
        <v>144</v>
      </c>
      <c r="X786" s="202" t="s">
        <v>145</v>
      </c>
      <c r="Y786" s="202" t="s">
        <v>146</v>
      </c>
    </row>
    <row r="787" spans="1:27" s="112" customFormat="1" ht="11.25" customHeight="1" x14ac:dyDescent="0.2">
      <c r="A787" s="167"/>
      <c r="B787" s="207"/>
      <c r="C787" s="203"/>
      <c r="D787" s="203"/>
      <c r="E787" s="203"/>
      <c r="F787" s="203"/>
      <c r="G787" s="203"/>
      <c r="H787" s="203"/>
      <c r="I787" s="203"/>
      <c r="J787" s="203"/>
      <c r="K787" s="203"/>
      <c r="L787" s="203"/>
      <c r="M787" s="203"/>
      <c r="N787" s="205"/>
      <c r="O787" s="203"/>
      <c r="P787" s="203"/>
      <c r="Q787" s="203"/>
      <c r="R787" s="203"/>
      <c r="S787" s="203"/>
      <c r="T787" s="203"/>
      <c r="U787" s="203"/>
      <c r="V787" s="203"/>
      <c r="W787" s="203"/>
      <c r="X787" s="203"/>
      <c r="Y787" s="203"/>
    </row>
    <row r="788" spans="1:27" ht="15.75" customHeight="1" x14ac:dyDescent="0.2">
      <c r="A788" s="80">
        <f>A753</f>
        <v>42401</v>
      </c>
      <c r="B788" s="99">
        <f>VLOOKUP($A788+ROUND((COLUMN()-2)/24,5),АТС!$A$41:$F$736,5)+VLOOKUP($A788+ROUND((COLUMN()-2)/24,5),'Расчет сбытовых надбавок'!$B$2281:'Расчет сбытовых надбавок'!$G$3024,5)</f>
        <v>760.47</v>
      </c>
      <c r="C788" s="99">
        <f>VLOOKUP($A788+ROUND((COLUMN()-2)/24,5),АТС!$A$41:$F$736,5)+VLOOKUP($A788+ROUND((COLUMN()-2)/24,5),'Расчет сбытовых надбавок'!$B$2281:'Расчет сбытовых надбавок'!$G$3024,5)</f>
        <v>889.08</v>
      </c>
      <c r="D788" s="99">
        <f>VLOOKUP($A788+ROUND((COLUMN()-2)/24,5),АТС!$A$41:$F$736,5)+VLOOKUP($A788+ROUND((COLUMN()-2)/24,5),'Расчет сбытовых надбавок'!$B$2281:'Расчет сбытовых надбавок'!$G$3024,5)</f>
        <v>872.35</v>
      </c>
      <c r="E788" s="99">
        <f>VLOOKUP($A788+ROUND((COLUMN()-2)/24,5),АТС!$A$41:$F$736,5)+VLOOKUP($A788+ROUND((COLUMN()-2)/24,5),'Расчет сбытовых надбавок'!$B$2281:'Расчет сбытовых надбавок'!$G$3024,5)</f>
        <v>871.26</v>
      </c>
      <c r="F788" s="99">
        <f>VLOOKUP($A788+ROUND((COLUMN()-2)/24,5),АТС!$A$41:$F$736,5)+VLOOKUP($A788+ROUND((COLUMN()-2)/24,5),'Расчет сбытовых надбавок'!$B$2281:'Расчет сбытовых надбавок'!$G$3024,5)</f>
        <v>603.13</v>
      </c>
      <c r="G788" s="99">
        <f>VLOOKUP($A788+ROUND((COLUMN()-2)/24,5),АТС!$A$41:$F$736,5)+VLOOKUP($A788+ROUND((COLUMN()-2)/24,5),'Расчет сбытовых надбавок'!$B$2281:'Расчет сбытовых надбавок'!$G$3024,5)</f>
        <v>681.11</v>
      </c>
      <c r="H788" s="99">
        <f>VLOOKUP($A788+ROUND((COLUMN()-2)/24,5),АТС!$A$41:$F$736,5)+VLOOKUP($A788+ROUND((COLUMN()-2)/24,5),'Расчет сбытовых надбавок'!$B$2281:'Расчет сбытовых надбавок'!$G$3024,5)</f>
        <v>571.62</v>
      </c>
      <c r="I788" s="99">
        <f>VLOOKUP($A788+ROUND((COLUMN()-2)/24,5),АТС!$A$41:$F$736,5)+VLOOKUP($A788+ROUND((COLUMN()-2)/24,5),'Расчет сбытовых надбавок'!$B$2281:'Расчет сбытовых надбавок'!$G$3024,5)</f>
        <v>468.7</v>
      </c>
      <c r="J788" s="99">
        <f>VLOOKUP($A788+ROUND((COLUMN()-2)/24,5),АТС!$A$41:$F$736,5)+VLOOKUP($A788+ROUND((COLUMN()-2)/24,5),'Расчет сбытовых надбавок'!$B$2281:'Расчет сбытовых надбавок'!$G$3024,5)</f>
        <v>469.65</v>
      </c>
      <c r="K788" s="99">
        <f>VLOOKUP($A788+ROUND((COLUMN()-2)/24,5),АТС!$A$41:$F$736,5)+VLOOKUP($A788+ROUND((COLUMN()-2)/24,5),'Расчет сбытовых надбавок'!$B$2281:'Расчет сбытовых надбавок'!$G$3024,5)</f>
        <v>467.39</v>
      </c>
      <c r="L788" s="99">
        <f>VLOOKUP($A788+ROUND((COLUMN()-2)/24,5),АТС!$A$41:$F$736,5)+VLOOKUP($A788+ROUND((COLUMN()-2)/24,5),'Расчет сбытовых надбавок'!$B$2281:'Расчет сбытовых надбавок'!$G$3024,5)</f>
        <v>734.06999999999994</v>
      </c>
      <c r="M788" s="99">
        <f>VLOOKUP($A788+ROUND((COLUMN()-2)/24,5),АТС!$A$41:$F$736,5)+VLOOKUP($A788+ROUND((COLUMN()-2)/24,5),'Расчет сбытовых надбавок'!$B$2281:'Расчет сбытовых надбавок'!$G$3024,5)</f>
        <v>549.41999999999996</v>
      </c>
      <c r="N788" s="99">
        <f>VLOOKUP($A788+ROUND((COLUMN()-2)/24,5),АТС!$A$41:$F$736,5)+VLOOKUP($A788+ROUND((COLUMN()-2)/24,5),'Расчет сбытовых надбавок'!$B$2281:'Расчет сбытовых надбавок'!$G$3024,5)</f>
        <v>618.31999999999994</v>
      </c>
      <c r="O788" s="99">
        <f>VLOOKUP($A788+ROUND((COLUMN()-2)/24,5),АТС!$A$41:$F$736,5)+VLOOKUP($A788+ROUND((COLUMN()-2)/24,5),'Расчет сбытовых надбавок'!$B$2281:'Расчет сбытовых надбавок'!$G$3024,5)</f>
        <v>595.61</v>
      </c>
      <c r="P788" s="99">
        <f>VLOOKUP($A788+ROUND((COLUMN()-2)/24,5),АТС!$A$41:$F$736,5)+VLOOKUP($A788+ROUND((COLUMN()-2)/24,5),'Расчет сбытовых надбавок'!$B$2281:'Расчет сбытовых надбавок'!$G$3024,5)</f>
        <v>744.88</v>
      </c>
      <c r="Q788" s="99">
        <f>VLOOKUP($A788+ROUND((COLUMN()-2)/24,5),АТС!$A$41:$F$736,5)+VLOOKUP($A788+ROUND((COLUMN()-2)/24,5),'Расчет сбытовых надбавок'!$B$2281:'Расчет сбытовых надбавок'!$G$3024,5)</f>
        <v>718.3</v>
      </c>
      <c r="R788" s="99">
        <f>VLOOKUP($A788+ROUND((COLUMN()-2)/24,5),АТС!$A$41:$F$736,5)+VLOOKUP($A788+ROUND((COLUMN()-2)/24,5),'Расчет сбытовых надбавок'!$B$2281:'Расчет сбытовых надбавок'!$G$3024,5)</f>
        <v>818.17000000000007</v>
      </c>
      <c r="S788" s="99">
        <f>VLOOKUP($A788+ROUND((COLUMN()-2)/24,5),АТС!$A$41:$F$736,5)+VLOOKUP($A788+ROUND((COLUMN()-2)/24,5),'Расчет сбытовых надбавок'!$B$2281:'Расчет сбытовых надбавок'!$G$3024,5)</f>
        <v>27.869999999999997</v>
      </c>
      <c r="T788" s="99">
        <f>VLOOKUP($A788+ROUND((COLUMN()-2)/24,5),АТС!$A$41:$F$736,5)+VLOOKUP($A788+ROUND((COLUMN()-2)/24,5),'Расчет сбытовых надбавок'!$B$2281:'Расчет сбытовых надбавок'!$G$3024,5)</f>
        <v>563.95000000000005</v>
      </c>
      <c r="U788" s="99">
        <f>VLOOKUP($A788+ROUND((COLUMN()-2)/24,5),АТС!$A$41:$F$736,5)+VLOOKUP($A788+ROUND((COLUMN()-2)/24,5),'Расчет сбытовых надбавок'!$B$2281:'Расчет сбытовых надбавок'!$G$3024,5)</f>
        <v>668.36</v>
      </c>
      <c r="V788" s="99">
        <f>VLOOKUP($A788+ROUND((COLUMN()-2)/24,5),АТС!$A$41:$F$736,5)+VLOOKUP($A788+ROUND((COLUMN()-2)/24,5),'Расчет сбытовых надбавок'!$B$2281:'Расчет сбытовых надбавок'!$G$3024,5)</f>
        <v>672.67000000000007</v>
      </c>
      <c r="W788" s="99">
        <f>VLOOKUP($A788+ROUND((COLUMN()-2)/24,5),АТС!$A$41:$F$736,5)+VLOOKUP($A788+ROUND((COLUMN()-2)/24,5),'Расчет сбытовых надбавок'!$B$2281:'Расчет сбытовых надбавок'!$G$3024,5)</f>
        <v>739.38</v>
      </c>
      <c r="X788" s="99">
        <f>VLOOKUP($A788+ROUND((COLUMN()-2)/24,5),АТС!$A$41:$F$736,5)+VLOOKUP($A788+ROUND((COLUMN()-2)/24,5),'Расчет сбытовых надбавок'!$B$2281:'Расчет сбытовых надбавок'!$G$3024,5)</f>
        <v>225.22</v>
      </c>
      <c r="Y788" s="99">
        <f>VLOOKUP($A788+ROUND((COLUMN()-2)/24,5),АТС!$A$41:$F$736,5)+VLOOKUP($A788+ROUND((COLUMN()-2)/24,5),'Расчет сбытовых надбавок'!$B$2281:'Расчет сбытовых надбавок'!$G$3024,5)</f>
        <v>733</v>
      </c>
      <c r="AA788" s="81"/>
    </row>
    <row r="789" spans="1:27" x14ac:dyDescent="0.2">
      <c r="A789" s="80">
        <f>A788+1</f>
        <v>42402</v>
      </c>
      <c r="B789" s="99">
        <f>VLOOKUP($A789+ROUND((COLUMN()-2)/24,5),АТС!$A$41:$F$736,5)+VLOOKUP($A789+ROUND((COLUMN()-2)/24,5),'Расчет сбытовых надбавок'!$B$2281:'Расчет сбытовых надбавок'!$G$3024,5)</f>
        <v>90.59</v>
      </c>
      <c r="C789" s="99">
        <f>VLOOKUP($A789+ROUND((COLUMN()-2)/24,5),АТС!$A$41:$F$736,5)+VLOOKUP($A789+ROUND((COLUMN()-2)/24,5),'Расчет сбытовых надбавок'!$B$2281:'Расчет сбытовых надбавок'!$G$3024,5)</f>
        <v>630.2299999999999</v>
      </c>
      <c r="D789" s="99">
        <f>VLOOKUP($A789+ROUND((COLUMN()-2)/24,5),АТС!$A$41:$F$736,5)+VLOOKUP($A789+ROUND((COLUMN()-2)/24,5),'Расчет сбытовых надбавок'!$B$2281:'Расчет сбытовых надбавок'!$G$3024,5)</f>
        <v>715.19999999999993</v>
      </c>
      <c r="E789" s="99">
        <f>VLOOKUP($A789+ROUND((COLUMN()-2)/24,5),АТС!$A$41:$F$736,5)+VLOOKUP($A789+ROUND((COLUMN()-2)/24,5),'Расчет сбытовых надбавок'!$B$2281:'Расчет сбытовых надбавок'!$G$3024,5)</f>
        <v>663.91000000000008</v>
      </c>
      <c r="F789" s="99">
        <f>VLOOKUP($A789+ROUND((COLUMN()-2)/24,5),АТС!$A$41:$F$736,5)+VLOOKUP($A789+ROUND((COLUMN()-2)/24,5),'Расчет сбытовых надбавок'!$B$2281:'Расчет сбытовых надбавок'!$G$3024,5)</f>
        <v>568.06999999999994</v>
      </c>
      <c r="G789" s="99">
        <f>VLOOKUP($A789+ROUND((COLUMN()-2)/24,5),АТС!$A$41:$F$736,5)+VLOOKUP($A789+ROUND((COLUMN()-2)/24,5),'Расчет сбытовых надбавок'!$B$2281:'Расчет сбытовых надбавок'!$G$3024,5)</f>
        <v>456.29</v>
      </c>
      <c r="H789" s="99">
        <f>VLOOKUP($A789+ROUND((COLUMN()-2)/24,5),АТС!$A$41:$F$736,5)+VLOOKUP($A789+ROUND((COLUMN()-2)/24,5),'Расчет сбытовых надбавок'!$B$2281:'Расчет сбытовых надбавок'!$G$3024,5)</f>
        <v>0</v>
      </c>
      <c r="I789" s="99">
        <f>VLOOKUP($A789+ROUND((COLUMN()-2)/24,5),АТС!$A$41:$F$736,5)+VLOOKUP($A789+ROUND((COLUMN()-2)/24,5),'Расчет сбытовых надбавок'!$B$2281:'Расчет сбытовых надбавок'!$G$3024,5)</f>
        <v>196.83999999999997</v>
      </c>
      <c r="J789" s="99">
        <f>VLOOKUP($A789+ROUND((COLUMN()-2)/24,5),АТС!$A$41:$F$736,5)+VLOOKUP($A789+ROUND((COLUMN()-2)/24,5),'Расчет сбытовых надбавок'!$B$2281:'Расчет сбытовых надбавок'!$G$3024,5)</f>
        <v>384.18</v>
      </c>
      <c r="K789" s="99">
        <f>VLOOKUP($A789+ROUND((COLUMN()-2)/24,5),АТС!$A$41:$F$736,5)+VLOOKUP($A789+ROUND((COLUMN()-2)/24,5),'Расчет сбытовых надбавок'!$B$2281:'Расчет сбытовых надбавок'!$G$3024,5)</f>
        <v>402.33000000000004</v>
      </c>
      <c r="L789" s="99">
        <f>VLOOKUP($A789+ROUND((COLUMN()-2)/24,5),АТС!$A$41:$F$736,5)+VLOOKUP($A789+ROUND((COLUMN()-2)/24,5),'Расчет сбытовых надбавок'!$B$2281:'Расчет сбытовых надбавок'!$G$3024,5)</f>
        <v>462.18</v>
      </c>
      <c r="M789" s="99">
        <f>VLOOKUP($A789+ROUND((COLUMN()-2)/24,5),АТС!$A$41:$F$736,5)+VLOOKUP($A789+ROUND((COLUMN()-2)/24,5),'Расчет сбытовых надбавок'!$B$2281:'Расчет сбытовых надбавок'!$G$3024,5)</f>
        <v>232.14</v>
      </c>
      <c r="N789" s="99">
        <f>VLOOKUP($A789+ROUND((COLUMN()-2)/24,5),АТС!$A$41:$F$736,5)+VLOOKUP($A789+ROUND((COLUMN()-2)/24,5),'Расчет сбытовых надбавок'!$B$2281:'Расчет сбытовых надбавок'!$G$3024,5)</f>
        <v>300.47000000000003</v>
      </c>
      <c r="O789" s="99">
        <f>VLOOKUP($A789+ROUND((COLUMN()-2)/24,5),АТС!$A$41:$F$736,5)+VLOOKUP($A789+ROUND((COLUMN()-2)/24,5),'Расчет сбытовых надбавок'!$B$2281:'Расчет сбытовых надбавок'!$G$3024,5)</f>
        <v>286.09000000000003</v>
      </c>
      <c r="P789" s="99">
        <f>VLOOKUP($A789+ROUND((COLUMN()-2)/24,5),АТС!$A$41:$F$736,5)+VLOOKUP($A789+ROUND((COLUMN()-2)/24,5),'Расчет сбытовых надбавок'!$B$2281:'Расчет сбытовых надбавок'!$G$3024,5)</f>
        <v>435.87</v>
      </c>
      <c r="Q789" s="99">
        <f>VLOOKUP($A789+ROUND((COLUMN()-2)/24,5),АТС!$A$41:$F$736,5)+VLOOKUP($A789+ROUND((COLUMN()-2)/24,5),'Расчет сбытовых надбавок'!$B$2281:'Расчет сбытовых надбавок'!$G$3024,5)</f>
        <v>417.5</v>
      </c>
      <c r="R789" s="99">
        <f>VLOOKUP($A789+ROUND((COLUMN()-2)/24,5),АТС!$A$41:$F$736,5)+VLOOKUP($A789+ROUND((COLUMN()-2)/24,5),'Расчет сбытовых надбавок'!$B$2281:'Расчет сбытовых надбавок'!$G$3024,5)</f>
        <v>399.12</v>
      </c>
      <c r="S789" s="99">
        <f>VLOOKUP($A789+ROUND((COLUMN()-2)/24,5),АТС!$A$41:$F$736,5)+VLOOKUP($A789+ROUND((COLUMN()-2)/24,5),'Расчет сбытовых надбавок'!$B$2281:'Расчет сбытовых надбавок'!$G$3024,5)</f>
        <v>12.29</v>
      </c>
      <c r="T789" s="99">
        <f>VLOOKUP($A789+ROUND((COLUMN()-2)/24,5),АТС!$A$41:$F$736,5)+VLOOKUP($A789+ROUND((COLUMN()-2)/24,5),'Расчет сбытовых надбавок'!$B$2281:'Расчет сбытовых надбавок'!$G$3024,5)</f>
        <v>564.66</v>
      </c>
      <c r="U789" s="99">
        <f>VLOOKUP($A789+ROUND((COLUMN()-2)/24,5),АТС!$A$41:$F$736,5)+VLOOKUP($A789+ROUND((COLUMN()-2)/24,5),'Расчет сбытовых надбавок'!$B$2281:'Расчет сбытовых надбавок'!$G$3024,5)</f>
        <v>605.07999999999993</v>
      </c>
      <c r="V789" s="99">
        <f>VLOOKUP($A789+ROUND((COLUMN()-2)/24,5),АТС!$A$41:$F$736,5)+VLOOKUP($A789+ROUND((COLUMN()-2)/24,5),'Расчет сбытовых надбавок'!$B$2281:'Расчет сбытовых надбавок'!$G$3024,5)</f>
        <v>548.08000000000004</v>
      </c>
      <c r="W789" s="99">
        <f>VLOOKUP($A789+ROUND((COLUMN()-2)/24,5),АТС!$A$41:$F$736,5)+VLOOKUP($A789+ROUND((COLUMN()-2)/24,5),'Расчет сбытовых надбавок'!$B$2281:'Расчет сбытовых надбавок'!$G$3024,5)</f>
        <v>624.17000000000007</v>
      </c>
      <c r="X789" s="99">
        <f>VLOOKUP($A789+ROUND((COLUMN()-2)/24,5),АТС!$A$41:$F$736,5)+VLOOKUP($A789+ROUND((COLUMN()-2)/24,5),'Расчет сбытовых надбавок'!$B$2281:'Расчет сбытовых надбавок'!$G$3024,5)</f>
        <v>791.74</v>
      </c>
      <c r="Y789" s="99">
        <f>VLOOKUP($A789+ROUND((COLUMN()-2)/24,5),АТС!$A$41:$F$736,5)+VLOOKUP($A789+ROUND((COLUMN()-2)/24,5),'Расчет сбытовых надбавок'!$B$2281:'Расчет сбытовых надбавок'!$G$3024,5)</f>
        <v>815.3</v>
      </c>
    </row>
    <row r="790" spans="1:27" x14ac:dyDescent="0.2">
      <c r="A790" s="80">
        <f t="shared" ref="A790:A816" si="25">A789+1</f>
        <v>42403</v>
      </c>
      <c r="B790" s="99">
        <f>VLOOKUP($A790+ROUND((COLUMN()-2)/24,5),АТС!$A$41:$F$736,5)+VLOOKUP($A790+ROUND((COLUMN()-2)/24,5),'Расчет сбытовых надбавок'!$B$2281:'Расчет сбытовых надбавок'!$G$3024,5)</f>
        <v>744.02</v>
      </c>
      <c r="C790" s="99">
        <f>VLOOKUP($A790+ROUND((COLUMN()-2)/24,5),АТС!$A$41:$F$736,5)+VLOOKUP($A790+ROUND((COLUMN()-2)/24,5),'Расчет сбытовых надбавок'!$B$2281:'Расчет сбытовых надбавок'!$G$3024,5)</f>
        <v>646.79</v>
      </c>
      <c r="D790" s="99">
        <f>VLOOKUP($A790+ROUND((COLUMN()-2)/24,5),АТС!$A$41:$F$736,5)+VLOOKUP($A790+ROUND((COLUMN()-2)/24,5),'Расчет сбытовых надбавок'!$B$2281:'Расчет сбытовых надбавок'!$G$3024,5)</f>
        <v>114.2</v>
      </c>
      <c r="E790" s="99">
        <f>VLOOKUP($A790+ROUND((COLUMN()-2)/24,5),АТС!$A$41:$F$736,5)+VLOOKUP($A790+ROUND((COLUMN()-2)/24,5),'Расчет сбытовых надбавок'!$B$2281:'Расчет сбытовых надбавок'!$G$3024,5)</f>
        <v>82.990000000000009</v>
      </c>
      <c r="F790" s="99">
        <f>VLOOKUP($A790+ROUND((COLUMN()-2)/24,5),АТС!$A$41:$F$736,5)+VLOOKUP($A790+ROUND((COLUMN()-2)/24,5),'Расчет сбытовых надбавок'!$B$2281:'Расчет сбытовых надбавок'!$G$3024,5)</f>
        <v>0.01</v>
      </c>
      <c r="G790" s="99">
        <f>VLOOKUP($A790+ROUND((COLUMN()-2)/24,5),АТС!$A$41:$F$736,5)+VLOOKUP($A790+ROUND((COLUMN()-2)/24,5),'Расчет сбытовых надбавок'!$B$2281:'Расчет сбытовых надбавок'!$G$3024,5)</f>
        <v>68.97</v>
      </c>
      <c r="H790" s="99">
        <f>VLOOKUP($A790+ROUND((COLUMN()-2)/24,5),АТС!$A$41:$F$736,5)+VLOOKUP($A790+ROUND((COLUMN()-2)/24,5),'Расчет сбытовых надбавок'!$B$2281:'Расчет сбытовых надбавок'!$G$3024,5)</f>
        <v>239.47</v>
      </c>
      <c r="I790" s="99">
        <f>VLOOKUP($A790+ROUND((COLUMN()-2)/24,5),АТС!$A$41:$F$736,5)+VLOOKUP($A790+ROUND((COLUMN()-2)/24,5),'Расчет сбытовых надбавок'!$B$2281:'Расчет сбытовых надбавок'!$G$3024,5)</f>
        <v>73.28</v>
      </c>
      <c r="J790" s="99">
        <f>VLOOKUP($A790+ROUND((COLUMN()-2)/24,5),АТС!$A$41:$F$736,5)+VLOOKUP($A790+ROUND((COLUMN()-2)/24,5),'Расчет сбытовых надбавок'!$B$2281:'Расчет сбытовых надбавок'!$G$3024,5)</f>
        <v>10.27</v>
      </c>
      <c r="K790" s="99">
        <f>VLOOKUP($A790+ROUND((COLUMN()-2)/24,5),АТС!$A$41:$F$736,5)+VLOOKUP($A790+ROUND((COLUMN()-2)/24,5),'Расчет сбытовых надбавок'!$B$2281:'Расчет сбытовых надбавок'!$G$3024,5)</f>
        <v>35.14</v>
      </c>
      <c r="L790" s="99">
        <f>VLOOKUP($A790+ROUND((COLUMN()-2)/24,5),АТС!$A$41:$F$736,5)+VLOOKUP($A790+ROUND((COLUMN()-2)/24,5),'Расчет сбытовых надбавок'!$B$2281:'Расчет сбытовых надбавок'!$G$3024,5)</f>
        <v>49.989999999999995</v>
      </c>
      <c r="M790" s="99">
        <f>VLOOKUP($A790+ROUND((COLUMN()-2)/24,5),АТС!$A$41:$F$736,5)+VLOOKUP($A790+ROUND((COLUMN()-2)/24,5),'Расчет сбытовых надбавок'!$B$2281:'Расчет сбытовых надбавок'!$G$3024,5)</f>
        <v>87.07</v>
      </c>
      <c r="N790" s="99">
        <f>VLOOKUP($A790+ROUND((COLUMN()-2)/24,5),АТС!$A$41:$F$736,5)+VLOOKUP($A790+ROUND((COLUMN()-2)/24,5),'Расчет сбытовых надбавок'!$B$2281:'Расчет сбытовых надбавок'!$G$3024,5)</f>
        <v>36.760000000000005</v>
      </c>
      <c r="O790" s="99">
        <f>VLOOKUP($A790+ROUND((COLUMN()-2)/24,5),АТС!$A$41:$F$736,5)+VLOOKUP($A790+ROUND((COLUMN()-2)/24,5),'Расчет сбытовых надбавок'!$B$2281:'Расчет сбытовых надбавок'!$G$3024,5)</f>
        <v>29.82</v>
      </c>
      <c r="P790" s="99">
        <f>VLOOKUP($A790+ROUND((COLUMN()-2)/24,5),АТС!$A$41:$F$736,5)+VLOOKUP($A790+ROUND((COLUMN()-2)/24,5),'Расчет сбытовых надбавок'!$B$2281:'Расчет сбытовых надбавок'!$G$3024,5)</f>
        <v>31.599999999999998</v>
      </c>
      <c r="Q790" s="99">
        <f>VLOOKUP($A790+ROUND((COLUMN()-2)/24,5),АТС!$A$41:$F$736,5)+VLOOKUP($A790+ROUND((COLUMN()-2)/24,5),'Расчет сбытовых надбавок'!$B$2281:'Расчет сбытовых надбавок'!$G$3024,5)</f>
        <v>16.850000000000001</v>
      </c>
      <c r="R790" s="99">
        <f>VLOOKUP($A790+ROUND((COLUMN()-2)/24,5),АТС!$A$41:$F$736,5)+VLOOKUP($A790+ROUND((COLUMN()-2)/24,5),'Расчет сбытовых надбавок'!$B$2281:'Расчет сбытовых надбавок'!$G$3024,5)</f>
        <v>0</v>
      </c>
      <c r="S790" s="99">
        <f>VLOOKUP($A790+ROUND((COLUMN()-2)/24,5),АТС!$A$41:$F$736,5)+VLOOKUP($A790+ROUND((COLUMN()-2)/24,5),'Расчет сбытовых надбавок'!$B$2281:'Расчет сбытовых надбавок'!$G$3024,5)</f>
        <v>0</v>
      </c>
      <c r="T790" s="99">
        <f>VLOOKUP($A790+ROUND((COLUMN()-2)/24,5),АТС!$A$41:$F$736,5)+VLOOKUP($A790+ROUND((COLUMN()-2)/24,5),'Расчет сбытовых надбавок'!$B$2281:'Расчет сбытовых надбавок'!$G$3024,5)</f>
        <v>16.05</v>
      </c>
      <c r="U790" s="99">
        <f>VLOOKUP($A790+ROUND((COLUMN()-2)/24,5),АТС!$A$41:$F$736,5)+VLOOKUP($A790+ROUND((COLUMN()-2)/24,5),'Расчет сбытовых надбавок'!$B$2281:'Расчет сбытовых надбавок'!$G$3024,5)</f>
        <v>44.22</v>
      </c>
      <c r="V790" s="99">
        <f>VLOOKUP($A790+ROUND((COLUMN()-2)/24,5),АТС!$A$41:$F$736,5)+VLOOKUP($A790+ROUND((COLUMN()-2)/24,5),'Расчет сбытовых надбавок'!$B$2281:'Расчет сбытовых надбавок'!$G$3024,5)</f>
        <v>311.79999999999995</v>
      </c>
      <c r="W790" s="99">
        <f>VLOOKUP($A790+ROUND((COLUMN()-2)/24,5),АТС!$A$41:$F$736,5)+VLOOKUP($A790+ROUND((COLUMN()-2)/24,5),'Расчет сбытовых надбавок'!$B$2281:'Расчет сбытовых надбавок'!$G$3024,5)</f>
        <v>467.12</v>
      </c>
      <c r="X790" s="99">
        <f>VLOOKUP($A790+ROUND((COLUMN()-2)/24,5),АТС!$A$41:$F$736,5)+VLOOKUP($A790+ROUND((COLUMN()-2)/24,5),'Расчет сбытовых надбавок'!$B$2281:'Расчет сбытовых надбавок'!$G$3024,5)</f>
        <v>567.14</v>
      </c>
      <c r="Y790" s="99">
        <f>VLOOKUP($A790+ROUND((COLUMN()-2)/24,5),АТС!$A$41:$F$736,5)+VLOOKUP($A790+ROUND((COLUMN()-2)/24,5),'Расчет сбытовых надбавок'!$B$2281:'Расчет сбытовых надбавок'!$G$3024,5)</f>
        <v>653.41999999999996</v>
      </c>
    </row>
    <row r="791" spans="1:27" x14ac:dyDescent="0.2">
      <c r="A791" s="80">
        <f t="shared" si="25"/>
        <v>42404</v>
      </c>
      <c r="B791" s="99">
        <f>VLOOKUP($A791+ROUND((COLUMN()-2)/24,5),АТС!$A$41:$F$736,5)+VLOOKUP($A791+ROUND((COLUMN()-2)/24,5),'Расчет сбытовых надбавок'!$B$2281:'Расчет сбытовых надбавок'!$G$3024,5)</f>
        <v>40.839999999999996</v>
      </c>
      <c r="C791" s="99">
        <f>VLOOKUP($A791+ROUND((COLUMN()-2)/24,5),АТС!$A$41:$F$736,5)+VLOOKUP($A791+ROUND((COLUMN()-2)/24,5),'Расчет сбытовых надбавок'!$B$2281:'Расчет сбытовых надбавок'!$G$3024,5)</f>
        <v>655.69</v>
      </c>
      <c r="D791" s="99">
        <f>VLOOKUP($A791+ROUND((COLUMN()-2)/24,5),АТС!$A$41:$F$736,5)+VLOOKUP($A791+ROUND((COLUMN()-2)/24,5),'Расчет сбытовых надбавок'!$B$2281:'Расчет сбытовых надбавок'!$G$3024,5)</f>
        <v>78.099999999999994</v>
      </c>
      <c r="E791" s="99">
        <f>VLOOKUP($A791+ROUND((COLUMN()-2)/24,5),АТС!$A$41:$F$736,5)+VLOOKUP($A791+ROUND((COLUMN()-2)/24,5),'Расчет сбытовых надбавок'!$B$2281:'Расчет сбытовых надбавок'!$G$3024,5)</f>
        <v>45.37</v>
      </c>
      <c r="F791" s="99">
        <f>VLOOKUP($A791+ROUND((COLUMN()-2)/24,5),АТС!$A$41:$F$736,5)+VLOOKUP($A791+ROUND((COLUMN()-2)/24,5),'Расчет сбытовых надбавок'!$B$2281:'Расчет сбытовых надбавок'!$G$3024,5)</f>
        <v>0</v>
      </c>
      <c r="G791" s="99">
        <f>VLOOKUP($A791+ROUND((COLUMN()-2)/24,5),АТС!$A$41:$F$736,5)+VLOOKUP($A791+ROUND((COLUMN()-2)/24,5),'Расчет сбытовых надбавок'!$B$2281:'Расчет сбытовых надбавок'!$G$3024,5)</f>
        <v>0.01</v>
      </c>
      <c r="H791" s="99">
        <f>VLOOKUP($A791+ROUND((COLUMN()-2)/24,5),АТС!$A$41:$F$736,5)+VLOOKUP($A791+ROUND((COLUMN()-2)/24,5),'Расчет сбытовых надбавок'!$B$2281:'Расчет сбытовых надбавок'!$G$3024,5)</f>
        <v>0</v>
      </c>
      <c r="I791" s="99">
        <f>VLOOKUP($A791+ROUND((COLUMN()-2)/24,5),АТС!$A$41:$F$736,5)+VLOOKUP($A791+ROUND((COLUMN()-2)/24,5),'Расчет сбытовых надбавок'!$B$2281:'Расчет сбытовых надбавок'!$G$3024,5)</f>
        <v>0</v>
      </c>
      <c r="J791" s="99">
        <f>VLOOKUP($A791+ROUND((COLUMN()-2)/24,5),АТС!$A$41:$F$736,5)+VLOOKUP($A791+ROUND((COLUMN()-2)/24,5),'Расчет сбытовых надбавок'!$B$2281:'Расчет сбытовых надбавок'!$G$3024,5)</f>
        <v>29.52</v>
      </c>
      <c r="K791" s="99">
        <f>VLOOKUP($A791+ROUND((COLUMN()-2)/24,5),АТС!$A$41:$F$736,5)+VLOOKUP($A791+ROUND((COLUMN()-2)/24,5),'Расчет сбытовых надбавок'!$B$2281:'Расчет сбытовых надбавок'!$G$3024,5)</f>
        <v>140.63999999999999</v>
      </c>
      <c r="L791" s="99">
        <f>VLOOKUP($A791+ROUND((COLUMN()-2)/24,5),АТС!$A$41:$F$736,5)+VLOOKUP($A791+ROUND((COLUMN()-2)/24,5),'Расчет сбытовых надбавок'!$B$2281:'Расчет сбытовых надбавок'!$G$3024,5)</f>
        <v>201.18</v>
      </c>
      <c r="M791" s="99">
        <f>VLOOKUP($A791+ROUND((COLUMN()-2)/24,5),АТС!$A$41:$F$736,5)+VLOOKUP($A791+ROUND((COLUMN()-2)/24,5),'Расчет сбытовых надбавок'!$B$2281:'Расчет сбытовых надбавок'!$G$3024,5)</f>
        <v>155.24</v>
      </c>
      <c r="N791" s="99">
        <f>VLOOKUP($A791+ROUND((COLUMN()-2)/24,5),АТС!$A$41:$F$736,5)+VLOOKUP($A791+ROUND((COLUMN()-2)/24,5),'Расчет сбытовых надбавок'!$B$2281:'Расчет сбытовых надбавок'!$G$3024,5)</f>
        <v>322.61999999999995</v>
      </c>
      <c r="O791" s="99">
        <f>VLOOKUP($A791+ROUND((COLUMN()-2)/24,5),АТС!$A$41:$F$736,5)+VLOOKUP($A791+ROUND((COLUMN()-2)/24,5),'Расчет сбытовых надбавок'!$B$2281:'Расчет сбытовых надбавок'!$G$3024,5)</f>
        <v>336.16</v>
      </c>
      <c r="P791" s="99">
        <f>VLOOKUP($A791+ROUND((COLUMN()-2)/24,5),АТС!$A$41:$F$736,5)+VLOOKUP($A791+ROUND((COLUMN()-2)/24,5),'Расчет сбытовых надбавок'!$B$2281:'Расчет сбытовых надбавок'!$G$3024,5)</f>
        <v>545.13</v>
      </c>
      <c r="Q791" s="99">
        <f>VLOOKUP($A791+ROUND((COLUMN()-2)/24,5),АТС!$A$41:$F$736,5)+VLOOKUP($A791+ROUND((COLUMN()-2)/24,5),'Расчет сбытовых надбавок'!$B$2281:'Расчет сбытовых надбавок'!$G$3024,5)</f>
        <v>537.68000000000006</v>
      </c>
      <c r="R791" s="99">
        <f>VLOOKUP($A791+ROUND((COLUMN()-2)/24,5),АТС!$A$41:$F$736,5)+VLOOKUP($A791+ROUND((COLUMN()-2)/24,5),'Расчет сбытовых надбавок'!$B$2281:'Расчет сбытовых надбавок'!$G$3024,5)</f>
        <v>500.58</v>
      </c>
      <c r="S791" s="99">
        <f>VLOOKUP($A791+ROUND((COLUMN()-2)/24,5),АТС!$A$41:$F$736,5)+VLOOKUP($A791+ROUND((COLUMN()-2)/24,5),'Расчет сбытовых надбавок'!$B$2281:'Расчет сбытовых надбавок'!$G$3024,5)</f>
        <v>284.75</v>
      </c>
      <c r="T791" s="99">
        <f>VLOOKUP($A791+ROUND((COLUMN()-2)/24,5),АТС!$A$41:$F$736,5)+VLOOKUP($A791+ROUND((COLUMN()-2)/24,5),'Расчет сбытовых надбавок'!$B$2281:'Расчет сбытовых надбавок'!$G$3024,5)</f>
        <v>134.86000000000001</v>
      </c>
      <c r="U791" s="99">
        <f>VLOOKUP($A791+ROUND((COLUMN()-2)/24,5),АТС!$A$41:$F$736,5)+VLOOKUP($A791+ROUND((COLUMN()-2)/24,5),'Расчет сбытовых надбавок'!$B$2281:'Расчет сбытовых надбавок'!$G$3024,5)</f>
        <v>400.36</v>
      </c>
      <c r="V791" s="99">
        <f>VLOOKUP($A791+ROUND((COLUMN()-2)/24,5),АТС!$A$41:$F$736,5)+VLOOKUP($A791+ROUND((COLUMN()-2)/24,5),'Расчет сбытовых надбавок'!$B$2281:'Расчет сбытовых надбавок'!$G$3024,5)</f>
        <v>623.49</v>
      </c>
      <c r="W791" s="99">
        <f>VLOOKUP($A791+ROUND((COLUMN()-2)/24,5),АТС!$A$41:$F$736,5)+VLOOKUP($A791+ROUND((COLUMN()-2)/24,5),'Расчет сбытовых надбавок'!$B$2281:'Расчет сбытовых надбавок'!$G$3024,5)</f>
        <v>689.91</v>
      </c>
      <c r="X791" s="99">
        <f>VLOOKUP($A791+ROUND((COLUMN()-2)/24,5),АТС!$A$41:$F$736,5)+VLOOKUP($A791+ROUND((COLUMN()-2)/24,5),'Расчет сбытовых надбавок'!$B$2281:'Расчет сбытовых надбавок'!$G$3024,5)</f>
        <v>185.04999999999998</v>
      </c>
      <c r="Y791" s="99">
        <f>VLOOKUP($A791+ROUND((COLUMN()-2)/24,5),АТС!$A$41:$F$736,5)+VLOOKUP($A791+ROUND((COLUMN()-2)/24,5),'Расчет сбытовых надбавок'!$B$2281:'Расчет сбытовых надбавок'!$G$3024,5)</f>
        <v>731.32</v>
      </c>
    </row>
    <row r="792" spans="1:27" x14ac:dyDescent="0.2">
      <c r="A792" s="80">
        <f t="shared" si="25"/>
        <v>42405</v>
      </c>
      <c r="B792" s="99">
        <f>VLOOKUP($A792+ROUND((COLUMN()-2)/24,5),АТС!$A$41:$F$736,5)+VLOOKUP($A792+ROUND((COLUMN()-2)/24,5),'Расчет сбытовых надбавок'!$B$2281:'Расчет сбытовых надбавок'!$G$3024,5)</f>
        <v>822.47</v>
      </c>
      <c r="C792" s="99">
        <f>VLOOKUP($A792+ROUND((COLUMN()-2)/24,5),АТС!$A$41:$F$736,5)+VLOOKUP($A792+ROUND((COLUMN()-2)/24,5),'Расчет сбытовых надбавок'!$B$2281:'Расчет сбытовых надбавок'!$G$3024,5)</f>
        <v>767.59999999999991</v>
      </c>
      <c r="D792" s="99">
        <f>VLOOKUP($A792+ROUND((COLUMN()-2)/24,5),АТС!$A$41:$F$736,5)+VLOOKUP($A792+ROUND((COLUMN()-2)/24,5),'Расчет сбытовых надбавок'!$B$2281:'Расчет сбытовых надбавок'!$G$3024,5)</f>
        <v>325.20000000000005</v>
      </c>
      <c r="E792" s="99">
        <f>VLOOKUP($A792+ROUND((COLUMN()-2)/24,5),АТС!$A$41:$F$736,5)+VLOOKUP($A792+ROUND((COLUMN()-2)/24,5),'Расчет сбытовых надбавок'!$B$2281:'Расчет сбытовых надбавок'!$G$3024,5)</f>
        <v>229.79</v>
      </c>
      <c r="F792" s="99">
        <f>VLOOKUP($A792+ROUND((COLUMN()-2)/24,5),АТС!$A$41:$F$736,5)+VLOOKUP($A792+ROUND((COLUMN()-2)/24,5),'Расчет сбытовых надбавок'!$B$2281:'Расчет сбытовых надбавок'!$G$3024,5)</f>
        <v>43.64</v>
      </c>
      <c r="G792" s="99">
        <f>VLOOKUP($A792+ROUND((COLUMN()-2)/24,5),АТС!$A$41:$F$736,5)+VLOOKUP($A792+ROUND((COLUMN()-2)/24,5),'Расчет сбытовых надбавок'!$B$2281:'Расчет сбытовых надбавок'!$G$3024,5)</f>
        <v>0</v>
      </c>
      <c r="H792" s="99">
        <f>VLOOKUP($A792+ROUND((COLUMN()-2)/24,5),АТС!$A$41:$F$736,5)+VLOOKUP($A792+ROUND((COLUMN()-2)/24,5),'Расчет сбытовых надбавок'!$B$2281:'Расчет сбытовых надбавок'!$G$3024,5)</f>
        <v>0</v>
      </c>
      <c r="I792" s="99">
        <f>VLOOKUP($A792+ROUND((COLUMN()-2)/24,5),АТС!$A$41:$F$736,5)+VLOOKUP($A792+ROUND((COLUMN()-2)/24,5),'Расчет сбытовых надбавок'!$B$2281:'Расчет сбытовых надбавок'!$G$3024,5)</f>
        <v>17.940000000000001</v>
      </c>
      <c r="J792" s="99">
        <f>VLOOKUP($A792+ROUND((COLUMN()-2)/24,5),АТС!$A$41:$F$736,5)+VLOOKUP($A792+ROUND((COLUMN()-2)/24,5),'Расчет сбытовых надбавок'!$B$2281:'Расчет сбытовых надбавок'!$G$3024,5)</f>
        <v>165.4</v>
      </c>
      <c r="K792" s="99">
        <f>VLOOKUP($A792+ROUND((COLUMN()-2)/24,5),АТС!$A$41:$F$736,5)+VLOOKUP($A792+ROUND((COLUMN()-2)/24,5),'Расчет сбытовых надбавок'!$B$2281:'Расчет сбытовых надбавок'!$G$3024,5)</f>
        <v>250.05</v>
      </c>
      <c r="L792" s="99">
        <f>VLOOKUP($A792+ROUND((COLUMN()-2)/24,5),АТС!$A$41:$F$736,5)+VLOOKUP($A792+ROUND((COLUMN()-2)/24,5),'Расчет сбытовых надбавок'!$B$2281:'Расчет сбытовых надбавок'!$G$3024,5)</f>
        <v>168.01</v>
      </c>
      <c r="M792" s="99">
        <f>VLOOKUP($A792+ROUND((COLUMN()-2)/24,5),АТС!$A$41:$F$736,5)+VLOOKUP($A792+ROUND((COLUMN()-2)/24,5),'Расчет сбытовых надбавок'!$B$2281:'Расчет сбытовых надбавок'!$G$3024,5)</f>
        <v>161.81</v>
      </c>
      <c r="N792" s="99">
        <f>VLOOKUP($A792+ROUND((COLUMN()-2)/24,5),АТС!$A$41:$F$736,5)+VLOOKUP($A792+ROUND((COLUMN()-2)/24,5),'Расчет сбытовых надбавок'!$B$2281:'Расчет сбытовых надбавок'!$G$3024,5)</f>
        <v>567.91</v>
      </c>
      <c r="O792" s="99">
        <f>VLOOKUP($A792+ROUND((COLUMN()-2)/24,5),АТС!$A$41:$F$736,5)+VLOOKUP($A792+ROUND((COLUMN()-2)/24,5),'Расчет сбытовых надбавок'!$B$2281:'Расчет сбытовых надбавок'!$G$3024,5)</f>
        <v>332.82000000000005</v>
      </c>
      <c r="P792" s="99">
        <f>VLOOKUP($A792+ROUND((COLUMN()-2)/24,5),АТС!$A$41:$F$736,5)+VLOOKUP($A792+ROUND((COLUMN()-2)/24,5),'Расчет сбытовых надбавок'!$B$2281:'Расчет сбытовых надбавок'!$G$3024,5)</f>
        <v>472.83</v>
      </c>
      <c r="Q792" s="99">
        <f>VLOOKUP($A792+ROUND((COLUMN()-2)/24,5),АТС!$A$41:$F$736,5)+VLOOKUP($A792+ROUND((COLUMN()-2)/24,5),'Расчет сбытовых надбавок'!$B$2281:'Расчет сбытовых надбавок'!$G$3024,5)</f>
        <v>416.62</v>
      </c>
      <c r="R792" s="99">
        <f>VLOOKUP($A792+ROUND((COLUMN()-2)/24,5),АТС!$A$41:$F$736,5)+VLOOKUP($A792+ROUND((COLUMN()-2)/24,5),'Расчет сбытовых надбавок'!$B$2281:'Расчет сбытовых надбавок'!$G$3024,5)</f>
        <v>455.99</v>
      </c>
      <c r="S792" s="99">
        <f>VLOOKUP($A792+ROUND((COLUMN()-2)/24,5),АТС!$A$41:$F$736,5)+VLOOKUP($A792+ROUND((COLUMN()-2)/24,5),'Расчет сбытовых надбавок'!$B$2281:'Расчет сбытовых надбавок'!$G$3024,5)</f>
        <v>359.9</v>
      </c>
      <c r="T792" s="99">
        <f>VLOOKUP($A792+ROUND((COLUMN()-2)/24,5),АТС!$A$41:$F$736,5)+VLOOKUP($A792+ROUND((COLUMN()-2)/24,5),'Расчет сбытовых надбавок'!$B$2281:'Расчет сбытовых надбавок'!$G$3024,5)</f>
        <v>173.89999999999998</v>
      </c>
      <c r="U792" s="99">
        <f>VLOOKUP($A792+ROUND((COLUMN()-2)/24,5),АТС!$A$41:$F$736,5)+VLOOKUP($A792+ROUND((COLUMN()-2)/24,5),'Расчет сбытовых надбавок'!$B$2281:'Расчет сбытовых надбавок'!$G$3024,5)</f>
        <v>577.44000000000005</v>
      </c>
      <c r="V792" s="99">
        <f>VLOOKUP($A792+ROUND((COLUMN()-2)/24,5),АТС!$A$41:$F$736,5)+VLOOKUP($A792+ROUND((COLUMN()-2)/24,5),'Расчет сбытовых надбавок'!$B$2281:'Расчет сбытовых надбавок'!$G$3024,5)</f>
        <v>594</v>
      </c>
      <c r="W792" s="99">
        <f>VLOOKUP($A792+ROUND((COLUMN()-2)/24,5),АТС!$A$41:$F$736,5)+VLOOKUP($A792+ROUND((COLUMN()-2)/24,5),'Расчет сбытовых надбавок'!$B$2281:'Расчет сбытовых надбавок'!$G$3024,5)</f>
        <v>659.06000000000006</v>
      </c>
      <c r="X792" s="99">
        <f>VLOOKUP($A792+ROUND((COLUMN()-2)/24,5),АТС!$A$41:$F$736,5)+VLOOKUP($A792+ROUND((COLUMN()-2)/24,5),'Расчет сбытовых надбавок'!$B$2281:'Расчет сбытовых надбавок'!$G$3024,5)</f>
        <v>1011.65</v>
      </c>
      <c r="Y792" s="99">
        <f>VLOOKUP($A792+ROUND((COLUMN()-2)/24,5),АТС!$A$41:$F$736,5)+VLOOKUP($A792+ROUND((COLUMN()-2)/24,5),'Расчет сбытовых надбавок'!$B$2281:'Расчет сбытовых надбавок'!$G$3024,5)</f>
        <v>1466.76</v>
      </c>
    </row>
    <row r="793" spans="1:27" x14ac:dyDescent="0.2">
      <c r="A793" s="80">
        <f t="shared" si="25"/>
        <v>42406</v>
      </c>
      <c r="B793" s="99">
        <f>VLOOKUP($A793+ROUND((COLUMN()-2)/24,5),АТС!$A$41:$F$736,5)+VLOOKUP($A793+ROUND((COLUMN()-2)/24,5),'Расчет сбытовых надбавок'!$B$2281:'Расчет сбытовых надбавок'!$G$3024,5)</f>
        <v>678.65</v>
      </c>
      <c r="C793" s="99">
        <f>VLOOKUP($A793+ROUND((COLUMN()-2)/24,5),АТС!$A$41:$F$736,5)+VLOOKUP($A793+ROUND((COLUMN()-2)/24,5),'Расчет сбытовых надбавок'!$B$2281:'Расчет сбытовых надбавок'!$G$3024,5)</f>
        <v>726.07</v>
      </c>
      <c r="D793" s="99">
        <f>VLOOKUP($A793+ROUND((COLUMN()-2)/24,5),АТС!$A$41:$F$736,5)+VLOOKUP($A793+ROUND((COLUMN()-2)/24,5),'Расчет сбытовых надбавок'!$B$2281:'Расчет сбытовых надбавок'!$G$3024,5)</f>
        <v>370.93</v>
      </c>
      <c r="E793" s="99">
        <f>VLOOKUP($A793+ROUND((COLUMN()-2)/24,5),АТС!$A$41:$F$736,5)+VLOOKUP($A793+ROUND((COLUMN()-2)/24,5),'Расчет сбытовых надбавок'!$B$2281:'Расчет сбытовых надбавок'!$G$3024,5)</f>
        <v>357.02</v>
      </c>
      <c r="F793" s="99">
        <f>VLOOKUP($A793+ROUND((COLUMN()-2)/24,5),АТС!$A$41:$F$736,5)+VLOOKUP($A793+ROUND((COLUMN()-2)/24,5),'Расчет сбытовых надбавок'!$B$2281:'Расчет сбытовых надбавок'!$G$3024,5)</f>
        <v>206.33</v>
      </c>
      <c r="G793" s="99">
        <f>VLOOKUP($A793+ROUND((COLUMN()-2)/24,5),АТС!$A$41:$F$736,5)+VLOOKUP($A793+ROUND((COLUMN()-2)/24,5),'Расчет сбытовых надбавок'!$B$2281:'Расчет сбытовых надбавок'!$G$3024,5)</f>
        <v>131.15</v>
      </c>
      <c r="H793" s="99">
        <f>VLOOKUP($A793+ROUND((COLUMN()-2)/24,5),АТС!$A$41:$F$736,5)+VLOOKUP($A793+ROUND((COLUMN()-2)/24,5),'Расчет сбытовых надбавок'!$B$2281:'Расчет сбытовых надбавок'!$G$3024,5)</f>
        <v>326.70999999999998</v>
      </c>
      <c r="I793" s="99">
        <f>VLOOKUP($A793+ROUND((COLUMN()-2)/24,5),АТС!$A$41:$F$736,5)+VLOOKUP($A793+ROUND((COLUMN()-2)/24,5),'Расчет сбытовых надбавок'!$B$2281:'Расчет сбытовых надбавок'!$G$3024,5)</f>
        <v>9.25</v>
      </c>
      <c r="J793" s="99">
        <f>VLOOKUP($A793+ROUND((COLUMN()-2)/24,5),АТС!$A$41:$F$736,5)+VLOOKUP($A793+ROUND((COLUMN()-2)/24,5),'Расчет сбытовых надбавок'!$B$2281:'Расчет сбытовых надбавок'!$G$3024,5)</f>
        <v>9.64</v>
      </c>
      <c r="K793" s="99">
        <f>VLOOKUP($A793+ROUND((COLUMN()-2)/24,5),АТС!$A$41:$F$736,5)+VLOOKUP($A793+ROUND((COLUMN()-2)/24,5),'Расчет сбытовых надбавок'!$B$2281:'Расчет сбытовых надбавок'!$G$3024,5)</f>
        <v>87.41</v>
      </c>
      <c r="L793" s="99">
        <f>VLOOKUP($A793+ROUND((COLUMN()-2)/24,5),АТС!$A$41:$F$736,5)+VLOOKUP($A793+ROUND((COLUMN()-2)/24,5),'Расчет сбытовых надбавок'!$B$2281:'Расчет сбытовых надбавок'!$G$3024,5)</f>
        <v>543.54</v>
      </c>
      <c r="M793" s="99">
        <f>VLOOKUP($A793+ROUND((COLUMN()-2)/24,5),АТС!$A$41:$F$736,5)+VLOOKUP($A793+ROUND((COLUMN()-2)/24,5),'Расчет сбытовых надбавок'!$B$2281:'Расчет сбытовых надбавок'!$G$3024,5)</f>
        <v>553.57000000000005</v>
      </c>
      <c r="N793" s="99">
        <f>VLOOKUP($A793+ROUND((COLUMN()-2)/24,5),АТС!$A$41:$F$736,5)+VLOOKUP($A793+ROUND((COLUMN()-2)/24,5),'Расчет сбытовых надбавок'!$B$2281:'Расчет сбытовых надбавок'!$G$3024,5)</f>
        <v>218.82</v>
      </c>
      <c r="O793" s="99">
        <f>VLOOKUP($A793+ROUND((COLUMN()-2)/24,5),АТС!$A$41:$F$736,5)+VLOOKUP($A793+ROUND((COLUMN()-2)/24,5),'Расчет сбытовых надбавок'!$B$2281:'Расчет сбытовых надбавок'!$G$3024,5)</f>
        <v>110.42</v>
      </c>
      <c r="P793" s="99">
        <f>VLOOKUP($A793+ROUND((COLUMN()-2)/24,5),АТС!$A$41:$F$736,5)+VLOOKUP($A793+ROUND((COLUMN()-2)/24,5),'Расчет сбытовых надбавок'!$B$2281:'Расчет сбытовых надбавок'!$G$3024,5)</f>
        <v>24.790000000000003</v>
      </c>
      <c r="Q793" s="99">
        <f>VLOOKUP($A793+ROUND((COLUMN()-2)/24,5),АТС!$A$41:$F$736,5)+VLOOKUP($A793+ROUND((COLUMN()-2)/24,5),'Расчет сбытовых надбавок'!$B$2281:'Расчет сбытовых надбавок'!$G$3024,5)</f>
        <v>15.270000000000001</v>
      </c>
      <c r="R793" s="99">
        <f>VLOOKUP($A793+ROUND((COLUMN()-2)/24,5),АТС!$A$41:$F$736,5)+VLOOKUP($A793+ROUND((COLUMN()-2)/24,5),'Расчет сбытовых надбавок'!$B$2281:'Расчет сбытовых надбавок'!$G$3024,5)</f>
        <v>0.01</v>
      </c>
      <c r="S793" s="99">
        <f>VLOOKUP($A793+ROUND((COLUMN()-2)/24,5),АТС!$A$41:$F$736,5)+VLOOKUP($A793+ROUND((COLUMN()-2)/24,5),'Расчет сбытовых надбавок'!$B$2281:'Расчет сбытовых надбавок'!$G$3024,5)</f>
        <v>0</v>
      </c>
      <c r="T793" s="99">
        <f>VLOOKUP($A793+ROUND((COLUMN()-2)/24,5),АТС!$A$41:$F$736,5)+VLOOKUP($A793+ROUND((COLUMN()-2)/24,5),'Расчет сбытовых надбавок'!$B$2281:'Расчет сбытовых надбавок'!$G$3024,5)</f>
        <v>165.85999999999999</v>
      </c>
      <c r="U793" s="99">
        <f>VLOOKUP($A793+ROUND((COLUMN()-2)/24,5),АТС!$A$41:$F$736,5)+VLOOKUP($A793+ROUND((COLUMN()-2)/24,5),'Расчет сбытовых надбавок'!$B$2281:'Расчет сбытовых надбавок'!$G$3024,5)</f>
        <v>213.04999999999998</v>
      </c>
      <c r="V793" s="99">
        <f>VLOOKUP($A793+ROUND((COLUMN()-2)/24,5),АТС!$A$41:$F$736,5)+VLOOKUP($A793+ROUND((COLUMN()-2)/24,5),'Расчет сбытовых надбавок'!$B$2281:'Расчет сбытовых надбавок'!$G$3024,5)</f>
        <v>215.47</v>
      </c>
      <c r="W793" s="99">
        <f>VLOOKUP($A793+ROUND((COLUMN()-2)/24,5),АТС!$A$41:$F$736,5)+VLOOKUP($A793+ROUND((COLUMN()-2)/24,5),'Расчет сбытовых надбавок'!$B$2281:'Расчет сбытовых надбавок'!$G$3024,5)</f>
        <v>741.8</v>
      </c>
      <c r="X793" s="99">
        <f>VLOOKUP($A793+ROUND((COLUMN()-2)/24,5),АТС!$A$41:$F$736,5)+VLOOKUP($A793+ROUND((COLUMN()-2)/24,5),'Расчет сбытовых надбавок'!$B$2281:'Расчет сбытовых надбавок'!$G$3024,5)</f>
        <v>96.9</v>
      </c>
      <c r="Y793" s="99">
        <f>VLOOKUP($A793+ROUND((COLUMN()-2)/24,5),АТС!$A$41:$F$736,5)+VLOOKUP($A793+ROUND((COLUMN()-2)/24,5),'Расчет сбытовых надбавок'!$B$2281:'Расчет сбытовых надбавок'!$G$3024,5)</f>
        <v>87.3</v>
      </c>
    </row>
    <row r="794" spans="1:27" x14ac:dyDescent="0.2">
      <c r="A794" s="80">
        <f t="shared" si="25"/>
        <v>42407</v>
      </c>
      <c r="B794" s="99">
        <f>VLOOKUP($A794+ROUND((COLUMN()-2)/24,5),АТС!$A$41:$F$736,5)+VLOOKUP($A794+ROUND((COLUMN()-2)/24,5),'Расчет сбытовых надбавок'!$B$2281:'Расчет сбытовых надбавок'!$G$3024,5)</f>
        <v>704.92</v>
      </c>
      <c r="C794" s="99">
        <f>VLOOKUP($A794+ROUND((COLUMN()-2)/24,5),АТС!$A$41:$F$736,5)+VLOOKUP($A794+ROUND((COLUMN()-2)/24,5),'Расчет сбытовых надбавок'!$B$2281:'Расчет сбытовых надбавок'!$G$3024,5)</f>
        <v>566.37</v>
      </c>
      <c r="D794" s="99">
        <f>VLOOKUP($A794+ROUND((COLUMN()-2)/24,5),АТС!$A$41:$F$736,5)+VLOOKUP($A794+ROUND((COLUMN()-2)/24,5),'Расчет сбытовых надбавок'!$B$2281:'Расчет сбытовых надбавок'!$G$3024,5)</f>
        <v>934.68999999999994</v>
      </c>
      <c r="E794" s="99">
        <f>VLOOKUP($A794+ROUND((COLUMN()-2)/24,5),АТС!$A$41:$F$736,5)+VLOOKUP($A794+ROUND((COLUMN()-2)/24,5),'Расчет сбытовых надбавок'!$B$2281:'Расчет сбытовых надбавок'!$G$3024,5)</f>
        <v>576.64</v>
      </c>
      <c r="F794" s="99">
        <f>VLOOKUP($A794+ROUND((COLUMN()-2)/24,5),АТС!$A$41:$F$736,5)+VLOOKUP($A794+ROUND((COLUMN()-2)/24,5),'Расчет сбытовых надбавок'!$B$2281:'Расчет сбытовых надбавок'!$G$3024,5)</f>
        <v>472.15</v>
      </c>
      <c r="G794" s="99">
        <f>VLOOKUP($A794+ROUND((COLUMN()-2)/24,5),АТС!$A$41:$F$736,5)+VLOOKUP($A794+ROUND((COLUMN()-2)/24,5),'Расчет сбытовых надбавок'!$B$2281:'Расчет сбытовых надбавок'!$G$3024,5)</f>
        <v>413.03</v>
      </c>
      <c r="H794" s="99">
        <f>VLOOKUP($A794+ROUND((COLUMN()-2)/24,5),АТС!$A$41:$F$736,5)+VLOOKUP($A794+ROUND((COLUMN()-2)/24,5),'Расчет сбытовых надбавок'!$B$2281:'Расчет сбытовых надбавок'!$G$3024,5)</f>
        <v>0</v>
      </c>
      <c r="I794" s="99">
        <f>VLOOKUP($A794+ROUND((COLUMN()-2)/24,5),АТС!$A$41:$F$736,5)+VLOOKUP($A794+ROUND((COLUMN()-2)/24,5),'Расчет сбытовых надбавок'!$B$2281:'Расчет сбытовых надбавок'!$G$3024,5)</f>
        <v>1.85</v>
      </c>
      <c r="J794" s="99">
        <f>VLOOKUP($A794+ROUND((COLUMN()-2)/24,5),АТС!$A$41:$F$736,5)+VLOOKUP($A794+ROUND((COLUMN()-2)/24,5),'Расчет сбытовых надбавок'!$B$2281:'Расчет сбытовых надбавок'!$G$3024,5)</f>
        <v>9.870000000000001</v>
      </c>
      <c r="K794" s="99">
        <f>VLOOKUP($A794+ROUND((COLUMN()-2)/24,5),АТС!$A$41:$F$736,5)+VLOOKUP($A794+ROUND((COLUMN()-2)/24,5),'Расчет сбытовых надбавок'!$B$2281:'Расчет сбытовых надбавок'!$G$3024,5)</f>
        <v>0.01</v>
      </c>
      <c r="L794" s="99">
        <f>VLOOKUP($A794+ROUND((COLUMN()-2)/24,5),АТС!$A$41:$F$736,5)+VLOOKUP($A794+ROUND((COLUMN()-2)/24,5),'Расчет сбытовых надбавок'!$B$2281:'Расчет сбытовых надбавок'!$G$3024,5)</f>
        <v>15.64</v>
      </c>
      <c r="M794" s="99">
        <f>VLOOKUP($A794+ROUND((COLUMN()-2)/24,5),АТС!$A$41:$F$736,5)+VLOOKUP($A794+ROUND((COLUMN()-2)/24,5),'Расчет сбытовых надбавок'!$B$2281:'Расчет сбытовых надбавок'!$G$3024,5)</f>
        <v>0</v>
      </c>
      <c r="N794" s="99">
        <f>VLOOKUP($A794+ROUND((COLUMN()-2)/24,5),АТС!$A$41:$F$736,5)+VLOOKUP($A794+ROUND((COLUMN()-2)/24,5),'Расчет сбытовых надбавок'!$B$2281:'Расчет сбытовых надбавок'!$G$3024,5)</f>
        <v>29.82</v>
      </c>
      <c r="O794" s="99">
        <f>VLOOKUP($A794+ROUND((COLUMN()-2)/24,5),АТС!$A$41:$F$736,5)+VLOOKUP($A794+ROUND((COLUMN()-2)/24,5),'Расчет сбытовых надбавок'!$B$2281:'Расчет сбытовых надбавок'!$G$3024,5)</f>
        <v>0.01</v>
      </c>
      <c r="P794" s="99">
        <f>VLOOKUP($A794+ROUND((COLUMN()-2)/24,5),АТС!$A$41:$F$736,5)+VLOOKUP($A794+ROUND((COLUMN()-2)/24,5),'Расчет сбытовых надбавок'!$B$2281:'Расчет сбытовых надбавок'!$G$3024,5)</f>
        <v>74.97</v>
      </c>
      <c r="Q794" s="99">
        <f>VLOOKUP($A794+ROUND((COLUMN()-2)/24,5),АТС!$A$41:$F$736,5)+VLOOKUP($A794+ROUND((COLUMN()-2)/24,5),'Расчет сбытовых надбавок'!$B$2281:'Расчет сбытовых надбавок'!$G$3024,5)</f>
        <v>106.46000000000001</v>
      </c>
      <c r="R794" s="99">
        <f>VLOOKUP($A794+ROUND((COLUMN()-2)/24,5),АТС!$A$41:$F$736,5)+VLOOKUP($A794+ROUND((COLUMN()-2)/24,5),'Расчет сбытовых надбавок'!$B$2281:'Расчет сбытовых надбавок'!$G$3024,5)</f>
        <v>34.64</v>
      </c>
      <c r="S794" s="99">
        <f>VLOOKUP($A794+ROUND((COLUMN()-2)/24,5),АТС!$A$41:$F$736,5)+VLOOKUP($A794+ROUND((COLUMN()-2)/24,5),'Расчет сбытовых надбавок'!$B$2281:'Расчет сбытовых надбавок'!$G$3024,5)</f>
        <v>158.88999999999999</v>
      </c>
      <c r="T794" s="99">
        <f>VLOOKUP($A794+ROUND((COLUMN()-2)/24,5),АТС!$A$41:$F$736,5)+VLOOKUP($A794+ROUND((COLUMN()-2)/24,5),'Расчет сбытовых надбавок'!$B$2281:'Расчет сбытовых надбавок'!$G$3024,5)</f>
        <v>226.13</v>
      </c>
      <c r="U794" s="99">
        <f>VLOOKUP($A794+ROUND((COLUMN()-2)/24,5),АТС!$A$41:$F$736,5)+VLOOKUP($A794+ROUND((COLUMN()-2)/24,5),'Расчет сбытовых надбавок'!$B$2281:'Расчет сбытовых надбавок'!$G$3024,5)</f>
        <v>628.42999999999995</v>
      </c>
      <c r="V794" s="99">
        <f>VLOOKUP($A794+ROUND((COLUMN()-2)/24,5),АТС!$A$41:$F$736,5)+VLOOKUP($A794+ROUND((COLUMN()-2)/24,5),'Расчет сбытовых надбавок'!$B$2281:'Расчет сбытовых надбавок'!$G$3024,5)</f>
        <v>625.02</v>
      </c>
      <c r="W794" s="99">
        <f>VLOOKUP($A794+ROUND((COLUMN()-2)/24,5),АТС!$A$41:$F$736,5)+VLOOKUP($A794+ROUND((COLUMN()-2)/24,5),'Расчет сбытовых надбавок'!$B$2281:'Расчет сбытовых надбавок'!$G$3024,5)</f>
        <v>122.04</v>
      </c>
      <c r="X794" s="99">
        <f>VLOOKUP($A794+ROUND((COLUMN()-2)/24,5),АТС!$A$41:$F$736,5)+VLOOKUP($A794+ROUND((COLUMN()-2)/24,5),'Расчет сбытовых надбавок'!$B$2281:'Расчет сбытовых надбавок'!$G$3024,5)</f>
        <v>675.94</v>
      </c>
      <c r="Y794" s="99">
        <f>VLOOKUP($A794+ROUND((COLUMN()-2)/24,5),АТС!$A$41:$F$736,5)+VLOOKUP($A794+ROUND((COLUMN()-2)/24,5),'Расчет сбытовых надбавок'!$B$2281:'Расчет сбытовых надбавок'!$G$3024,5)</f>
        <v>669.06000000000006</v>
      </c>
    </row>
    <row r="795" spans="1:27" x14ac:dyDescent="0.2">
      <c r="A795" s="80">
        <f t="shared" si="25"/>
        <v>42408</v>
      </c>
      <c r="B795" s="99">
        <f>VLOOKUP($A795+ROUND((COLUMN()-2)/24,5),АТС!$A$41:$F$736,5)+VLOOKUP($A795+ROUND((COLUMN()-2)/24,5),'Расчет сбытовых надбавок'!$B$2281:'Расчет сбытовых надбавок'!$G$3024,5)</f>
        <v>39.74</v>
      </c>
      <c r="C795" s="99">
        <f>VLOOKUP($A795+ROUND((COLUMN()-2)/24,5),АТС!$A$41:$F$736,5)+VLOOKUP($A795+ROUND((COLUMN()-2)/24,5),'Расчет сбытовых надбавок'!$B$2281:'Расчет сбытовых надбавок'!$G$3024,5)</f>
        <v>832.89</v>
      </c>
      <c r="D795" s="99">
        <f>VLOOKUP($A795+ROUND((COLUMN()-2)/24,5),АТС!$A$41:$F$736,5)+VLOOKUP($A795+ROUND((COLUMN()-2)/24,5),'Расчет сбытовых надбавок'!$B$2281:'Расчет сбытовых надбавок'!$G$3024,5)</f>
        <v>766.86</v>
      </c>
      <c r="E795" s="99">
        <f>VLOOKUP($A795+ROUND((COLUMN()-2)/24,5),АТС!$A$41:$F$736,5)+VLOOKUP($A795+ROUND((COLUMN()-2)/24,5),'Расчет сбытовых надбавок'!$B$2281:'Расчет сбытовых надбавок'!$G$3024,5)</f>
        <v>223.5</v>
      </c>
      <c r="F795" s="99">
        <f>VLOOKUP($A795+ROUND((COLUMN()-2)/24,5),АТС!$A$41:$F$736,5)+VLOOKUP($A795+ROUND((COLUMN()-2)/24,5),'Расчет сбытовых надбавок'!$B$2281:'Расчет сбытовых надбавок'!$G$3024,5)</f>
        <v>178.55</v>
      </c>
      <c r="G795" s="99">
        <f>VLOOKUP($A795+ROUND((COLUMN()-2)/24,5),АТС!$A$41:$F$736,5)+VLOOKUP($A795+ROUND((COLUMN()-2)/24,5),'Расчет сбытовых надбавок'!$B$2281:'Расчет сбытовых надбавок'!$G$3024,5)</f>
        <v>1.35</v>
      </c>
      <c r="H795" s="99">
        <f>VLOOKUP($A795+ROUND((COLUMN()-2)/24,5),АТС!$A$41:$F$736,5)+VLOOKUP($A795+ROUND((COLUMN()-2)/24,5),'Расчет сбытовых надбавок'!$B$2281:'Расчет сбытовых надбавок'!$G$3024,5)</f>
        <v>0</v>
      </c>
      <c r="I795" s="99">
        <f>VLOOKUP($A795+ROUND((COLUMN()-2)/24,5),АТС!$A$41:$F$736,5)+VLOOKUP($A795+ROUND((COLUMN()-2)/24,5),'Расчет сбытовых надбавок'!$B$2281:'Расчет сбытовых надбавок'!$G$3024,5)</f>
        <v>62.29</v>
      </c>
      <c r="J795" s="99">
        <f>VLOOKUP($A795+ROUND((COLUMN()-2)/24,5),АТС!$A$41:$F$736,5)+VLOOKUP($A795+ROUND((COLUMN()-2)/24,5),'Расчет сбытовых надбавок'!$B$2281:'Расчет сбытовых надбавок'!$G$3024,5)</f>
        <v>200.75</v>
      </c>
      <c r="K795" s="99">
        <f>VLOOKUP($A795+ROUND((COLUMN()-2)/24,5),АТС!$A$41:$F$736,5)+VLOOKUP($A795+ROUND((COLUMN()-2)/24,5),'Расчет сбытовых надбавок'!$B$2281:'Расчет сбытовых надбавок'!$G$3024,5)</f>
        <v>229.67000000000002</v>
      </c>
      <c r="L795" s="99">
        <f>VLOOKUP($A795+ROUND((COLUMN()-2)/24,5),АТС!$A$41:$F$736,5)+VLOOKUP($A795+ROUND((COLUMN()-2)/24,5),'Расчет сбытовых надбавок'!$B$2281:'Расчет сбытовых надбавок'!$G$3024,5)</f>
        <v>247.92</v>
      </c>
      <c r="M795" s="99">
        <f>VLOOKUP($A795+ROUND((COLUMN()-2)/24,5),АТС!$A$41:$F$736,5)+VLOOKUP($A795+ROUND((COLUMN()-2)/24,5),'Расчет сбытовых надбавок'!$B$2281:'Расчет сбытовых надбавок'!$G$3024,5)</f>
        <v>273</v>
      </c>
      <c r="N795" s="99">
        <f>VLOOKUP($A795+ROUND((COLUMN()-2)/24,5),АТС!$A$41:$F$736,5)+VLOOKUP($A795+ROUND((COLUMN()-2)/24,5),'Расчет сбытовых надбавок'!$B$2281:'Расчет сбытовых надбавок'!$G$3024,5)</f>
        <v>224.87</v>
      </c>
      <c r="O795" s="99">
        <f>VLOOKUP($A795+ROUND((COLUMN()-2)/24,5),АТС!$A$41:$F$736,5)+VLOOKUP($A795+ROUND((COLUMN()-2)/24,5),'Расчет сбытовых надбавок'!$B$2281:'Расчет сбытовых надбавок'!$G$3024,5)</f>
        <v>230.42</v>
      </c>
      <c r="P795" s="99">
        <f>VLOOKUP($A795+ROUND((COLUMN()-2)/24,5),АТС!$A$41:$F$736,5)+VLOOKUP($A795+ROUND((COLUMN()-2)/24,5),'Расчет сбытовых надбавок'!$B$2281:'Расчет сбытовых надбавок'!$G$3024,5)</f>
        <v>137.19</v>
      </c>
      <c r="Q795" s="99">
        <f>VLOOKUP($A795+ROUND((COLUMN()-2)/24,5),АТС!$A$41:$F$736,5)+VLOOKUP($A795+ROUND((COLUMN()-2)/24,5),'Расчет сбытовых надбавок'!$B$2281:'Расчет сбытовых надбавок'!$G$3024,5)</f>
        <v>161.53</v>
      </c>
      <c r="R795" s="99">
        <f>VLOOKUP($A795+ROUND((COLUMN()-2)/24,5),АТС!$A$41:$F$736,5)+VLOOKUP($A795+ROUND((COLUMN()-2)/24,5),'Расчет сбытовых надбавок'!$B$2281:'Расчет сбытовых надбавок'!$G$3024,5)</f>
        <v>0</v>
      </c>
      <c r="S795" s="99">
        <f>VLOOKUP($A795+ROUND((COLUMN()-2)/24,5),АТС!$A$41:$F$736,5)+VLOOKUP($A795+ROUND((COLUMN()-2)/24,5),'Расчет сбытовых надбавок'!$B$2281:'Расчет сбытовых надбавок'!$G$3024,5)</f>
        <v>0</v>
      </c>
      <c r="T795" s="99">
        <f>VLOOKUP($A795+ROUND((COLUMN()-2)/24,5),АТС!$A$41:$F$736,5)+VLOOKUP($A795+ROUND((COLUMN()-2)/24,5),'Расчет сбытовых надбавок'!$B$2281:'Расчет сбытовых надбавок'!$G$3024,5)</f>
        <v>182.7</v>
      </c>
      <c r="U795" s="99">
        <f>VLOOKUP($A795+ROUND((COLUMN()-2)/24,5),АТС!$A$41:$F$736,5)+VLOOKUP($A795+ROUND((COLUMN()-2)/24,5),'Расчет сбытовых надбавок'!$B$2281:'Расчет сбытовых надбавок'!$G$3024,5)</f>
        <v>482.38</v>
      </c>
      <c r="V795" s="99">
        <f>VLOOKUP($A795+ROUND((COLUMN()-2)/24,5),АТС!$A$41:$F$736,5)+VLOOKUP($A795+ROUND((COLUMN()-2)/24,5),'Расчет сбытовых надбавок'!$B$2281:'Расчет сбытовых надбавок'!$G$3024,5)</f>
        <v>473.64</v>
      </c>
      <c r="W795" s="99">
        <f>VLOOKUP($A795+ROUND((COLUMN()-2)/24,5),АТС!$A$41:$F$736,5)+VLOOKUP($A795+ROUND((COLUMN()-2)/24,5),'Расчет сбытовых надбавок'!$B$2281:'Расчет сбытовых надбавок'!$G$3024,5)</f>
        <v>567.49</v>
      </c>
      <c r="X795" s="99">
        <f>VLOOKUP($A795+ROUND((COLUMN()-2)/24,5),АТС!$A$41:$F$736,5)+VLOOKUP($A795+ROUND((COLUMN()-2)/24,5),'Расчет сбытовых надбавок'!$B$2281:'Расчет сбытовых надбавок'!$G$3024,5)</f>
        <v>301.07</v>
      </c>
      <c r="Y795" s="99">
        <f>VLOOKUP($A795+ROUND((COLUMN()-2)/24,5),АТС!$A$41:$F$736,5)+VLOOKUP($A795+ROUND((COLUMN()-2)/24,5),'Расчет сбытовых надбавок'!$B$2281:'Расчет сбытовых надбавок'!$G$3024,5)</f>
        <v>686.62</v>
      </c>
    </row>
    <row r="796" spans="1:27" x14ac:dyDescent="0.2">
      <c r="A796" s="80">
        <f t="shared" si="25"/>
        <v>42409</v>
      </c>
      <c r="B796" s="99">
        <f>VLOOKUP($A796+ROUND((COLUMN()-2)/24,5),АТС!$A$41:$F$736,5)+VLOOKUP($A796+ROUND((COLUMN()-2)/24,5),'Расчет сбытовых надбавок'!$B$2281:'Расчет сбытовых надбавок'!$G$3024,5)</f>
        <v>0.42000000000000004</v>
      </c>
      <c r="C796" s="99">
        <f>VLOOKUP($A796+ROUND((COLUMN()-2)/24,5),АТС!$A$41:$F$736,5)+VLOOKUP($A796+ROUND((COLUMN()-2)/24,5),'Расчет сбытовых надбавок'!$B$2281:'Расчет сбытовых надбавок'!$G$3024,5)</f>
        <v>623.78000000000009</v>
      </c>
      <c r="D796" s="99">
        <f>VLOOKUP($A796+ROUND((COLUMN()-2)/24,5),АТС!$A$41:$F$736,5)+VLOOKUP($A796+ROUND((COLUMN()-2)/24,5),'Расчет сбытовых надбавок'!$B$2281:'Расчет сбытовых надбавок'!$G$3024,5)</f>
        <v>452.49</v>
      </c>
      <c r="E796" s="99">
        <f>VLOOKUP($A796+ROUND((COLUMN()-2)/24,5),АТС!$A$41:$F$736,5)+VLOOKUP($A796+ROUND((COLUMN()-2)/24,5),'Расчет сбытовых надбавок'!$B$2281:'Расчет сбытовых надбавок'!$G$3024,5)</f>
        <v>253.79999999999998</v>
      </c>
      <c r="F796" s="99">
        <f>VLOOKUP($A796+ROUND((COLUMN()-2)/24,5),АТС!$A$41:$F$736,5)+VLOOKUP($A796+ROUND((COLUMN()-2)/24,5),'Расчет сбытовых надбавок'!$B$2281:'Расчет сбытовых надбавок'!$G$3024,5)</f>
        <v>132.16</v>
      </c>
      <c r="G796" s="99">
        <f>VLOOKUP($A796+ROUND((COLUMN()-2)/24,5),АТС!$A$41:$F$736,5)+VLOOKUP($A796+ROUND((COLUMN()-2)/24,5),'Расчет сбытовых надбавок'!$B$2281:'Расчет сбытовых надбавок'!$G$3024,5)</f>
        <v>554.91</v>
      </c>
      <c r="H796" s="99">
        <f>VLOOKUP($A796+ROUND((COLUMN()-2)/24,5),АТС!$A$41:$F$736,5)+VLOOKUP($A796+ROUND((COLUMN()-2)/24,5),'Расчет сбытовых надбавок'!$B$2281:'Расчет сбытовых надбавок'!$G$3024,5)</f>
        <v>138.01</v>
      </c>
      <c r="I796" s="99">
        <f>VLOOKUP($A796+ROUND((COLUMN()-2)/24,5),АТС!$A$41:$F$736,5)+VLOOKUP($A796+ROUND((COLUMN()-2)/24,5),'Расчет сбытовых надбавок'!$B$2281:'Расчет сбытовых надбавок'!$G$3024,5)</f>
        <v>185.29000000000002</v>
      </c>
      <c r="J796" s="99">
        <f>VLOOKUP($A796+ROUND((COLUMN()-2)/24,5),АТС!$A$41:$F$736,5)+VLOOKUP($A796+ROUND((COLUMN()-2)/24,5),'Расчет сбытовых надбавок'!$B$2281:'Расчет сбытовых надбавок'!$G$3024,5)</f>
        <v>4.12</v>
      </c>
      <c r="K796" s="99">
        <f>VLOOKUP($A796+ROUND((COLUMN()-2)/24,5),АТС!$A$41:$F$736,5)+VLOOKUP($A796+ROUND((COLUMN()-2)/24,5),'Расчет сбытовых надбавок'!$B$2281:'Расчет сбытовых надбавок'!$G$3024,5)</f>
        <v>3.45</v>
      </c>
      <c r="L796" s="99">
        <f>VLOOKUP($A796+ROUND((COLUMN()-2)/24,5),АТС!$A$41:$F$736,5)+VLOOKUP($A796+ROUND((COLUMN()-2)/24,5),'Расчет сбытовых надбавок'!$B$2281:'Расчет сбытовых надбавок'!$G$3024,5)</f>
        <v>135.1</v>
      </c>
      <c r="M796" s="99">
        <f>VLOOKUP($A796+ROUND((COLUMN()-2)/24,5),АТС!$A$41:$F$736,5)+VLOOKUP($A796+ROUND((COLUMN()-2)/24,5),'Расчет сбытовых надбавок'!$B$2281:'Расчет сбытовых надбавок'!$G$3024,5)</f>
        <v>197.58</v>
      </c>
      <c r="N796" s="99">
        <f>VLOOKUP($A796+ROUND((COLUMN()-2)/24,5),АТС!$A$41:$F$736,5)+VLOOKUP($A796+ROUND((COLUMN()-2)/24,5),'Расчет сбытовых надбавок'!$B$2281:'Расчет сбытовых надбавок'!$G$3024,5)</f>
        <v>342.18</v>
      </c>
      <c r="O796" s="99">
        <f>VLOOKUP($A796+ROUND((COLUMN()-2)/24,5),АТС!$A$41:$F$736,5)+VLOOKUP($A796+ROUND((COLUMN()-2)/24,5),'Расчет сбытовых надбавок'!$B$2281:'Расчет сбытовых надбавок'!$G$3024,5)</f>
        <v>357.48</v>
      </c>
      <c r="P796" s="99">
        <f>VLOOKUP($A796+ROUND((COLUMN()-2)/24,5),АТС!$A$41:$F$736,5)+VLOOKUP($A796+ROUND((COLUMN()-2)/24,5),'Расчет сбытовых надбавок'!$B$2281:'Расчет сбытовых надбавок'!$G$3024,5)</f>
        <v>409.62</v>
      </c>
      <c r="Q796" s="99">
        <f>VLOOKUP($A796+ROUND((COLUMN()-2)/24,5),АТС!$A$41:$F$736,5)+VLOOKUP($A796+ROUND((COLUMN()-2)/24,5),'Расчет сбытовых надбавок'!$B$2281:'Расчет сбытовых надбавок'!$G$3024,5)</f>
        <v>456.17</v>
      </c>
      <c r="R796" s="99">
        <f>VLOOKUP($A796+ROUND((COLUMN()-2)/24,5),АТС!$A$41:$F$736,5)+VLOOKUP($A796+ROUND((COLUMN()-2)/24,5),'Расчет сбытовых надбавок'!$B$2281:'Расчет сбытовых надбавок'!$G$3024,5)</f>
        <v>427.01</v>
      </c>
      <c r="S796" s="99">
        <f>VLOOKUP($A796+ROUND((COLUMN()-2)/24,5),АТС!$A$41:$F$736,5)+VLOOKUP($A796+ROUND((COLUMN()-2)/24,5),'Расчет сбытовых надбавок'!$B$2281:'Расчет сбытовых надбавок'!$G$3024,5)</f>
        <v>0</v>
      </c>
      <c r="T796" s="99">
        <f>VLOOKUP($A796+ROUND((COLUMN()-2)/24,5),АТС!$A$41:$F$736,5)+VLOOKUP($A796+ROUND((COLUMN()-2)/24,5),'Расчет сбытовых надбавок'!$B$2281:'Расчет сбытовых надбавок'!$G$3024,5)</f>
        <v>133.35</v>
      </c>
      <c r="U796" s="99">
        <f>VLOOKUP($A796+ROUND((COLUMN()-2)/24,5),АТС!$A$41:$F$736,5)+VLOOKUP($A796+ROUND((COLUMN()-2)/24,5),'Расчет сбытовых надбавок'!$B$2281:'Расчет сбытовых надбавок'!$G$3024,5)</f>
        <v>510.96</v>
      </c>
      <c r="V796" s="99">
        <f>VLOOKUP($A796+ROUND((COLUMN()-2)/24,5),АТС!$A$41:$F$736,5)+VLOOKUP($A796+ROUND((COLUMN()-2)/24,5),'Расчет сбытовых надбавок'!$B$2281:'Расчет сбытовых надбавок'!$G$3024,5)</f>
        <v>120.6</v>
      </c>
      <c r="W796" s="99">
        <f>VLOOKUP($A796+ROUND((COLUMN()-2)/24,5),АТС!$A$41:$F$736,5)+VLOOKUP($A796+ROUND((COLUMN()-2)/24,5),'Расчет сбытовых надбавок'!$B$2281:'Расчет сбытовых надбавок'!$G$3024,5)</f>
        <v>126.87</v>
      </c>
      <c r="X796" s="99">
        <f>VLOOKUP($A796+ROUND((COLUMN()-2)/24,5),АТС!$A$41:$F$736,5)+VLOOKUP($A796+ROUND((COLUMN()-2)/24,5),'Расчет сбытовых надбавок'!$B$2281:'Расчет сбытовых надбавок'!$G$3024,5)</f>
        <v>162.77000000000001</v>
      </c>
      <c r="Y796" s="99">
        <f>VLOOKUP($A796+ROUND((COLUMN()-2)/24,5),АТС!$A$41:$F$736,5)+VLOOKUP($A796+ROUND((COLUMN()-2)/24,5),'Расчет сбытовых надбавок'!$B$2281:'Расчет сбытовых надбавок'!$G$3024,5)</f>
        <v>692.59</v>
      </c>
    </row>
    <row r="797" spans="1:27" x14ac:dyDescent="0.2">
      <c r="A797" s="80">
        <f t="shared" si="25"/>
        <v>42410</v>
      </c>
      <c r="B797" s="99">
        <f>VLOOKUP($A797+ROUND((COLUMN()-2)/24,5),АТС!$A$41:$F$736,5)+VLOOKUP($A797+ROUND((COLUMN()-2)/24,5),'Расчет сбытовых надбавок'!$B$2281:'Расчет сбытовых надбавок'!$G$3024,5)</f>
        <v>595.13</v>
      </c>
      <c r="C797" s="99">
        <f>VLOOKUP($A797+ROUND((COLUMN()-2)/24,5),АТС!$A$41:$F$736,5)+VLOOKUP($A797+ROUND((COLUMN()-2)/24,5),'Расчет сбытовых надбавок'!$B$2281:'Расчет сбытовых надбавок'!$G$3024,5)</f>
        <v>699.4</v>
      </c>
      <c r="D797" s="99">
        <f>VLOOKUP($A797+ROUND((COLUMN()-2)/24,5),АТС!$A$41:$F$736,5)+VLOOKUP($A797+ROUND((COLUMN()-2)/24,5),'Расчет сбытовых надбавок'!$B$2281:'Расчет сбытовых надбавок'!$G$3024,5)</f>
        <v>495.07</v>
      </c>
      <c r="E797" s="99">
        <f>VLOOKUP($A797+ROUND((COLUMN()-2)/24,5),АТС!$A$41:$F$736,5)+VLOOKUP($A797+ROUND((COLUMN()-2)/24,5),'Расчет сбытовых надбавок'!$B$2281:'Расчет сбытовых надбавок'!$G$3024,5)</f>
        <v>400.15</v>
      </c>
      <c r="F797" s="99">
        <f>VLOOKUP($A797+ROUND((COLUMN()-2)/24,5),АТС!$A$41:$F$736,5)+VLOOKUP($A797+ROUND((COLUMN()-2)/24,5),'Расчет сбытовых надбавок'!$B$2281:'Расчет сбытовых надбавок'!$G$3024,5)</f>
        <v>136.34</v>
      </c>
      <c r="G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H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I797" s="99">
        <f>VLOOKUP($A797+ROUND((COLUMN()-2)/24,5),АТС!$A$41:$F$736,5)+VLOOKUP($A797+ROUND((COLUMN()-2)/24,5),'Расчет сбытовых надбавок'!$B$2281:'Расчет сбытовых надбавок'!$G$3024,5)</f>
        <v>108.81</v>
      </c>
      <c r="J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K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L797" s="99">
        <f>VLOOKUP($A797+ROUND((COLUMN()-2)/24,5),АТС!$A$41:$F$736,5)+VLOOKUP($A797+ROUND((COLUMN()-2)/24,5),'Расчет сбытовых надбавок'!$B$2281:'Расчет сбытовых надбавок'!$G$3024,5)</f>
        <v>161.83000000000001</v>
      </c>
      <c r="M797" s="99">
        <f>VLOOKUP($A797+ROUND((COLUMN()-2)/24,5),АТС!$A$41:$F$736,5)+VLOOKUP($A797+ROUND((COLUMN()-2)/24,5),'Расчет сбытовых надбавок'!$B$2281:'Расчет сбытовых надбавок'!$G$3024,5)</f>
        <v>154.84</v>
      </c>
      <c r="N797" s="99">
        <f>VLOOKUP($A797+ROUND((COLUMN()-2)/24,5),АТС!$A$41:$F$736,5)+VLOOKUP($A797+ROUND((COLUMN()-2)/24,5),'Расчет сбытовых надбавок'!$B$2281:'Расчет сбытовых надбавок'!$G$3024,5)</f>
        <v>287.99</v>
      </c>
      <c r="O797" s="99">
        <f>VLOOKUP($A797+ROUND((COLUMN()-2)/24,5),АТС!$A$41:$F$736,5)+VLOOKUP($A797+ROUND((COLUMN()-2)/24,5),'Расчет сбытовых надбавок'!$B$2281:'Расчет сбытовых надбавок'!$G$3024,5)</f>
        <v>294.76</v>
      </c>
      <c r="P797" s="99">
        <f>VLOOKUP($A797+ROUND((COLUMN()-2)/24,5),АТС!$A$41:$F$736,5)+VLOOKUP($A797+ROUND((COLUMN()-2)/24,5),'Расчет сбытовых надбавок'!$B$2281:'Расчет сбытовых надбавок'!$G$3024,5)</f>
        <v>378.08000000000004</v>
      </c>
      <c r="Q797" s="99">
        <f>VLOOKUP($A797+ROUND((COLUMN()-2)/24,5),АТС!$A$41:$F$736,5)+VLOOKUP($A797+ROUND((COLUMN()-2)/24,5),'Расчет сбытовых надбавок'!$B$2281:'Расчет сбытовых надбавок'!$G$3024,5)</f>
        <v>416.87</v>
      </c>
      <c r="R797" s="99">
        <f>VLOOKUP($A797+ROUND((COLUMN()-2)/24,5),АТС!$A$41:$F$736,5)+VLOOKUP($A797+ROUND((COLUMN()-2)/24,5),'Расчет сбытовых надбавок'!$B$2281:'Расчет сбытовых надбавок'!$G$3024,5)</f>
        <v>298.77</v>
      </c>
      <c r="S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T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U797" s="99">
        <f>VLOOKUP($A797+ROUND((COLUMN()-2)/24,5),АТС!$A$41:$F$736,5)+VLOOKUP($A797+ROUND((COLUMN()-2)/24,5),'Расчет сбытовых надбавок'!$B$2281:'Расчет сбытовых надбавок'!$G$3024,5)</f>
        <v>2.2199999999999998</v>
      </c>
      <c r="V797" s="99">
        <f>VLOOKUP($A797+ROUND((COLUMN()-2)/24,5),АТС!$A$41:$F$736,5)+VLOOKUP($A797+ROUND((COLUMN()-2)/24,5),'Расчет сбытовых надбавок'!$B$2281:'Расчет сбытовых надбавок'!$G$3024,5)</f>
        <v>4.9000000000000004</v>
      </c>
      <c r="W797" s="99">
        <f>VLOOKUP($A797+ROUND((COLUMN()-2)/24,5),АТС!$A$41:$F$736,5)+VLOOKUP($A797+ROUND((COLUMN()-2)/24,5),'Расчет сбытовых надбавок'!$B$2281:'Расчет сбытовых надбавок'!$G$3024,5)</f>
        <v>216.42</v>
      </c>
      <c r="X797" s="99">
        <f>VLOOKUP($A797+ROUND((COLUMN()-2)/24,5),АТС!$A$41:$F$736,5)+VLOOKUP($A797+ROUND((COLUMN()-2)/24,5),'Расчет сбытовых надбавок'!$B$2281:'Расчет сбытовых надбавок'!$G$3024,5)</f>
        <v>186.15</v>
      </c>
      <c r="Y797" s="99">
        <f>VLOOKUP($A797+ROUND((COLUMN()-2)/24,5),АТС!$A$41:$F$736,5)+VLOOKUP($A797+ROUND((COLUMN()-2)/24,5),'Расчет сбытовых надбавок'!$B$2281:'Расчет сбытовых надбавок'!$G$3024,5)</f>
        <v>90.05</v>
      </c>
    </row>
    <row r="798" spans="1:27" x14ac:dyDescent="0.2">
      <c r="A798" s="80">
        <f t="shared" si="25"/>
        <v>42411</v>
      </c>
      <c r="B798" s="99">
        <f>VLOOKUP($A798+ROUND((COLUMN()-2)/24,5),АТС!$A$41:$F$736,5)+VLOOKUP($A798+ROUND((COLUMN()-2)/24,5),'Расчет сбытовых надбавок'!$B$2281:'Расчет сбытовых надбавок'!$G$3024,5)</f>
        <v>639.79999999999995</v>
      </c>
      <c r="C798" s="99">
        <f>VLOOKUP($A798+ROUND((COLUMN()-2)/24,5),АТС!$A$41:$F$736,5)+VLOOKUP($A798+ROUND((COLUMN()-2)/24,5),'Расчет сбытовых надбавок'!$B$2281:'Расчет сбытовых надбавок'!$G$3024,5)</f>
        <v>178.39</v>
      </c>
      <c r="D798" s="99">
        <f>VLOOKUP($A798+ROUND((COLUMN()-2)/24,5),АТС!$A$41:$F$736,5)+VLOOKUP($A798+ROUND((COLUMN()-2)/24,5),'Расчет сбытовых надбавок'!$B$2281:'Расчет сбытовых надбавок'!$G$3024,5)</f>
        <v>91.97</v>
      </c>
      <c r="E798" s="99">
        <f>VLOOKUP($A798+ROUND((COLUMN()-2)/24,5),АТС!$A$41:$F$736,5)+VLOOKUP($A798+ROUND((COLUMN()-2)/24,5),'Расчет сбытовых надбавок'!$B$2281:'Расчет сбытовых надбавок'!$G$3024,5)</f>
        <v>24.62</v>
      </c>
      <c r="F798" s="99">
        <f>VLOOKUP($A798+ROUND((COLUMN()-2)/24,5),АТС!$A$41:$F$736,5)+VLOOKUP($A798+ROUND((COLUMN()-2)/24,5),'Расчет сбытовых надбавок'!$B$2281:'Расчет сбытовых надбавок'!$G$3024,5)</f>
        <v>3.89</v>
      </c>
      <c r="G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H798" s="99">
        <f>VLOOKUP($A798+ROUND((COLUMN()-2)/24,5),АТС!$A$41:$F$736,5)+VLOOKUP($A798+ROUND((COLUMN()-2)/24,5),'Расчет сбытовых надбавок'!$B$2281:'Расчет сбытовых надбавок'!$G$3024,5)</f>
        <v>0.01</v>
      </c>
      <c r="I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J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K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L798" s="99">
        <f>VLOOKUP($A798+ROUND((COLUMN()-2)/24,5),АТС!$A$41:$F$736,5)+VLOOKUP($A798+ROUND((COLUMN()-2)/24,5),'Расчет сбытовых надбавок'!$B$2281:'Расчет сбытовых надбавок'!$G$3024,5)</f>
        <v>92.4</v>
      </c>
      <c r="M798" s="99">
        <f>VLOOKUP($A798+ROUND((COLUMN()-2)/24,5),АТС!$A$41:$F$736,5)+VLOOKUP($A798+ROUND((COLUMN()-2)/24,5),'Расчет сбытовых надбавок'!$B$2281:'Расчет сбытовых надбавок'!$G$3024,5)</f>
        <v>98.39</v>
      </c>
      <c r="N798" s="99">
        <f>VLOOKUP($A798+ROUND((COLUMN()-2)/24,5),АТС!$A$41:$F$736,5)+VLOOKUP($A798+ROUND((COLUMN()-2)/24,5),'Расчет сбытовых надбавок'!$B$2281:'Расчет сбытовых надбавок'!$G$3024,5)</f>
        <v>278.99</v>
      </c>
      <c r="O798" s="99">
        <f>VLOOKUP($A798+ROUND((COLUMN()-2)/24,5),АТС!$A$41:$F$736,5)+VLOOKUP($A798+ROUND((COLUMN()-2)/24,5),'Расчет сбытовых надбавок'!$B$2281:'Расчет сбытовых надбавок'!$G$3024,5)</f>
        <v>275.84999999999997</v>
      </c>
      <c r="P798" s="99">
        <f>VLOOKUP($A798+ROUND((COLUMN()-2)/24,5),АТС!$A$41:$F$736,5)+VLOOKUP($A798+ROUND((COLUMN()-2)/24,5),'Расчет сбытовых надбавок'!$B$2281:'Расчет сбытовых надбавок'!$G$3024,5)</f>
        <v>14.120000000000001</v>
      </c>
      <c r="Q798" s="99">
        <f>VLOOKUP($A798+ROUND((COLUMN()-2)/24,5),АТС!$A$41:$F$736,5)+VLOOKUP($A798+ROUND((COLUMN()-2)/24,5),'Расчет сбытовых надбавок'!$B$2281:'Расчет сбытовых надбавок'!$G$3024,5)</f>
        <v>3.5300000000000002</v>
      </c>
      <c r="R798" s="99">
        <f>VLOOKUP($A798+ROUND((COLUMN()-2)/24,5),АТС!$A$41:$F$736,5)+VLOOKUP($A798+ROUND((COLUMN()-2)/24,5),'Расчет сбытовых надбавок'!$B$2281:'Расчет сбытовых надбавок'!$G$3024,5)</f>
        <v>289.63</v>
      </c>
      <c r="S798" s="99">
        <f>VLOOKUP($A798+ROUND((COLUMN()-2)/24,5),АТС!$A$41:$F$736,5)+VLOOKUP($A798+ROUND((COLUMN()-2)/24,5),'Расчет сбытовых надбавок'!$B$2281:'Расчет сбытовых надбавок'!$G$3024,5)</f>
        <v>15.31</v>
      </c>
      <c r="T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U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V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W798" s="99">
        <f>VLOOKUP($A798+ROUND((COLUMN()-2)/24,5),АТС!$A$41:$F$736,5)+VLOOKUP($A798+ROUND((COLUMN()-2)/24,5),'Расчет сбытовых надбавок'!$B$2281:'Расчет сбытовых надбавок'!$G$3024,5)</f>
        <v>771.1400000000001</v>
      </c>
      <c r="X798" s="99">
        <f>VLOOKUP($A798+ROUND((COLUMN()-2)/24,5),АТС!$A$41:$F$736,5)+VLOOKUP($A798+ROUND((COLUMN()-2)/24,5),'Расчет сбытовых надбавок'!$B$2281:'Расчет сбытовых надбавок'!$G$3024,5)</f>
        <v>83.84</v>
      </c>
      <c r="Y798" s="99">
        <f>VLOOKUP($A798+ROUND((COLUMN()-2)/24,5),АТС!$A$41:$F$736,5)+VLOOKUP($A798+ROUND((COLUMN()-2)/24,5),'Расчет сбытовых надбавок'!$B$2281:'Расчет сбытовых надбавок'!$G$3024,5)</f>
        <v>0</v>
      </c>
    </row>
    <row r="799" spans="1:27" x14ac:dyDescent="0.2">
      <c r="A799" s="80">
        <f t="shared" si="25"/>
        <v>42412</v>
      </c>
      <c r="B799" s="99">
        <f>VLOOKUP($A799+ROUND((COLUMN()-2)/24,5),АТС!$A$41:$F$736,5)+VLOOKUP($A799+ROUND((COLUMN()-2)/24,5),'Расчет сбытовых надбавок'!$B$2281:'Расчет сбытовых надбавок'!$G$3024,5)</f>
        <v>603.74</v>
      </c>
      <c r="C799" s="99">
        <f>VLOOKUP($A799+ROUND((COLUMN()-2)/24,5),АТС!$A$41:$F$736,5)+VLOOKUP($A799+ROUND((COLUMN()-2)/24,5),'Расчет сбытовых надбавок'!$B$2281:'Расчет сбытовых надбавок'!$G$3024,5)</f>
        <v>102.99</v>
      </c>
      <c r="D799" s="99">
        <f>VLOOKUP($A799+ROUND((COLUMN()-2)/24,5),АТС!$A$41:$F$736,5)+VLOOKUP($A799+ROUND((COLUMN()-2)/24,5),'Расчет сбытовых надбавок'!$B$2281:'Расчет сбытовых надбавок'!$G$3024,5)</f>
        <v>33.78</v>
      </c>
      <c r="E799" s="99">
        <f>VLOOKUP($A799+ROUND((COLUMN()-2)/24,5),АТС!$A$41:$F$736,5)+VLOOKUP($A799+ROUND((COLUMN()-2)/24,5),'Расчет сбытовых надбавок'!$B$2281:'Расчет сбытовых надбавок'!$G$3024,5)</f>
        <v>21.09</v>
      </c>
      <c r="F799" s="99">
        <f>VLOOKUP($A799+ROUND((COLUMN()-2)/24,5),АТС!$A$41:$F$736,5)+VLOOKUP($A799+ROUND((COLUMN()-2)/24,5),'Расчет сбытовых надбавок'!$B$2281:'Расчет сбытовых надбавок'!$G$3024,5)</f>
        <v>0.01</v>
      </c>
      <c r="G799" s="99">
        <f>VLOOKUP($A799+ROUND((COLUMN()-2)/24,5),АТС!$A$41:$F$736,5)+VLOOKUP($A799+ROUND((COLUMN()-2)/24,5),'Расчет сбытовых надбавок'!$B$2281:'Расчет сбытовых надбавок'!$G$3024,5)</f>
        <v>536.87</v>
      </c>
      <c r="H799" s="99">
        <f>VLOOKUP($A799+ROUND((COLUMN()-2)/24,5),АТС!$A$41:$F$736,5)+VLOOKUP($A799+ROUND((COLUMN()-2)/24,5),'Расчет сбытовых надбавок'!$B$2281:'Расчет сбытовых надбавок'!$G$3024,5)</f>
        <v>15.82</v>
      </c>
      <c r="I799" s="99">
        <f>VLOOKUP($A799+ROUND((COLUMN()-2)/24,5),АТС!$A$41:$F$736,5)+VLOOKUP($A799+ROUND((COLUMN()-2)/24,5),'Расчет сбытовых надбавок'!$B$2281:'Расчет сбытовых надбавок'!$G$3024,5)</f>
        <v>35.17</v>
      </c>
      <c r="J799" s="99">
        <f>VLOOKUP($A799+ROUND((COLUMN()-2)/24,5),АТС!$A$41:$F$736,5)+VLOOKUP($A799+ROUND((COLUMN()-2)/24,5),'Расчет сбытовых надбавок'!$B$2281:'Расчет сбытовых надбавок'!$G$3024,5)</f>
        <v>143.97</v>
      </c>
      <c r="K799" s="99">
        <f>VLOOKUP($A799+ROUND((COLUMN()-2)/24,5),АТС!$A$41:$F$736,5)+VLOOKUP($A799+ROUND((COLUMN()-2)/24,5),'Расчет сбытовых надбавок'!$B$2281:'Расчет сбытовых надбавок'!$G$3024,5)</f>
        <v>95.64</v>
      </c>
      <c r="L799" s="99">
        <f>VLOOKUP($A799+ROUND((COLUMN()-2)/24,5),АТС!$A$41:$F$736,5)+VLOOKUP($A799+ROUND((COLUMN()-2)/24,5),'Расчет сбытовых надбавок'!$B$2281:'Расчет сбытовых надбавок'!$G$3024,5)</f>
        <v>397.67</v>
      </c>
      <c r="M799" s="99">
        <f>VLOOKUP($A799+ROUND((COLUMN()-2)/24,5),АТС!$A$41:$F$736,5)+VLOOKUP($A799+ROUND((COLUMN()-2)/24,5),'Расчет сбытовых надбавок'!$B$2281:'Расчет сбытовых надбавок'!$G$3024,5)</f>
        <v>379.45</v>
      </c>
      <c r="N799" s="99">
        <f>VLOOKUP($A799+ROUND((COLUMN()-2)/24,5),АТС!$A$41:$F$736,5)+VLOOKUP($A799+ROUND((COLUMN()-2)/24,5),'Расчет сбытовых надбавок'!$B$2281:'Расчет сбытовых надбавок'!$G$3024,5)</f>
        <v>106.32</v>
      </c>
      <c r="O799" s="99">
        <f>VLOOKUP($A799+ROUND((COLUMN()-2)/24,5),АТС!$A$41:$F$736,5)+VLOOKUP($A799+ROUND((COLUMN()-2)/24,5),'Расчет сбытовых надбавок'!$B$2281:'Расчет сбытовых надбавок'!$G$3024,5)</f>
        <v>100</v>
      </c>
      <c r="P799" s="99">
        <f>VLOOKUP($A799+ROUND((COLUMN()-2)/24,5),АТС!$A$41:$F$736,5)+VLOOKUP($A799+ROUND((COLUMN()-2)/24,5),'Расчет сбытовых надбавок'!$B$2281:'Расчет сбытовых надбавок'!$G$3024,5)</f>
        <v>363.7</v>
      </c>
      <c r="Q799" s="99">
        <f>VLOOKUP($A799+ROUND((COLUMN()-2)/24,5),АТС!$A$41:$F$736,5)+VLOOKUP($A799+ROUND((COLUMN()-2)/24,5),'Расчет сбытовых надбавок'!$B$2281:'Расчет сбытовых надбавок'!$G$3024,5)</f>
        <v>379.51</v>
      </c>
      <c r="R799" s="99">
        <f>VLOOKUP($A799+ROUND((COLUMN()-2)/24,5),АТС!$A$41:$F$736,5)+VLOOKUP($A799+ROUND((COLUMN()-2)/24,5),'Расчет сбытовых надбавок'!$B$2281:'Расчет сбытовых надбавок'!$G$3024,5)</f>
        <v>450.1</v>
      </c>
      <c r="S799" s="99">
        <f>VLOOKUP($A799+ROUND((COLUMN()-2)/24,5),АТС!$A$41:$F$736,5)+VLOOKUP($A799+ROUND((COLUMN()-2)/24,5),'Расчет сбытовых надбавок'!$B$2281:'Расчет сбытовых надбавок'!$G$3024,5)</f>
        <v>201.88</v>
      </c>
      <c r="T799" s="99">
        <f>VLOOKUP($A799+ROUND((COLUMN()-2)/24,5),АТС!$A$41:$F$736,5)+VLOOKUP($A799+ROUND((COLUMN()-2)/24,5),'Расчет сбытовых надбавок'!$B$2281:'Расчет сбытовых надбавок'!$G$3024,5)</f>
        <v>358.44</v>
      </c>
      <c r="U799" s="99">
        <f>VLOOKUP($A799+ROUND((COLUMN()-2)/24,5),АТС!$A$41:$F$736,5)+VLOOKUP($A799+ROUND((COLUMN()-2)/24,5),'Расчет сбытовых надбавок'!$B$2281:'Расчет сбытовых надбавок'!$G$3024,5)</f>
        <v>568.03</v>
      </c>
      <c r="V799" s="99">
        <f>VLOOKUP($A799+ROUND((COLUMN()-2)/24,5),АТС!$A$41:$F$736,5)+VLOOKUP($A799+ROUND((COLUMN()-2)/24,5),'Расчет сбытовых надбавок'!$B$2281:'Расчет сбытовых надбавок'!$G$3024,5)</f>
        <v>754.48</v>
      </c>
      <c r="W799" s="99">
        <f>VLOOKUP($A799+ROUND((COLUMN()-2)/24,5),АТС!$A$41:$F$736,5)+VLOOKUP($A799+ROUND((COLUMN()-2)/24,5),'Расчет сбытовых надбавок'!$B$2281:'Расчет сбытовых надбавок'!$G$3024,5)</f>
        <v>777.7</v>
      </c>
      <c r="X799" s="99">
        <f>VLOOKUP($A799+ROUND((COLUMN()-2)/24,5),АТС!$A$41:$F$736,5)+VLOOKUP($A799+ROUND((COLUMN()-2)/24,5),'Расчет сбытовых надбавок'!$B$2281:'Расчет сбытовых надбавок'!$G$3024,5)</f>
        <v>915.33</v>
      </c>
      <c r="Y799" s="99">
        <f>VLOOKUP($A799+ROUND((COLUMN()-2)/24,5),АТС!$A$41:$F$736,5)+VLOOKUP($A799+ROUND((COLUMN()-2)/24,5),'Расчет сбытовых надбавок'!$B$2281:'Расчет сбытовых надбавок'!$G$3024,5)</f>
        <v>1181.3</v>
      </c>
    </row>
    <row r="800" spans="1:27" x14ac:dyDescent="0.2">
      <c r="A800" s="80">
        <f t="shared" si="25"/>
        <v>42413</v>
      </c>
      <c r="B800" s="99">
        <f>VLOOKUP($A800+ROUND((COLUMN()-2)/24,5),АТС!$A$41:$F$736,5)+VLOOKUP($A800+ROUND((COLUMN()-2)/24,5),'Расчет сбытовых надбавок'!$B$2281:'Расчет сбытовых надбавок'!$G$3024,5)</f>
        <v>691.43</v>
      </c>
      <c r="C800" s="99">
        <f>VLOOKUP($A800+ROUND((COLUMN()-2)/24,5),АТС!$A$41:$F$736,5)+VLOOKUP($A800+ROUND((COLUMN()-2)/24,5),'Расчет сбытовых надбавок'!$B$2281:'Расчет сбытовых надбавок'!$G$3024,5)</f>
        <v>632.49</v>
      </c>
      <c r="D800" s="99">
        <f>VLOOKUP($A800+ROUND((COLUMN()-2)/24,5),АТС!$A$41:$F$736,5)+VLOOKUP($A800+ROUND((COLUMN()-2)/24,5),'Расчет сбытовых надбавок'!$B$2281:'Расчет сбытовых надбавок'!$G$3024,5)</f>
        <v>739.89</v>
      </c>
      <c r="E800" s="99">
        <f>VLOOKUP($A800+ROUND((COLUMN()-2)/24,5),АТС!$A$41:$F$736,5)+VLOOKUP($A800+ROUND((COLUMN()-2)/24,5),'Расчет сбытовых надбавок'!$B$2281:'Расчет сбытовых надбавок'!$G$3024,5)</f>
        <v>137.95000000000002</v>
      </c>
      <c r="F800" s="99">
        <f>VLOOKUP($A800+ROUND((COLUMN()-2)/24,5),АТС!$A$41:$F$736,5)+VLOOKUP($A800+ROUND((COLUMN()-2)/24,5),'Расчет сбытовых надбавок'!$B$2281:'Расчет сбытовых надбавок'!$G$3024,5)</f>
        <v>41.23</v>
      </c>
      <c r="G800" s="99">
        <f>VLOOKUP($A800+ROUND((COLUMN()-2)/24,5),АТС!$A$41:$F$736,5)+VLOOKUP($A800+ROUND((COLUMN()-2)/24,5),'Расчет сбытовых надбавок'!$B$2281:'Расчет сбытовых надбавок'!$G$3024,5)</f>
        <v>0</v>
      </c>
      <c r="H800" s="99">
        <f>VLOOKUP($A800+ROUND((COLUMN()-2)/24,5),АТС!$A$41:$F$736,5)+VLOOKUP($A800+ROUND((COLUMN()-2)/24,5),'Расчет сбытовых надбавок'!$B$2281:'Расчет сбытовых надбавок'!$G$3024,5)</f>
        <v>0</v>
      </c>
      <c r="I800" s="99">
        <f>VLOOKUP($A800+ROUND((COLUMN()-2)/24,5),АТС!$A$41:$F$736,5)+VLOOKUP($A800+ROUND((COLUMN()-2)/24,5),'Расчет сбытовых надбавок'!$B$2281:'Расчет сбытовых надбавок'!$G$3024,5)</f>
        <v>465.03</v>
      </c>
      <c r="J800" s="99">
        <f>VLOOKUP($A800+ROUND((COLUMN()-2)/24,5),АТС!$A$41:$F$736,5)+VLOOKUP($A800+ROUND((COLUMN()-2)/24,5),'Расчет сбытовых надбавок'!$B$2281:'Расчет сбытовых надбавок'!$G$3024,5)</f>
        <v>330.71999999999997</v>
      </c>
      <c r="K800" s="99">
        <f>VLOOKUP($A800+ROUND((COLUMN()-2)/24,5),АТС!$A$41:$F$736,5)+VLOOKUP($A800+ROUND((COLUMN()-2)/24,5),'Расчет сбытовых надбавок'!$B$2281:'Расчет сбытовых надбавок'!$G$3024,5)</f>
        <v>244.73000000000002</v>
      </c>
      <c r="L800" s="99">
        <f>VLOOKUP($A800+ROUND((COLUMN()-2)/24,5),АТС!$A$41:$F$736,5)+VLOOKUP($A800+ROUND((COLUMN()-2)/24,5),'Расчет сбытовых надбавок'!$B$2281:'Расчет сбытовых надбавок'!$G$3024,5)</f>
        <v>160.44999999999999</v>
      </c>
      <c r="M800" s="99">
        <f>VLOOKUP($A800+ROUND((COLUMN()-2)/24,5),АТС!$A$41:$F$736,5)+VLOOKUP($A800+ROUND((COLUMN()-2)/24,5),'Расчет сбытовых надбавок'!$B$2281:'Расчет сбытовых надбавок'!$G$3024,5)</f>
        <v>178.68</v>
      </c>
      <c r="N800" s="99">
        <f>VLOOKUP($A800+ROUND((COLUMN()-2)/24,5),АТС!$A$41:$F$736,5)+VLOOKUP($A800+ROUND((COLUMN()-2)/24,5),'Расчет сбытовых надбавок'!$B$2281:'Расчет сбытовых надбавок'!$G$3024,5)</f>
        <v>301.16000000000003</v>
      </c>
      <c r="O800" s="99">
        <f>VLOOKUP($A800+ROUND((COLUMN()-2)/24,5),АТС!$A$41:$F$736,5)+VLOOKUP($A800+ROUND((COLUMN()-2)/24,5),'Расчет сбытовых надбавок'!$B$2281:'Расчет сбытовых надбавок'!$G$3024,5)</f>
        <v>275.77999999999997</v>
      </c>
      <c r="P800" s="99">
        <f>VLOOKUP($A800+ROUND((COLUMN()-2)/24,5),АТС!$A$41:$F$736,5)+VLOOKUP($A800+ROUND((COLUMN()-2)/24,5),'Расчет сбытовых надбавок'!$B$2281:'Расчет сбытовых надбавок'!$G$3024,5)</f>
        <v>278.49</v>
      </c>
      <c r="Q800" s="99">
        <f>VLOOKUP($A800+ROUND((COLUMN()-2)/24,5),АТС!$A$41:$F$736,5)+VLOOKUP($A800+ROUND((COLUMN()-2)/24,5),'Расчет сбытовых надбавок'!$B$2281:'Расчет сбытовых надбавок'!$G$3024,5)</f>
        <v>0</v>
      </c>
      <c r="R800" s="99">
        <f>VLOOKUP($A800+ROUND((COLUMN()-2)/24,5),АТС!$A$41:$F$736,5)+VLOOKUP($A800+ROUND((COLUMN()-2)/24,5),'Расчет сбытовых надбавок'!$B$2281:'Расчет сбытовых надбавок'!$G$3024,5)</f>
        <v>318.60000000000002</v>
      </c>
      <c r="S800" s="99">
        <f>VLOOKUP($A800+ROUND((COLUMN()-2)/24,5),АТС!$A$41:$F$736,5)+VLOOKUP($A800+ROUND((COLUMN()-2)/24,5),'Расчет сбытовых надбавок'!$B$2281:'Расчет сбытовых надбавок'!$G$3024,5)</f>
        <v>5</v>
      </c>
      <c r="T800" s="99">
        <f>VLOOKUP($A800+ROUND((COLUMN()-2)/24,5),АТС!$A$41:$F$736,5)+VLOOKUP($A800+ROUND((COLUMN()-2)/24,5),'Расчет сбытовых надбавок'!$B$2281:'Расчет сбытовых надбавок'!$G$3024,5)</f>
        <v>146.79000000000002</v>
      </c>
      <c r="U800" s="99">
        <f>VLOOKUP($A800+ROUND((COLUMN()-2)/24,5),АТС!$A$41:$F$736,5)+VLOOKUP($A800+ROUND((COLUMN()-2)/24,5),'Расчет сбытовых надбавок'!$B$2281:'Расчет сбытовых надбавок'!$G$3024,5)</f>
        <v>506.48</v>
      </c>
      <c r="V800" s="99">
        <f>VLOOKUP($A800+ROUND((COLUMN()-2)/24,5),АТС!$A$41:$F$736,5)+VLOOKUP($A800+ROUND((COLUMN()-2)/24,5),'Расчет сбытовых надбавок'!$B$2281:'Расчет сбытовых надбавок'!$G$3024,5)</f>
        <v>622.86</v>
      </c>
      <c r="W800" s="99">
        <f>VLOOKUP($A800+ROUND((COLUMN()-2)/24,5),АТС!$A$41:$F$736,5)+VLOOKUP($A800+ROUND((COLUMN()-2)/24,5),'Расчет сбытовых надбавок'!$B$2281:'Расчет сбытовых надбавок'!$G$3024,5)</f>
        <v>646.65</v>
      </c>
      <c r="X800" s="99">
        <f>VLOOKUP($A800+ROUND((COLUMN()-2)/24,5),АТС!$A$41:$F$736,5)+VLOOKUP($A800+ROUND((COLUMN()-2)/24,5),'Расчет сбытовых надбавок'!$B$2281:'Расчет сбытовых надбавок'!$G$3024,5)</f>
        <v>746.56000000000006</v>
      </c>
      <c r="Y800" s="99">
        <f>VLOOKUP($A800+ROUND((COLUMN()-2)/24,5),АТС!$A$41:$F$736,5)+VLOOKUP($A800+ROUND((COLUMN()-2)/24,5),'Расчет сбытовых надбавок'!$B$2281:'Расчет сбытовых надбавок'!$G$3024,5)</f>
        <v>724.5</v>
      </c>
    </row>
    <row r="801" spans="1:25" x14ac:dyDescent="0.2">
      <c r="A801" s="80">
        <f t="shared" si="25"/>
        <v>42414</v>
      </c>
      <c r="B801" s="99">
        <f>VLOOKUP($A801+ROUND((COLUMN()-2)/24,5),АТС!$A$41:$F$736,5)+VLOOKUP($A801+ROUND((COLUMN()-2)/24,5),'Расчет сбытовых надбавок'!$B$2281:'Расчет сбытовых надбавок'!$G$3024,5)</f>
        <v>633.53</v>
      </c>
      <c r="C801" s="99">
        <f>VLOOKUP($A801+ROUND((COLUMN()-2)/24,5),АТС!$A$41:$F$736,5)+VLOOKUP($A801+ROUND((COLUMN()-2)/24,5),'Расчет сбытовых надбавок'!$B$2281:'Расчет сбытовых надбавок'!$G$3024,5)</f>
        <v>693.13</v>
      </c>
      <c r="D801" s="99">
        <f>VLOOKUP($A801+ROUND((COLUMN()-2)/24,5),АТС!$A$41:$F$736,5)+VLOOKUP($A801+ROUND((COLUMN()-2)/24,5),'Расчет сбытовых надбавок'!$B$2281:'Расчет сбытовых надбавок'!$G$3024,5)</f>
        <v>348.14</v>
      </c>
      <c r="E801" s="99">
        <f>VLOOKUP($A801+ROUND((COLUMN()-2)/24,5),АТС!$A$41:$F$736,5)+VLOOKUP($A801+ROUND((COLUMN()-2)/24,5),'Расчет сбытовых надбавок'!$B$2281:'Расчет сбытовых надбавок'!$G$3024,5)</f>
        <v>56.300000000000004</v>
      </c>
      <c r="F801" s="99">
        <f>VLOOKUP($A801+ROUND((COLUMN()-2)/24,5),АТС!$A$41:$F$736,5)+VLOOKUP($A801+ROUND((COLUMN()-2)/24,5),'Расчет сбытовых надбавок'!$B$2281:'Расчет сбытовых надбавок'!$G$3024,5)</f>
        <v>6.03</v>
      </c>
      <c r="G801" s="99">
        <f>VLOOKUP($A801+ROUND((COLUMN()-2)/24,5),АТС!$A$41:$F$736,5)+VLOOKUP($A801+ROUND((COLUMN()-2)/24,5),'Расчет сбытовых надбавок'!$B$2281:'Расчет сбытовых надбавок'!$G$3024,5)</f>
        <v>0</v>
      </c>
      <c r="H801" s="99">
        <f>VLOOKUP($A801+ROUND((COLUMN()-2)/24,5),АТС!$A$41:$F$736,5)+VLOOKUP($A801+ROUND((COLUMN()-2)/24,5),'Расчет сбытовых надбавок'!$B$2281:'Расчет сбытовых надбавок'!$G$3024,5)</f>
        <v>73.72</v>
      </c>
      <c r="I801" s="99">
        <f>VLOOKUP($A801+ROUND((COLUMN()-2)/24,5),АТС!$A$41:$F$736,5)+VLOOKUP($A801+ROUND((COLUMN()-2)/24,5),'Расчет сбытовых надбавок'!$B$2281:'Расчет сбытовых надбавок'!$G$3024,5)</f>
        <v>18.22</v>
      </c>
      <c r="J801" s="99">
        <f>VLOOKUP($A801+ROUND((COLUMN()-2)/24,5),АТС!$A$41:$F$736,5)+VLOOKUP($A801+ROUND((COLUMN()-2)/24,5),'Расчет сбытовых надбавок'!$B$2281:'Расчет сбытовых надбавок'!$G$3024,5)</f>
        <v>535.68999999999994</v>
      </c>
      <c r="K801" s="99">
        <f>VLOOKUP($A801+ROUND((COLUMN()-2)/24,5),АТС!$A$41:$F$736,5)+VLOOKUP($A801+ROUND((COLUMN()-2)/24,5),'Расчет сбытовых надбавок'!$B$2281:'Расчет сбытовых надбавок'!$G$3024,5)</f>
        <v>491.3</v>
      </c>
      <c r="L801" s="99">
        <f>VLOOKUP($A801+ROUND((COLUMN()-2)/24,5),АТС!$A$41:$F$736,5)+VLOOKUP($A801+ROUND((COLUMN()-2)/24,5),'Расчет сбытовых надбавок'!$B$2281:'Расчет сбытовых надбавок'!$G$3024,5)</f>
        <v>559.06000000000006</v>
      </c>
      <c r="M801" s="99">
        <f>VLOOKUP($A801+ROUND((COLUMN()-2)/24,5),АТС!$A$41:$F$736,5)+VLOOKUP($A801+ROUND((COLUMN()-2)/24,5),'Расчет сбытовых надбавок'!$B$2281:'Расчет сбытовых надбавок'!$G$3024,5)</f>
        <v>578.07999999999993</v>
      </c>
      <c r="N801" s="99">
        <f>VLOOKUP($A801+ROUND((COLUMN()-2)/24,5),АТС!$A$41:$F$736,5)+VLOOKUP($A801+ROUND((COLUMN()-2)/24,5),'Расчет сбытовых надбавок'!$B$2281:'Расчет сбытовых надбавок'!$G$3024,5)</f>
        <v>80.45</v>
      </c>
      <c r="O801" s="99">
        <f>VLOOKUP($A801+ROUND((COLUMN()-2)/24,5),АТС!$A$41:$F$736,5)+VLOOKUP($A801+ROUND((COLUMN()-2)/24,5),'Расчет сбытовых надбавок'!$B$2281:'Расчет сбытовых надбавок'!$G$3024,5)</f>
        <v>527.03</v>
      </c>
      <c r="P801" s="99">
        <f>VLOOKUP($A801+ROUND((COLUMN()-2)/24,5),АТС!$A$41:$F$736,5)+VLOOKUP($A801+ROUND((COLUMN()-2)/24,5),'Расчет сбытовых надбавок'!$B$2281:'Расчет сбытовых надбавок'!$G$3024,5)</f>
        <v>0</v>
      </c>
      <c r="Q801" s="99">
        <f>VLOOKUP($A801+ROUND((COLUMN()-2)/24,5),АТС!$A$41:$F$736,5)+VLOOKUP($A801+ROUND((COLUMN()-2)/24,5),'Расчет сбытовых надбавок'!$B$2281:'Расчет сбытовых надбавок'!$G$3024,5)</f>
        <v>16.46</v>
      </c>
      <c r="R801" s="99">
        <f>VLOOKUP($A801+ROUND((COLUMN()-2)/24,5),АТС!$A$41:$F$736,5)+VLOOKUP($A801+ROUND((COLUMN()-2)/24,5),'Расчет сбытовых надбавок'!$B$2281:'Расчет сбытовых надбавок'!$G$3024,5)</f>
        <v>354.59000000000003</v>
      </c>
      <c r="S801" s="99">
        <f>VLOOKUP($A801+ROUND((COLUMN()-2)/24,5),АТС!$A$41:$F$736,5)+VLOOKUP($A801+ROUND((COLUMN()-2)/24,5),'Расчет сбытовых надбавок'!$B$2281:'Расчет сбытовых надбавок'!$G$3024,5)</f>
        <v>0.01</v>
      </c>
      <c r="T801" s="99">
        <f>VLOOKUP($A801+ROUND((COLUMN()-2)/24,5),АТС!$A$41:$F$736,5)+VLOOKUP($A801+ROUND((COLUMN()-2)/24,5),'Расчет сбытовых надбавок'!$B$2281:'Расчет сбытовых надбавок'!$G$3024,5)</f>
        <v>32.01</v>
      </c>
      <c r="U801" s="99">
        <f>VLOOKUP($A801+ROUND((COLUMN()-2)/24,5),АТС!$A$41:$F$736,5)+VLOOKUP($A801+ROUND((COLUMN()-2)/24,5),'Расчет сбытовых надбавок'!$B$2281:'Расчет сбытовых надбавок'!$G$3024,5)</f>
        <v>538.56000000000006</v>
      </c>
      <c r="V801" s="99">
        <f>VLOOKUP($A801+ROUND((COLUMN()-2)/24,5),АТС!$A$41:$F$736,5)+VLOOKUP($A801+ROUND((COLUMN()-2)/24,5),'Расчет сбытовых надбавок'!$B$2281:'Расчет сбытовых надбавок'!$G$3024,5)</f>
        <v>524.88</v>
      </c>
      <c r="W801" s="99">
        <f>VLOOKUP($A801+ROUND((COLUMN()-2)/24,5),АТС!$A$41:$F$736,5)+VLOOKUP($A801+ROUND((COLUMN()-2)/24,5),'Расчет сбытовых надбавок'!$B$2281:'Расчет сбытовых надбавок'!$G$3024,5)</f>
        <v>588.80000000000007</v>
      </c>
      <c r="X801" s="99">
        <f>VLOOKUP($A801+ROUND((COLUMN()-2)/24,5),АТС!$A$41:$F$736,5)+VLOOKUP($A801+ROUND((COLUMN()-2)/24,5),'Расчет сбытовых надбавок'!$B$2281:'Расчет сбытовых надбавок'!$G$3024,5)</f>
        <v>766.01</v>
      </c>
      <c r="Y801" s="99">
        <f>VLOOKUP($A801+ROUND((COLUMN()-2)/24,5),АТС!$A$41:$F$736,5)+VLOOKUP($A801+ROUND((COLUMN()-2)/24,5),'Расчет сбытовых надбавок'!$B$2281:'Расчет сбытовых надбавок'!$G$3024,5)</f>
        <v>749.24</v>
      </c>
    </row>
    <row r="802" spans="1:25" x14ac:dyDescent="0.2">
      <c r="A802" s="80">
        <f t="shared" si="25"/>
        <v>42415</v>
      </c>
      <c r="B802" s="99">
        <f>VLOOKUP($A802+ROUND((COLUMN()-2)/24,5),АТС!$A$41:$F$736,5)+VLOOKUP($A802+ROUND((COLUMN()-2)/24,5),'Расчет сбытовых надбавок'!$B$2281:'Расчет сбытовых надбавок'!$G$3024,5)</f>
        <v>737.67000000000007</v>
      </c>
      <c r="C802" s="99">
        <f>VLOOKUP($A802+ROUND((COLUMN()-2)/24,5),АТС!$A$41:$F$736,5)+VLOOKUP($A802+ROUND((COLUMN()-2)/24,5),'Расчет сбытовых надбавок'!$B$2281:'Расчет сбытовых надбавок'!$G$3024,5)</f>
        <v>619.12</v>
      </c>
      <c r="D802" s="99">
        <f>VLOOKUP($A802+ROUND((COLUMN()-2)/24,5),АТС!$A$41:$F$736,5)+VLOOKUP($A802+ROUND((COLUMN()-2)/24,5),'Расчет сбытовых надбавок'!$B$2281:'Расчет сбытовых надбавок'!$G$3024,5)</f>
        <v>720.92000000000007</v>
      </c>
      <c r="E802" s="99">
        <f>VLOOKUP($A802+ROUND((COLUMN()-2)/24,5),АТС!$A$41:$F$736,5)+VLOOKUP($A802+ROUND((COLUMN()-2)/24,5),'Расчет сбытовых надбавок'!$B$2281:'Расчет сбытовых надбавок'!$G$3024,5)</f>
        <v>192.48000000000002</v>
      </c>
      <c r="F802" s="99">
        <f>VLOOKUP($A802+ROUND((COLUMN()-2)/24,5),АТС!$A$41:$F$736,5)+VLOOKUP($A802+ROUND((COLUMN()-2)/24,5),'Расчет сбытовых надбавок'!$B$2281:'Расчет сбытовых надбавок'!$G$3024,5)</f>
        <v>356.98999999999995</v>
      </c>
      <c r="G802" s="99">
        <f>VLOOKUP($A802+ROUND((COLUMN()-2)/24,5),АТС!$A$41:$F$736,5)+VLOOKUP($A802+ROUND((COLUMN()-2)/24,5),'Расчет сбытовых надбавок'!$B$2281:'Расчет сбытовых надбавок'!$G$3024,5)</f>
        <v>583.49</v>
      </c>
      <c r="H802" s="99">
        <f>VLOOKUP($A802+ROUND((COLUMN()-2)/24,5),АТС!$A$41:$F$736,5)+VLOOKUP($A802+ROUND((COLUMN()-2)/24,5),'Расчет сбытовых надбавок'!$B$2281:'Расчет сбытовых надбавок'!$G$3024,5)</f>
        <v>10.85</v>
      </c>
      <c r="I802" s="99">
        <f>VLOOKUP($A802+ROUND((COLUMN()-2)/24,5),АТС!$A$41:$F$736,5)+VLOOKUP($A802+ROUND((COLUMN()-2)/24,5),'Расчет сбытовых надбавок'!$B$2281:'Расчет сбытовых надбавок'!$G$3024,5)</f>
        <v>17.29</v>
      </c>
      <c r="J802" s="99">
        <f>VLOOKUP($A802+ROUND((COLUMN()-2)/24,5),АТС!$A$41:$F$736,5)+VLOOKUP($A802+ROUND((COLUMN()-2)/24,5),'Расчет сбытовых надбавок'!$B$2281:'Расчет сбытовых надбавок'!$G$3024,5)</f>
        <v>310.02999999999997</v>
      </c>
      <c r="K802" s="99">
        <f>VLOOKUP($A802+ROUND((COLUMN()-2)/24,5),АТС!$A$41:$F$736,5)+VLOOKUP($A802+ROUND((COLUMN()-2)/24,5),'Расчет сбытовых надбавок'!$B$2281:'Расчет сбытовых надбавок'!$G$3024,5)</f>
        <v>318.08</v>
      </c>
      <c r="L802" s="99">
        <f>VLOOKUP($A802+ROUND((COLUMN()-2)/24,5),АТС!$A$41:$F$736,5)+VLOOKUP($A802+ROUND((COLUMN()-2)/24,5),'Расчет сбытовых надбавок'!$B$2281:'Расчет сбытовых надбавок'!$G$3024,5)</f>
        <v>217.87</v>
      </c>
      <c r="M802" s="99">
        <f>VLOOKUP($A802+ROUND((COLUMN()-2)/24,5),АТС!$A$41:$F$736,5)+VLOOKUP($A802+ROUND((COLUMN()-2)/24,5),'Расчет сбытовых надбавок'!$B$2281:'Расчет сбытовых надбавок'!$G$3024,5)</f>
        <v>259.83</v>
      </c>
      <c r="N802" s="99">
        <f>VLOOKUP($A802+ROUND((COLUMN()-2)/24,5),АТС!$A$41:$F$736,5)+VLOOKUP($A802+ROUND((COLUMN()-2)/24,5),'Расчет сбытовых надбавок'!$B$2281:'Расчет сбытовых надбавок'!$G$3024,5)</f>
        <v>405.54999999999995</v>
      </c>
      <c r="O802" s="99">
        <f>VLOOKUP($A802+ROUND((COLUMN()-2)/24,5),АТС!$A$41:$F$736,5)+VLOOKUP($A802+ROUND((COLUMN()-2)/24,5),'Расчет сбытовых надбавок'!$B$2281:'Расчет сбытовых надбавок'!$G$3024,5)</f>
        <v>303.40999999999997</v>
      </c>
      <c r="P802" s="99">
        <f>VLOOKUP($A802+ROUND((COLUMN()-2)/24,5),АТС!$A$41:$F$736,5)+VLOOKUP($A802+ROUND((COLUMN()-2)/24,5),'Расчет сбытовых надбавок'!$B$2281:'Расчет сбытовых надбавок'!$G$3024,5)</f>
        <v>343.56</v>
      </c>
      <c r="Q802" s="99">
        <f>VLOOKUP($A802+ROUND((COLUMN()-2)/24,5),АТС!$A$41:$F$736,5)+VLOOKUP($A802+ROUND((COLUMN()-2)/24,5),'Расчет сбытовых надбавок'!$B$2281:'Расчет сбытовых надбавок'!$G$3024,5)</f>
        <v>315.47000000000003</v>
      </c>
      <c r="R802" s="99">
        <f>VLOOKUP($A802+ROUND((COLUMN()-2)/24,5),АТС!$A$41:$F$736,5)+VLOOKUP($A802+ROUND((COLUMN()-2)/24,5),'Расчет сбытовых надбавок'!$B$2281:'Расчет сбытовых надбавок'!$G$3024,5)</f>
        <v>568.14</v>
      </c>
      <c r="S802" s="99">
        <f>VLOOKUP($A802+ROUND((COLUMN()-2)/24,5),АТС!$A$41:$F$736,5)+VLOOKUP($A802+ROUND((COLUMN()-2)/24,5),'Расчет сбытовых надбавок'!$B$2281:'Расчет сбытовых надбавок'!$G$3024,5)</f>
        <v>475.88</v>
      </c>
      <c r="T802" s="99">
        <f>VLOOKUP($A802+ROUND((COLUMN()-2)/24,5),АТС!$A$41:$F$736,5)+VLOOKUP($A802+ROUND((COLUMN()-2)/24,5),'Расчет сбытовых надбавок'!$B$2281:'Расчет сбытовых надбавок'!$G$3024,5)</f>
        <v>105.4</v>
      </c>
      <c r="U802" s="99">
        <f>VLOOKUP($A802+ROUND((COLUMN()-2)/24,5),АТС!$A$41:$F$736,5)+VLOOKUP($A802+ROUND((COLUMN()-2)/24,5),'Расчет сбытовых надбавок'!$B$2281:'Расчет сбытовых надбавок'!$G$3024,5)</f>
        <v>476.13</v>
      </c>
      <c r="V802" s="99">
        <f>VLOOKUP($A802+ROUND((COLUMN()-2)/24,5),АТС!$A$41:$F$736,5)+VLOOKUP($A802+ROUND((COLUMN()-2)/24,5),'Расчет сбытовых надбавок'!$B$2281:'Расчет сбытовых надбавок'!$G$3024,5)</f>
        <v>746.54</v>
      </c>
      <c r="W802" s="99">
        <f>VLOOKUP($A802+ROUND((COLUMN()-2)/24,5),АТС!$A$41:$F$736,5)+VLOOKUP($A802+ROUND((COLUMN()-2)/24,5),'Расчет сбытовых надбавок'!$B$2281:'Расчет сбытовых надбавок'!$G$3024,5)</f>
        <v>1009.8</v>
      </c>
      <c r="X802" s="99">
        <f>VLOOKUP($A802+ROUND((COLUMN()-2)/24,5),АТС!$A$41:$F$736,5)+VLOOKUP($A802+ROUND((COLUMN()-2)/24,5),'Расчет сбытовых надбавок'!$B$2281:'Расчет сбытовых надбавок'!$G$3024,5)</f>
        <v>754.87</v>
      </c>
      <c r="Y802" s="99">
        <f>VLOOKUP($A802+ROUND((COLUMN()-2)/24,5),АТС!$A$41:$F$736,5)+VLOOKUP($A802+ROUND((COLUMN()-2)/24,5),'Расчет сбытовых надбавок'!$B$2281:'Расчет сбытовых надбавок'!$G$3024,5)</f>
        <v>734.66</v>
      </c>
    </row>
    <row r="803" spans="1:25" x14ac:dyDescent="0.2">
      <c r="A803" s="80">
        <f t="shared" si="25"/>
        <v>42416</v>
      </c>
      <c r="B803" s="99">
        <f>VLOOKUP($A803+ROUND((COLUMN()-2)/24,5),АТС!$A$41:$F$736,5)+VLOOKUP($A803+ROUND((COLUMN()-2)/24,5),'Расчет сбытовых надбавок'!$B$2281:'Расчет сбытовых надбавок'!$G$3024,5)</f>
        <v>680.19999999999993</v>
      </c>
      <c r="C803" s="99">
        <f>VLOOKUP($A803+ROUND((COLUMN()-2)/24,5),АТС!$A$41:$F$736,5)+VLOOKUP($A803+ROUND((COLUMN()-2)/24,5),'Расчет сбытовых надбавок'!$B$2281:'Расчет сбытовых надбавок'!$G$3024,5)</f>
        <v>729.38</v>
      </c>
      <c r="D803" s="99">
        <f>VLOOKUP($A803+ROUND((COLUMN()-2)/24,5),АТС!$A$41:$F$736,5)+VLOOKUP($A803+ROUND((COLUMN()-2)/24,5),'Расчет сбытовых надбавок'!$B$2281:'Расчет сбытовых надбавок'!$G$3024,5)</f>
        <v>744.77</v>
      </c>
      <c r="E803" s="99">
        <f>VLOOKUP($A803+ROUND((COLUMN()-2)/24,5),АТС!$A$41:$F$736,5)+VLOOKUP($A803+ROUND((COLUMN()-2)/24,5),'Расчет сбытовых надбавок'!$B$2281:'Расчет сбытовых надбавок'!$G$3024,5)</f>
        <v>161.84</v>
      </c>
      <c r="F803" s="99">
        <f>VLOOKUP($A803+ROUND((COLUMN()-2)/24,5),АТС!$A$41:$F$736,5)+VLOOKUP($A803+ROUND((COLUMN()-2)/24,5),'Расчет сбытовых надбавок'!$B$2281:'Расчет сбытовых надбавок'!$G$3024,5)</f>
        <v>675.56999999999994</v>
      </c>
      <c r="G803" s="99">
        <f>VLOOKUP($A803+ROUND((COLUMN()-2)/24,5),АТС!$A$41:$F$736,5)+VLOOKUP($A803+ROUND((COLUMN()-2)/24,5),'Расчет сбытовых надбавок'!$B$2281:'Расчет сбытовых надбавок'!$G$3024,5)</f>
        <v>0</v>
      </c>
      <c r="H803" s="99">
        <f>VLOOKUP($A803+ROUND((COLUMN()-2)/24,5),АТС!$A$41:$F$736,5)+VLOOKUP($A803+ROUND((COLUMN()-2)/24,5),'Расчет сбытовых надбавок'!$B$2281:'Расчет сбытовых надбавок'!$G$3024,5)</f>
        <v>512.37</v>
      </c>
      <c r="I803" s="99">
        <f>VLOOKUP($A803+ROUND((COLUMN()-2)/24,5),АТС!$A$41:$F$736,5)+VLOOKUP($A803+ROUND((COLUMN()-2)/24,5),'Расчет сбытовых надбавок'!$B$2281:'Расчет сбытовых надбавок'!$G$3024,5)</f>
        <v>484.01</v>
      </c>
      <c r="J803" s="99">
        <f>VLOOKUP($A803+ROUND((COLUMN()-2)/24,5),АТС!$A$41:$F$736,5)+VLOOKUP($A803+ROUND((COLUMN()-2)/24,5),'Расчет сбытовых надбавок'!$B$2281:'Расчет сбытовых надбавок'!$G$3024,5)</f>
        <v>52.45</v>
      </c>
      <c r="K803" s="99">
        <f>VLOOKUP($A803+ROUND((COLUMN()-2)/24,5),АТС!$A$41:$F$736,5)+VLOOKUP($A803+ROUND((COLUMN()-2)/24,5),'Расчет сбытовых надбавок'!$B$2281:'Расчет сбытовых надбавок'!$G$3024,5)</f>
        <v>151.28</v>
      </c>
      <c r="L803" s="99">
        <f>VLOOKUP($A803+ROUND((COLUMN()-2)/24,5),АТС!$A$41:$F$736,5)+VLOOKUP($A803+ROUND((COLUMN()-2)/24,5),'Расчет сбытовых надбавок'!$B$2281:'Расчет сбытовых надбавок'!$G$3024,5)</f>
        <v>241.32000000000002</v>
      </c>
      <c r="M803" s="99">
        <f>VLOOKUP($A803+ROUND((COLUMN()-2)/24,5),АТС!$A$41:$F$736,5)+VLOOKUP($A803+ROUND((COLUMN()-2)/24,5),'Расчет сбытовых надбавок'!$B$2281:'Расчет сбытовых надбавок'!$G$3024,5)</f>
        <v>532.17999999999995</v>
      </c>
      <c r="N803" s="99">
        <f>VLOOKUP($A803+ROUND((COLUMN()-2)/24,5),АТС!$A$41:$F$736,5)+VLOOKUP($A803+ROUND((COLUMN()-2)/24,5),'Расчет сбытовых надбавок'!$B$2281:'Расчет сбытовых надбавок'!$G$3024,5)</f>
        <v>500.36</v>
      </c>
      <c r="O803" s="99">
        <f>VLOOKUP($A803+ROUND((COLUMN()-2)/24,5),АТС!$A$41:$F$736,5)+VLOOKUP($A803+ROUND((COLUMN()-2)/24,5),'Расчет сбытовых надбавок'!$B$2281:'Расчет сбытовых надбавок'!$G$3024,5)</f>
        <v>565.89</v>
      </c>
      <c r="P803" s="99">
        <f>VLOOKUP($A803+ROUND((COLUMN()-2)/24,5),АТС!$A$41:$F$736,5)+VLOOKUP($A803+ROUND((COLUMN()-2)/24,5),'Расчет сбытовых надбавок'!$B$2281:'Расчет сбытовых надбавок'!$G$3024,5)</f>
        <v>307</v>
      </c>
      <c r="Q803" s="99">
        <f>VLOOKUP($A803+ROUND((COLUMN()-2)/24,5),АТС!$A$41:$F$736,5)+VLOOKUP($A803+ROUND((COLUMN()-2)/24,5),'Расчет сбытовых надбавок'!$B$2281:'Расчет сбытовых надбавок'!$G$3024,5)</f>
        <v>434.61</v>
      </c>
      <c r="R803" s="99">
        <f>VLOOKUP($A803+ROUND((COLUMN()-2)/24,5),АТС!$A$41:$F$736,5)+VLOOKUP($A803+ROUND((COLUMN()-2)/24,5),'Расчет сбытовых надбавок'!$B$2281:'Расчет сбытовых надбавок'!$G$3024,5)</f>
        <v>447.15999999999997</v>
      </c>
      <c r="S803" s="99">
        <f>VLOOKUP($A803+ROUND((COLUMN()-2)/24,5),АТС!$A$41:$F$736,5)+VLOOKUP($A803+ROUND((COLUMN()-2)/24,5),'Расчет сбытовых надбавок'!$B$2281:'Расчет сбытовых надбавок'!$G$3024,5)</f>
        <v>238.82</v>
      </c>
      <c r="T803" s="99">
        <f>VLOOKUP($A803+ROUND((COLUMN()-2)/24,5),АТС!$A$41:$F$736,5)+VLOOKUP($A803+ROUND((COLUMN()-2)/24,5),'Расчет сбытовых надбавок'!$B$2281:'Расчет сбытовых надбавок'!$G$3024,5)</f>
        <v>133.87</v>
      </c>
      <c r="U803" s="99">
        <f>VLOOKUP($A803+ROUND((COLUMN()-2)/24,5),АТС!$A$41:$F$736,5)+VLOOKUP($A803+ROUND((COLUMN()-2)/24,5),'Расчет сбытовых надбавок'!$B$2281:'Расчет сбытовых надбавок'!$G$3024,5)</f>
        <v>631.22</v>
      </c>
      <c r="V803" s="99">
        <f>VLOOKUP($A803+ROUND((COLUMN()-2)/24,5),АТС!$A$41:$F$736,5)+VLOOKUP($A803+ROUND((COLUMN()-2)/24,5),'Расчет сбытовых надбавок'!$B$2281:'Расчет сбытовых надбавок'!$G$3024,5)</f>
        <v>177.33</v>
      </c>
      <c r="W803" s="99">
        <f>VLOOKUP($A803+ROUND((COLUMN()-2)/24,5),АТС!$A$41:$F$736,5)+VLOOKUP($A803+ROUND((COLUMN()-2)/24,5),'Расчет сбытовых надбавок'!$B$2281:'Расчет сбытовых надбавок'!$G$3024,5)</f>
        <v>187.74</v>
      </c>
      <c r="X803" s="99">
        <f>VLOOKUP($A803+ROUND((COLUMN()-2)/24,5),АТС!$A$41:$F$736,5)+VLOOKUP($A803+ROUND((COLUMN()-2)/24,5),'Расчет сбытовых надбавок'!$B$2281:'Расчет сбытовых надбавок'!$G$3024,5)</f>
        <v>151.97999999999999</v>
      </c>
      <c r="Y803" s="99">
        <f>VLOOKUP($A803+ROUND((COLUMN()-2)/24,5),АТС!$A$41:$F$736,5)+VLOOKUP($A803+ROUND((COLUMN()-2)/24,5),'Расчет сбытовых надбавок'!$B$2281:'Расчет сбытовых надбавок'!$G$3024,5)</f>
        <v>151.26</v>
      </c>
    </row>
    <row r="804" spans="1:25" x14ac:dyDescent="0.2">
      <c r="A804" s="80">
        <f t="shared" si="25"/>
        <v>42417</v>
      </c>
      <c r="B804" s="99">
        <f>VLOOKUP($A804+ROUND((COLUMN()-2)/24,5),АТС!$A$41:$F$736,5)+VLOOKUP($A804+ROUND((COLUMN()-2)/24,5),'Расчет сбытовых надбавок'!$B$2281:'Расчет сбытовых надбавок'!$G$3024,5)</f>
        <v>50.11</v>
      </c>
      <c r="C804" s="99">
        <f>VLOOKUP($A804+ROUND((COLUMN()-2)/24,5),АТС!$A$41:$F$736,5)+VLOOKUP($A804+ROUND((COLUMN()-2)/24,5),'Расчет сбытовых надбавок'!$B$2281:'Расчет сбытовых надбавок'!$G$3024,5)</f>
        <v>787.73</v>
      </c>
      <c r="D804" s="99">
        <f>VLOOKUP($A804+ROUND((COLUMN()-2)/24,5),АТС!$A$41:$F$736,5)+VLOOKUP($A804+ROUND((COLUMN()-2)/24,5),'Расчет сбытовых надбавок'!$B$2281:'Расчет сбытовых надбавок'!$G$3024,5)</f>
        <v>995.5</v>
      </c>
      <c r="E804" s="99">
        <f>VLOOKUP($A804+ROUND((COLUMN()-2)/24,5),АТС!$A$41:$F$736,5)+VLOOKUP($A804+ROUND((COLUMN()-2)/24,5),'Расчет сбытовых надбавок'!$B$2281:'Расчет сбытовых надбавок'!$G$3024,5)</f>
        <v>336.49</v>
      </c>
      <c r="F804" s="99">
        <f>VLOOKUP($A804+ROUND((COLUMN()-2)/24,5),АТС!$A$41:$F$736,5)+VLOOKUP($A804+ROUND((COLUMN()-2)/24,5),'Расчет сбытовых надбавок'!$B$2281:'Расчет сбытовых надбавок'!$G$3024,5)</f>
        <v>396.45000000000005</v>
      </c>
      <c r="G804" s="99">
        <f>VLOOKUP($A804+ROUND((COLUMN()-2)/24,5),АТС!$A$41:$F$736,5)+VLOOKUP($A804+ROUND((COLUMN()-2)/24,5),'Расчет сбытовых надбавок'!$B$2281:'Расчет сбытовых надбавок'!$G$3024,5)</f>
        <v>630.56000000000006</v>
      </c>
      <c r="H804" s="99">
        <f>VLOOKUP($A804+ROUND((COLUMN()-2)/24,5),АТС!$A$41:$F$736,5)+VLOOKUP($A804+ROUND((COLUMN()-2)/24,5),'Расчет сбытовых надбавок'!$B$2281:'Расчет сбытовых надбавок'!$G$3024,5)</f>
        <v>590.39</v>
      </c>
      <c r="I804" s="99">
        <f>VLOOKUP($A804+ROUND((COLUMN()-2)/24,5),АТС!$A$41:$F$736,5)+VLOOKUP($A804+ROUND((COLUMN()-2)/24,5),'Расчет сбытовых надбавок'!$B$2281:'Расчет сбытовых надбавок'!$G$3024,5)</f>
        <v>607.97</v>
      </c>
      <c r="J804" s="99">
        <f>VLOOKUP($A804+ROUND((COLUMN()-2)/24,5),АТС!$A$41:$F$736,5)+VLOOKUP($A804+ROUND((COLUMN()-2)/24,5),'Расчет сбытовых надбавок'!$B$2281:'Расчет сбытовых надбавок'!$G$3024,5)</f>
        <v>496.25</v>
      </c>
      <c r="K804" s="99">
        <f>VLOOKUP($A804+ROUND((COLUMN()-2)/24,5),АТС!$A$41:$F$736,5)+VLOOKUP($A804+ROUND((COLUMN()-2)/24,5),'Расчет сбытовых надбавок'!$B$2281:'Расчет сбытовых надбавок'!$G$3024,5)</f>
        <v>461.86</v>
      </c>
      <c r="L804" s="99">
        <f>VLOOKUP($A804+ROUND((COLUMN()-2)/24,5),АТС!$A$41:$F$736,5)+VLOOKUP($A804+ROUND((COLUMN()-2)/24,5),'Расчет сбытовых надбавок'!$B$2281:'Расчет сбытовых надбавок'!$G$3024,5)</f>
        <v>505.82</v>
      </c>
      <c r="M804" s="99">
        <f>VLOOKUP($A804+ROUND((COLUMN()-2)/24,5),АТС!$A$41:$F$736,5)+VLOOKUP($A804+ROUND((COLUMN()-2)/24,5),'Расчет сбытовых надбавок'!$B$2281:'Расчет сбытовых надбавок'!$G$3024,5)</f>
        <v>552.02</v>
      </c>
      <c r="N804" s="99">
        <f>VLOOKUP($A804+ROUND((COLUMN()-2)/24,5),АТС!$A$41:$F$736,5)+VLOOKUP($A804+ROUND((COLUMN()-2)/24,5),'Расчет сбытовых надбавок'!$B$2281:'Расчет сбытовых надбавок'!$G$3024,5)</f>
        <v>439.1</v>
      </c>
      <c r="O804" s="99">
        <f>VLOOKUP($A804+ROUND((COLUMN()-2)/24,5),АТС!$A$41:$F$736,5)+VLOOKUP($A804+ROUND((COLUMN()-2)/24,5),'Расчет сбытовых надбавок'!$B$2281:'Расчет сбытовых надбавок'!$G$3024,5)</f>
        <v>446.75</v>
      </c>
      <c r="P804" s="99">
        <f>VLOOKUP($A804+ROUND((COLUMN()-2)/24,5),АТС!$A$41:$F$736,5)+VLOOKUP($A804+ROUND((COLUMN()-2)/24,5),'Расчет сбытовых надбавок'!$B$2281:'Расчет сбытовых надбавок'!$G$3024,5)</f>
        <v>643.77</v>
      </c>
      <c r="Q804" s="99">
        <f>VLOOKUP($A804+ROUND((COLUMN()-2)/24,5),АТС!$A$41:$F$736,5)+VLOOKUP($A804+ROUND((COLUMN()-2)/24,5),'Расчет сбытовых надбавок'!$B$2281:'Расчет сбытовых надбавок'!$G$3024,5)</f>
        <v>527.56000000000006</v>
      </c>
      <c r="R804" s="99">
        <f>VLOOKUP($A804+ROUND((COLUMN()-2)/24,5),АТС!$A$41:$F$736,5)+VLOOKUP($A804+ROUND((COLUMN()-2)/24,5),'Расчет сбытовых надбавок'!$B$2281:'Расчет сбытовых надбавок'!$G$3024,5)</f>
        <v>423.54</v>
      </c>
      <c r="S804" s="99">
        <f>VLOOKUP($A804+ROUND((COLUMN()-2)/24,5),АТС!$A$41:$F$736,5)+VLOOKUP($A804+ROUND((COLUMN()-2)/24,5),'Расчет сбытовых надбавок'!$B$2281:'Расчет сбытовых надбавок'!$G$3024,5)</f>
        <v>29.830000000000002</v>
      </c>
      <c r="T804" s="99">
        <f>VLOOKUP($A804+ROUND((COLUMN()-2)/24,5),АТС!$A$41:$F$736,5)+VLOOKUP($A804+ROUND((COLUMN()-2)/24,5),'Расчет сбытовых надбавок'!$B$2281:'Расчет сбытовых надбавок'!$G$3024,5)</f>
        <v>130.43</v>
      </c>
      <c r="U804" s="99">
        <f>VLOOKUP($A804+ROUND((COLUMN()-2)/24,5),АТС!$A$41:$F$736,5)+VLOOKUP($A804+ROUND((COLUMN()-2)/24,5),'Расчет сбытовых надбавок'!$B$2281:'Расчет сбытовых надбавок'!$G$3024,5)</f>
        <v>495.59</v>
      </c>
      <c r="V804" s="99">
        <f>VLOOKUP($A804+ROUND((COLUMN()-2)/24,5),АТС!$A$41:$F$736,5)+VLOOKUP($A804+ROUND((COLUMN()-2)/24,5),'Расчет сбытовых надбавок'!$B$2281:'Расчет сбытовых надбавок'!$G$3024,5)</f>
        <v>168.51000000000002</v>
      </c>
      <c r="W804" s="99">
        <f>VLOOKUP($A804+ROUND((COLUMN()-2)/24,5),АТС!$A$41:$F$736,5)+VLOOKUP($A804+ROUND((COLUMN()-2)/24,5),'Расчет сбытовых надбавок'!$B$2281:'Расчет сбытовых надбавок'!$G$3024,5)</f>
        <v>202.44</v>
      </c>
      <c r="X804" s="99">
        <f>VLOOKUP($A804+ROUND((COLUMN()-2)/24,5),АТС!$A$41:$F$736,5)+VLOOKUP($A804+ROUND((COLUMN()-2)/24,5),'Расчет сбытовых надбавок'!$B$2281:'Расчет сбытовых надбавок'!$G$3024,5)</f>
        <v>757.97</v>
      </c>
      <c r="Y804" s="99">
        <f>VLOOKUP($A804+ROUND((COLUMN()-2)/24,5),АТС!$A$41:$F$736,5)+VLOOKUP($A804+ROUND((COLUMN()-2)/24,5),'Расчет сбытовых надбавок'!$B$2281:'Расчет сбытовых надбавок'!$G$3024,5)</f>
        <v>1124.77</v>
      </c>
    </row>
    <row r="805" spans="1:25" x14ac:dyDescent="0.2">
      <c r="A805" s="80">
        <f t="shared" si="25"/>
        <v>42418</v>
      </c>
      <c r="B805" s="99">
        <f>VLOOKUP($A805+ROUND((COLUMN()-2)/24,5),АТС!$A$41:$F$736,5)+VLOOKUP($A805+ROUND((COLUMN()-2)/24,5),'Расчет сбытовых надбавок'!$B$2281:'Расчет сбытовых надбавок'!$G$3024,5)</f>
        <v>93.55</v>
      </c>
      <c r="C805" s="99">
        <f>VLOOKUP($A805+ROUND((COLUMN()-2)/24,5),АТС!$A$41:$F$736,5)+VLOOKUP($A805+ROUND((COLUMN()-2)/24,5),'Расчет сбытовых надбавок'!$B$2281:'Расчет сбытовых надбавок'!$G$3024,5)</f>
        <v>42.45</v>
      </c>
      <c r="D805" s="99">
        <f>VLOOKUP($A805+ROUND((COLUMN()-2)/24,5),АТС!$A$41:$F$736,5)+VLOOKUP($A805+ROUND((COLUMN()-2)/24,5),'Расчет сбытовых надбавок'!$B$2281:'Расчет сбытовых надбавок'!$G$3024,5)</f>
        <v>945.67000000000007</v>
      </c>
      <c r="E805" s="99">
        <f>VLOOKUP($A805+ROUND((COLUMN()-2)/24,5),АТС!$A$41:$F$736,5)+VLOOKUP($A805+ROUND((COLUMN()-2)/24,5),'Расчет сбытовых надбавок'!$B$2281:'Расчет сбытовых надбавок'!$G$3024,5)</f>
        <v>948.48</v>
      </c>
      <c r="F805" s="99">
        <f>VLOOKUP($A805+ROUND((COLUMN()-2)/24,5),АТС!$A$41:$F$736,5)+VLOOKUP($A805+ROUND((COLUMN()-2)/24,5),'Расчет сбытовых надбавок'!$B$2281:'Расчет сбытовых надбавок'!$G$3024,5)</f>
        <v>773.88</v>
      </c>
      <c r="G805" s="99">
        <f>VLOOKUP($A805+ROUND((COLUMN()-2)/24,5),АТС!$A$41:$F$736,5)+VLOOKUP($A805+ROUND((COLUMN()-2)/24,5),'Расчет сбытовых надбавок'!$B$2281:'Расчет сбытовых надбавок'!$G$3024,5)</f>
        <v>551.20000000000005</v>
      </c>
      <c r="H805" s="99">
        <f>VLOOKUP($A805+ROUND((COLUMN()-2)/24,5),АТС!$A$41:$F$736,5)+VLOOKUP($A805+ROUND((COLUMN()-2)/24,5),'Расчет сбытовых надбавок'!$B$2281:'Расчет сбытовых надбавок'!$G$3024,5)</f>
        <v>0.01</v>
      </c>
      <c r="I805" s="99">
        <f>VLOOKUP($A805+ROUND((COLUMN()-2)/24,5),АТС!$A$41:$F$736,5)+VLOOKUP($A805+ROUND((COLUMN()-2)/24,5),'Расчет сбытовых надбавок'!$B$2281:'Расчет сбытовых надбавок'!$G$3024,5)</f>
        <v>0</v>
      </c>
      <c r="J805" s="99">
        <f>VLOOKUP($A805+ROUND((COLUMN()-2)/24,5),АТС!$A$41:$F$736,5)+VLOOKUP($A805+ROUND((COLUMN()-2)/24,5),'Расчет сбытовых надбавок'!$B$2281:'Расчет сбытовых надбавок'!$G$3024,5)</f>
        <v>0</v>
      </c>
      <c r="K805" s="99">
        <f>VLOOKUP($A805+ROUND((COLUMN()-2)/24,5),АТС!$A$41:$F$736,5)+VLOOKUP($A805+ROUND((COLUMN()-2)/24,5),'Расчет сбытовых надбавок'!$B$2281:'Расчет сбытовых надбавок'!$G$3024,5)</f>
        <v>154.4</v>
      </c>
      <c r="L805" s="99">
        <f>VLOOKUP($A805+ROUND((COLUMN()-2)/24,5),АТС!$A$41:$F$736,5)+VLOOKUP($A805+ROUND((COLUMN()-2)/24,5),'Расчет сбытовых надбавок'!$B$2281:'Расчет сбытовых надбавок'!$G$3024,5)</f>
        <v>492.33</v>
      </c>
      <c r="M805" s="99">
        <f>VLOOKUP($A805+ROUND((COLUMN()-2)/24,5),АТС!$A$41:$F$736,5)+VLOOKUP($A805+ROUND((COLUMN()-2)/24,5),'Расчет сбытовых надбавок'!$B$2281:'Расчет сбытовых надбавок'!$G$3024,5)</f>
        <v>507.65999999999997</v>
      </c>
      <c r="N805" s="99">
        <f>VLOOKUP($A805+ROUND((COLUMN()-2)/24,5),АТС!$A$41:$F$736,5)+VLOOKUP($A805+ROUND((COLUMN()-2)/24,5),'Расчет сбытовых надбавок'!$B$2281:'Расчет сбытовых надбавок'!$G$3024,5)</f>
        <v>501.49</v>
      </c>
      <c r="O805" s="99">
        <f>VLOOKUP($A805+ROUND((COLUMN()-2)/24,5),АТС!$A$41:$F$736,5)+VLOOKUP($A805+ROUND((COLUMN()-2)/24,5),'Расчет сбытовых надбавок'!$B$2281:'Расчет сбытовых надбавок'!$G$3024,5)</f>
        <v>476.33</v>
      </c>
      <c r="P805" s="99">
        <f>VLOOKUP($A805+ROUND((COLUMN()-2)/24,5),АТС!$A$41:$F$736,5)+VLOOKUP($A805+ROUND((COLUMN()-2)/24,5),'Расчет сбытовых надбавок'!$B$2281:'Расчет сбытовых надбавок'!$G$3024,5)</f>
        <v>552.79</v>
      </c>
      <c r="Q805" s="99">
        <f>VLOOKUP($A805+ROUND((COLUMN()-2)/24,5),АТС!$A$41:$F$736,5)+VLOOKUP($A805+ROUND((COLUMN()-2)/24,5),'Расчет сбытовых надбавок'!$B$2281:'Расчет сбытовых надбавок'!$G$3024,5)</f>
        <v>516.25</v>
      </c>
      <c r="R805" s="99">
        <f>VLOOKUP($A805+ROUND((COLUMN()-2)/24,5),АТС!$A$41:$F$736,5)+VLOOKUP($A805+ROUND((COLUMN()-2)/24,5),'Расчет сбытовых надбавок'!$B$2281:'Расчет сбытовых надбавок'!$G$3024,5)</f>
        <v>5.25</v>
      </c>
      <c r="S805" s="99">
        <f>VLOOKUP($A805+ROUND((COLUMN()-2)/24,5),АТС!$A$41:$F$736,5)+VLOOKUP($A805+ROUND((COLUMN()-2)/24,5),'Расчет сбытовых надбавок'!$B$2281:'Расчет сбытовых надбавок'!$G$3024,5)</f>
        <v>0</v>
      </c>
      <c r="T805" s="99">
        <f>VLOOKUP($A805+ROUND((COLUMN()-2)/24,5),АТС!$A$41:$F$736,5)+VLOOKUP($A805+ROUND((COLUMN()-2)/24,5),'Расчет сбытовых надбавок'!$B$2281:'Расчет сбытовых надбавок'!$G$3024,5)</f>
        <v>175.01999999999998</v>
      </c>
      <c r="U805" s="99">
        <f>VLOOKUP($A805+ROUND((COLUMN()-2)/24,5),АТС!$A$41:$F$736,5)+VLOOKUP($A805+ROUND((COLUMN()-2)/24,5),'Расчет сбытовых надбавок'!$B$2281:'Расчет сбытовых надбавок'!$G$3024,5)</f>
        <v>138.62</v>
      </c>
      <c r="V805" s="99">
        <f>VLOOKUP($A805+ROUND((COLUMN()-2)/24,5),АТС!$A$41:$F$736,5)+VLOOKUP($A805+ROUND((COLUMN()-2)/24,5),'Расчет сбытовых надбавок'!$B$2281:'Расчет сбытовых надбавок'!$G$3024,5)</f>
        <v>816.78</v>
      </c>
      <c r="W805" s="99">
        <f>VLOOKUP($A805+ROUND((COLUMN()-2)/24,5),АТС!$A$41:$F$736,5)+VLOOKUP($A805+ROUND((COLUMN()-2)/24,5),'Расчет сбытовых надбавок'!$B$2281:'Расчет сбытовых надбавок'!$G$3024,5)</f>
        <v>956.7</v>
      </c>
      <c r="X805" s="99">
        <f>VLOOKUP($A805+ROUND((COLUMN()-2)/24,5),АТС!$A$41:$F$736,5)+VLOOKUP($A805+ROUND((COLUMN()-2)/24,5),'Расчет сбытовых надбавок'!$B$2281:'Расчет сбытовых надбавок'!$G$3024,5)</f>
        <v>1806.92</v>
      </c>
      <c r="Y805" s="99">
        <f>VLOOKUP($A805+ROUND((COLUMN()-2)/24,5),АТС!$A$41:$F$736,5)+VLOOKUP($A805+ROUND((COLUMN()-2)/24,5),'Расчет сбытовых надбавок'!$B$2281:'Расчет сбытовых надбавок'!$G$3024,5)</f>
        <v>1933.4699999999998</v>
      </c>
    </row>
    <row r="806" spans="1:25" x14ac:dyDescent="0.2">
      <c r="A806" s="80">
        <f t="shared" si="25"/>
        <v>42419</v>
      </c>
      <c r="B806" s="99">
        <f>VLOOKUP($A806+ROUND((COLUMN()-2)/24,5),АТС!$A$41:$F$736,5)+VLOOKUP($A806+ROUND((COLUMN()-2)/24,5),'Расчет сбытовых надбавок'!$B$2281:'Расчет сбытовых надбавок'!$G$3024,5)</f>
        <v>61.8</v>
      </c>
      <c r="C806" s="99">
        <f>VLOOKUP($A806+ROUND((COLUMN()-2)/24,5),АТС!$A$41:$F$736,5)+VLOOKUP($A806+ROUND((COLUMN()-2)/24,5),'Расчет сбытовых надбавок'!$B$2281:'Расчет сбытовых надбавок'!$G$3024,5)</f>
        <v>13.69</v>
      </c>
      <c r="D806" s="99">
        <f>VLOOKUP($A806+ROUND((COLUMN()-2)/24,5),АТС!$A$41:$F$736,5)+VLOOKUP($A806+ROUND((COLUMN()-2)/24,5),'Расчет сбытовых надбавок'!$B$2281:'Расчет сбытовых надбавок'!$G$3024,5)</f>
        <v>5.0599999999999996</v>
      </c>
      <c r="E806" s="99">
        <f>VLOOKUP($A806+ROUND((COLUMN()-2)/24,5),АТС!$A$41:$F$736,5)+VLOOKUP($A806+ROUND((COLUMN()-2)/24,5),'Расчет сбытовых надбавок'!$B$2281:'Расчет сбытовых надбавок'!$G$3024,5)</f>
        <v>147.5</v>
      </c>
      <c r="F806" s="99">
        <f>VLOOKUP($A806+ROUND((COLUMN()-2)/24,5),АТС!$A$41:$F$736,5)+VLOOKUP($A806+ROUND((COLUMN()-2)/24,5),'Расчет сбытовых надбавок'!$B$2281:'Расчет сбытовых надбавок'!$G$3024,5)</f>
        <v>52.22</v>
      </c>
      <c r="G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H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I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J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K806" s="99">
        <f>VLOOKUP($A806+ROUND((COLUMN()-2)/24,5),АТС!$A$41:$F$736,5)+VLOOKUP($A806+ROUND((COLUMN()-2)/24,5),'Расчет сбытовых надбавок'!$B$2281:'Расчет сбытовых надбавок'!$G$3024,5)</f>
        <v>4.6099999999999994</v>
      </c>
      <c r="L806" s="99">
        <f>VLOOKUP($A806+ROUND((COLUMN()-2)/24,5),АТС!$A$41:$F$736,5)+VLOOKUP($A806+ROUND((COLUMN()-2)/24,5),'Расчет сбытовых надбавок'!$B$2281:'Расчет сбытовых надбавок'!$G$3024,5)</f>
        <v>174.75</v>
      </c>
      <c r="M806" s="99">
        <f>VLOOKUP($A806+ROUND((COLUMN()-2)/24,5),АТС!$A$41:$F$736,5)+VLOOKUP($A806+ROUND((COLUMN()-2)/24,5),'Расчет сбытовых надбавок'!$B$2281:'Расчет сбытовых надбавок'!$G$3024,5)</f>
        <v>238.25</v>
      </c>
      <c r="N806" s="99">
        <f>VLOOKUP($A806+ROUND((COLUMN()-2)/24,5),АТС!$A$41:$F$736,5)+VLOOKUP($A806+ROUND((COLUMN()-2)/24,5),'Расчет сбытовых надбавок'!$B$2281:'Расчет сбытовых надбавок'!$G$3024,5)</f>
        <v>140.6</v>
      </c>
      <c r="O806" s="99">
        <f>VLOOKUP($A806+ROUND((COLUMN()-2)/24,5),АТС!$A$41:$F$736,5)+VLOOKUP($A806+ROUND((COLUMN()-2)/24,5),'Расчет сбытовых надбавок'!$B$2281:'Расчет сбытовых надбавок'!$G$3024,5)</f>
        <v>128.93</v>
      </c>
      <c r="P806" s="99">
        <f>VLOOKUP($A806+ROUND((COLUMN()-2)/24,5),АТС!$A$41:$F$736,5)+VLOOKUP($A806+ROUND((COLUMN()-2)/24,5),'Расчет сбытовых надбавок'!$B$2281:'Расчет сбытовых надбавок'!$G$3024,5)</f>
        <v>142.74</v>
      </c>
      <c r="Q806" s="99">
        <f>VLOOKUP($A806+ROUND((COLUMN()-2)/24,5),АТС!$A$41:$F$736,5)+VLOOKUP($A806+ROUND((COLUMN()-2)/24,5),'Расчет сбытовых надбавок'!$B$2281:'Расчет сбытовых надбавок'!$G$3024,5)</f>
        <v>148.49</v>
      </c>
      <c r="R806" s="99">
        <f>VLOOKUP($A806+ROUND((COLUMN()-2)/24,5),АТС!$A$41:$F$736,5)+VLOOKUP($A806+ROUND((COLUMN()-2)/24,5),'Расчет сбытовых надбавок'!$B$2281:'Расчет сбытовых надбавок'!$G$3024,5)</f>
        <v>180.8</v>
      </c>
      <c r="S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T806" s="99">
        <f>VLOOKUP($A806+ROUND((COLUMN()-2)/24,5),АТС!$A$41:$F$736,5)+VLOOKUP($A806+ROUND((COLUMN()-2)/24,5),'Расчет сбытовых надбавок'!$B$2281:'Расчет сбытовых надбавок'!$G$3024,5)</f>
        <v>0.12</v>
      </c>
      <c r="U806" s="99">
        <f>VLOOKUP($A806+ROUND((COLUMN()-2)/24,5),АТС!$A$41:$F$736,5)+VLOOKUP($A806+ROUND((COLUMN()-2)/24,5),'Расчет сбытовых надбавок'!$B$2281:'Расчет сбытовых надбавок'!$G$3024,5)</f>
        <v>466.36</v>
      </c>
      <c r="V806" s="99">
        <f>VLOOKUP($A806+ROUND((COLUMN()-2)/24,5),АТС!$A$41:$F$736,5)+VLOOKUP($A806+ROUND((COLUMN()-2)/24,5),'Расчет сбытовых надбавок'!$B$2281:'Расчет сбытовых надбавок'!$G$3024,5)</f>
        <v>629.93999999999994</v>
      </c>
      <c r="W806" s="99">
        <f>VLOOKUP($A806+ROUND((COLUMN()-2)/24,5),АТС!$A$41:$F$736,5)+VLOOKUP($A806+ROUND((COLUMN()-2)/24,5),'Расчет сбытовых надбавок'!$B$2281:'Расчет сбытовых надбавок'!$G$3024,5)</f>
        <v>770.74</v>
      </c>
      <c r="X806" s="99">
        <f>VLOOKUP($A806+ROUND((COLUMN()-2)/24,5),АТС!$A$41:$F$736,5)+VLOOKUP($A806+ROUND((COLUMN()-2)/24,5),'Расчет сбытовых надбавок'!$B$2281:'Расчет сбытовых надбавок'!$G$3024,5)</f>
        <v>150.5</v>
      </c>
      <c r="Y806" s="99">
        <f>VLOOKUP($A806+ROUND((COLUMN()-2)/24,5),АТС!$A$41:$F$736,5)+VLOOKUP($A806+ROUND((COLUMN()-2)/24,5),'Расчет сбытовых надбавок'!$B$2281:'Расчет сбытовых надбавок'!$G$3024,5)</f>
        <v>153.07</v>
      </c>
    </row>
    <row r="807" spans="1:25" x14ac:dyDescent="0.2">
      <c r="A807" s="80">
        <f t="shared" si="25"/>
        <v>42420</v>
      </c>
      <c r="B807" s="99">
        <f>VLOOKUP($A807+ROUND((COLUMN()-2)/24,5),АТС!$A$41:$F$736,5)+VLOOKUP($A807+ROUND((COLUMN()-2)/24,5),'Расчет сбытовых надбавок'!$B$2281:'Расчет сбытовых надбавок'!$G$3024,5)</f>
        <v>755.1</v>
      </c>
      <c r="C807" s="99">
        <f>VLOOKUP($A807+ROUND((COLUMN()-2)/24,5),АТС!$A$41:$F$736,5)+VLOOKUP($A807+ROUND((COLUMN()-2)/24,5),'Расчет сбытовых надбавок'!$B$2281:'Расчет сбытовых надбавок'!$G$3024,5)</f>
        <v>159.18</v>
      </c>
      <c r="D807" s="99">
        <f>VLOOKUP($A807+ROUND((COLUMN()-2)/24,5),АТС!$A$41:$F$736,5)+VLOOKUP($A807+ROUND((COLUMN()-2)/24,5),'Расчет сбытовых надбавок'!$B$2281:'Расчет сбытовых надбавок'!$G$3024,5)</f>
        <v>77.31</v>
      </c>
      <c r="E807" s="99">
        <f>VLOOKUP($A807+ROUND((COLUMN()-2)/24,5),АТС!$A$41:$F$736,5)+VLOOKUP($A807+ROUND((COLUMN()-2)/24,5),'Расчет сбытовых надбавок'!$B$2281:'Расчет сбытовых надбавок'!$G$3024,5)</f>
        <v>73.02</v>
      </c>
      <c r="F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G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H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I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J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K807" s="99">
        <f>VLOOKUP($A807+ROUND((COLUMN()-2)/24,5),АТС!$A$41:$F$736,5)+VLOOKUP($A807+ROUND((COLUMN()-2)/24,5),'Расчет сбытовых надбавок'!$B$2281:'Расчет сбытовых надбавок'!$G$3024,5)</f>
        <v>19.5</v>
      </c>
      <c r="L807" s="99">
        <f>VLOOKUP($A807+ROUND((COLUMN()-2)/24,5),АТС!$A$41:$F$736,5)+VLOOKUP($A807+ROUND((COLUMN()-2)/24,5),'Расчет сбытовых надбавок'!$B$2281:'Расчет сбытовых надбавок'!$G$3024,5)</f>
        <v>239.62</v>
      </c>
      <c r="M807" s="99">
        <f>VLOOKUP($A807+ROUND((COLUMN()-2)/24,5),АТС!$A$41:$F$736,5)+VLOOKUP($A807+ROUND((COLUMN()-2)/24,5),'Расчет сбытовых надбавок'!$B$2281:'Расчет сбытовых надбавок'!$G$3024,5)</f>
        <v>275.60000000000002</v>
      </c>
      <c r="N807" s="99">
        <f>VLOOKUP($A807+ROUND((COLUMN()-2)/24,5),АТС!$A$41:$F$736,5)+VLOOKUP($A807+ROUND((COLUMN()-2)/24,5),'Расчет сбытовых надбавок'!$B$2281:'Расчет сбытовых надбавок'!$G$3024,5)</f>
        <v>402.22</v>
      </c>
      <c r="O807" s="99">
        <f>VLOOKUP($A807+ROUND((COLUMN()-2)/24,5),АТС!$A$41:$F$736,5)+VLOOKUP($A807+ROUND((COLUMN()-2)/24,5),'Расчет сбытовых надбавок'!$B$2281:'Расчет сбытовых надбавок'!$G$3024,5)</f>
        <v>398.76</v>
      </c>
      <c r="P807" s="99">
        <f>VLOOKUP($A807+ROUND((COLUMN()-2)/24,5),АТС!$A$41:$F$736,5)+VLOOKUP($A807+ROUND((COLUMN()-2)/24,5),'Расчет сбытовых надбавок'!$B$2281:'Расчет сбытовых надбавок'!$G$3024,5)</f>
        <v>48.56</v>
      </c>
      <c r="Q807" s="99">
        <f>VLOOKUP($A807+ROUND((COLUMN()-2)/24,5),АТС!$A$41:$F$736,5)+VLOOKUP($A807+ROUND((COLUMN()-2)/24,5),'Расчет сбытовых надбавок'!$B$2281:'Расчет сбытовых надбавок'!$G$3024,5)</f>
        <v>12.59</v>
      </c>
      <c r="R807" s="99">
        <f>VLOOKUP($A807+ROUND((COLUMN()-2)/24,5),АТС!$A$41:$F$736,5)+VLOOKUP($A807+ROUND((COLUMN()-2)/24,5),'Расчет сбытовых надбавок'!$B$2281:'Расчет сбытовых надбавок'!$G$3024,5)</f>
        <v>547.59</v>
      </c>
      <c r="S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T807" s="99">
        <f>VLOOKUP($A807+ROUND((COLUMN()-2)/24,5),АТС!$A$41:$F$736,5)+VLOOKUP($A807+ROUND((COLUMN()-2)/24,5),'Расчет сбытовых надбавок'!$B$2281:'Расчет сбытовых надбавок'!$G$3024,5)</f>
        <v>144.36000000000001</v>
      </c>
      <c r="U807" s="99">
        <f>VLOOKUP($A807+ROUND((COLUMN()-2)/24,5),АТС!$A$41:$F$736,5)+VLOOKUP($A807+ROUND((COLUMN()-2)/24,5),'Расчет сбытовых надбавок'!$B$2281:'Расчет сбытовых надбавок'!$G$3024,5)</f>
        <v>710.15</v>
      </c>
      <c r="V807" s="99">
        <f>VLOOKUP($A807+ROUND((COLUMN()-2)/24,5),АТС!$A$41:$F$736,5)+VLOOKUP($A807+ROUND((COLUMN()-2)/24,5),'Расчет сбытовых надбавок'!$B$2281:'Расчет сбытовых надбавок'!$G$3024,5)</f>
        <v>788.01</v>
      </c>
      <c r="W807" s="99">
        <f>VLOOKUP($A807+ROUND((COLUMN()-2)/24,5),АТС!$A$41:$F$736,5)+VLOOKUP($A807+ROUND((COLUMN()-2)/24,5),'Расчет сбытовых надбавок'!$B$2281:'Расчет сбытовых надбавок'!$G$3024,5)</f>
        <v>154.13</v>
      </c>
      <c r="X807" s="99">
        <f>VLOOKUP($A807+ROUND((COLUMN()-2)/24,5),АТС!$A$41:$F$736,5)+VLOOKUP($A807+ROUND((COLUMN()-2)/24,5),'Расчет сбытовых надбавок'!$B$2281:'Расчет сбытовых надбавок'!$G$3024,5)</f>
        <v>95.05</v>
      </c>
      <c r="Y807" s="99">
        <f>VLOOKUP($A807+ROUND((COLUMN()-2)/24,5),АТС!$A$41:$F$736,5)+VLOOKUP($A807+ROUND((COLUMN()-2)/24,5),'Расчет сбытовых надбавок'!$B$2281:'Расчет сбытовых надбавок'!$G$3024,5)</f>
        <v>27.72</v>
      </c>
    </row>
    <row r="808" spans="1:25" x14ac:dyDescent="0.2">
      <c r="A808" s="80">
        <f t="shared" si="25"/>
        <v>42421</v>
      </c>
      <c r="B808" s="99">
        <f>VLOOKUP($A808+ROUND((COLUMN()-2)/24,5),АТС!$A$41:$F$736,5)+VLOOKUP($A808+ROUND((COLUMN()-2)/24,5),'Расчет сбытовых надбавок'!$B$2281:'Расчет сбытовых надбавок'!$G$3024,5)</f>
        <v>80.86</v>
      </c>
      <c r="C808" s="99">
        <f>VLOOKUP($A808+ROUND((COLUMN()-2)/24,5),АТС!$A$41:$F$736,5)+VLOOKUP($A808+ROUND((COLUMN()-2)/24,5),'Расчет сбытовых надбавок'!$B$2281:'Расчет сбытовых надбавок'!$G$3024,5)</f>
        <v>0.03</v>
      </c>
      <c r="D808" s="99">
        <f>VLOOKUP($A808+ROUND((COLUMN()-2)/24,5),АТС!$A$41:$F$736,5)+VLOOKUP($A808+ROUND((COLUMN()-2)/24,5),'Расчет сбытовых надбавок'!$B$2281:'Расчет сбытовых надбавок'!$G$3024,5)</f>
        <v>654.54</v>
      </c>
      <c r="E808" s="99">
        <f>VLOOKUP($A808+ROUND((COLUMN()-2)/24,5),АТС!$A$41:$F$736,5)+VLOOKUP($A808+ROUND((COLUMN()-2)/24,5),'Расчет сбытовых надбавок'!$B$2281:'Расчет сбытовых надбавок'!$G$3024,5)</f>
        <v>45.85</v>
      </c>
      <c r="F808" s="99">
        <f>VLOOKUP($A808+ROUND((COLUMN()-2)/24,5),АТС!$A$41:$F$736,5)+VLOOKUP($A808+ROUND((COLUMN()-2)/24,5),'Расчет сбытовых надбавок'!$B$2281:'Расчет сбытовых надбавок'!$G$3024,5)</f>
        <v>170.64000000000001</v>
      </c>
      <c r="G808" s="99">
        <f>VLOOKUP($A808+ROUND((COLUMN()-2)/24,5),АТС!$A$41:$F$736,5)+VLOOKUP($A808+ROUND((COLUMN()-2)/24,5),'Расчет сбытовых надбавок'!$B$2281:'Расчет сбытовых надбавок'!$G$3024,5)</f>
        <v>139.27000000000001</v>
      </c>
      <c r="H808" s="99">
        <f>VLOOKUP($A808+ROUND((COLUMN()-2)/24,5),АТС!$A$41:$F$736,5)+VLOOKUP($A808+ROUND((COLUMN()-2)/24,5),'Расчет сбытовых надбавок'!$B$2281:'Расчет сбытовых надбавок'!$G$3024,5)</f>
        <v>5.77</v>
      </c>
      <c r="I808" s="99">
        <f>VLOOKUP($A808+ROUND((COLUMN()-2)/24,5),АТС!$A$41:$F$736,5)+VLOOKUP($A808+ROUND((COLUMN()-2)/24,5),'Расчет сбытовых надбавок'!$B$2281:'Расчет сбытовых надбавок'!$G$3024,5)</f>
        <v>7.6400000000000006</v>
      </c>
      <c r="J808" s="99">
        <f>VLOOKUP($A808+ROUND((COLUMN()-2)/24,5),АТС!$A$41:$F$736,5)+VLOOKUP($A808+ROUND((COLUMN()-2)/24,5),'Расчет сбытовых надбавок'!$B$2281:'Расчет сбытовых надбавок'!$G$3024,5)</f>
        <v>10.050000000000001</v>
      </c>
      <c r="K808" s="99">
        <f>VLOOKUP($A808+ROUND((COLUMN()-2)/24,5),АТС!$A$41:$F$736,5)+VLOOKUP($A808+ROUND((COLUMN()-2)/24,5),'Расчет сбытовых надбавок'!$B$2281:'Расчет сбытовых надбавок'!$G$3024,5)</f>
        <v>0</v>
      </c>
      <c r="L808" s="99">
        <f>VLOOKUP($A808+ROUND((COLUMN()-2)/24,5),АТС!$A$41:$F$736,5)+VLOOKUP($A808+ROUND((COLUMN()-2)/24,5),'Расчет сбытовых надбавок'!$B$2281:'Расчет сбытовых надбавок'!$G$3024,5)</f>
        <v>343.58</v>
      </c>
      <c r="M808" s="99">
        <f>VLOOKUP($A808+ROUND((COLUMN()-2)/24,5),АТС!$A$41:$F$736,5)+VLOOKUP($A808+ROUND((COLUMN()-2)/24,5),'Расчет сбытовых надбавок'!$B$2281:'Расчет сбытовых надбавок'!$G$3024,5)</f>
        <v>432.87</v>
      </c>
      <c r="N808" s="99">
        <f>VLOOKUP($A808+ROUND((COLUMN()-2)/24,5),АТС!$A$41:$F$736,5)+VLOOKUP($A808+ROUND((COLUMN()-2)/24,5),'Расчет сбытовых надбавок'!$B$2281:'Расчет сбытовых надбавок'!$G$3024,5)</f>
        <v>58.339999999999996</v>
      </c>
      <c r="O808" s="99">
        <f>VLOOKUP($A808+ROUND((COLUMN()-2)/24,5),АТС!$A$41:$F$736,5)+VLOOKUP($A808+ROUND((COLUMN()-2)/24,5),'Расчет сбытовых надбавок'!$B$2281:'Расчет сбытовых надбавок'!$G$3024,5)</f>
        <v>86.110000000000014</v>
      </c>
      <c r="P808" s="99">
        <f>VLOOKUP($A808+ROUND((COLUMN()-2)/24,5),АТС!$A$41:$F$736,5)+VLOOKUP($A808+ROUND((COLUMN()-2)/24,5),'Расчет сбытовых надбавок'!$B$2281:'Расчет сбытовых надбавок'!$G$3024,5)</f>
        <v>462.6</v>
      </c>
      <c r="Q808" s="99">
        <f>VLOOKUP($A808+ROUND((COLUMN()-2)/24,5),АТС!$A$41:$F$736,5)+VLOOKUP($A808+ROUND((COLUMN()-2)/24,5),'Расчет сбытовых надбавок'!$B$2281:'Расчет сбытовых надбавок'!$G$3024,5)</f>
        <v>15.73</v>
      </c>
      <c r="R808" s="99">
        <f>VLOOKUP($A808+ROUND((COLUMN()-2)/24,5),АТС!$A$41:$F$736,5)+VLOOKUP($A808+ROUND((COLUMN()-2)/24,5),'Расчет сбытовых надбавок'!$B$2281:'Расчет сбытовых надбавок'!$G$3024,5)</f>
        <v>0</v>
      </c>
      <c r="S808" s="99">
        <f>VLOOKUP($A808+ROUND((COLUMN()-2)/24,5),АТС!$A$41:$F$736,5)+VLOOKUP($A808+ROUND((COLUMN()-2)/24,5),'Расчет сбытовых надбавок'!$B$2281:'Расчет сбытовых надбавок'!$G$3024,5)</f>
        <v>0.01</v>
      </c>
      <c r="T808" s="99">
        <f>VLOOKUP($A808+ROUND((COLUMN()-2)/24,5),АТС!$A$41:$F$736,5)+VLOOKUP($A808+ROUND((COLUMN()-2)/24,5),'Расчет сбытовых надбавок'!$B$2281:'Расчет сбытовых надбавок'!$G$3024,5)</f>
        <v>0.01</v>
      </c>
      <c r="U808" s="99">
        <f>VLOOKUP($A808+ROUND((COLUMN()-2)/24,5),АТС!$A$41:$F$736,5)+VLOOKUP($A808+ROUND((COLUMN()-2)/24,5),'Расчет сбытовых надбавок'!$B$2281:'Расчет сбытовых надбавок'!$G$3024,5)</f>
        <v>0.01</v>
      </c>
      <c r="V808" s="99">
        <f>VLOOKUP($A808+ROUND((COLUMN()-2)/24,5),АТС!$A$41:$F$736,5)+VLOOKUP($A808+ROUND((COLUMN()-2)/24,5),'Расчет сбытовых надбавок'!$B$2281:'Расчет сбытовых надбавок'!$G$3024,5)</f>
        <v>16.920000000000002</v>
      </c>
      <c r="W808" s="99">
        <f>VLOOKUP($A808+ROUND((COLUMN()-2)/24,5),АТС!$A$41:$F$736,5)+VLOOKUP($A808+ROUND((COLUMN()-2)/24,5),'Расчет сбытовых надбавок'!$B$2281:'Расчет сбытовых надбавок'!$G$3024,5)</f>
        <v>83.44</v>
      </c>
      <c r="X808" s="99">
        <f>VLOOKUP($A808+ROUND((COLUMN()-2)/24,5),АТС!$A$41:$F$736,5)+VLOOKUP($A808+ROUND((COLUMN()-2)/24,5),'Расчет сбытовых надбавок'!$B$2281:'Расчет сбытовых надбавок'!$G$3024,5)</f>
        <v>962.01</v>
      </c>
      <c r="Y808" s="99">
        <f>VLOOKUP($A808+ROUND((COLUMN()-2)/24,5),АТС!$A$41:$F$736,5)+VLOOKUP($A808+ROUND((COLUMN()-2)/24,5),'Расчет сбытовых надбавок'!$B$2281:'Расчет сбытовых надбавок'!$G$3024,5)</f>
        <v>755.82999999999993</v>
      </c>
    </row>
    <row r="809" spans="1:25" x14ac:dyDescent="0.2">
      <c r="A809" s="80">
        <f t="shared" si="25"/>
        <v>42422</v>
      </c>
      <c r="B809" s="99">
        <f>VLOOKUP($A809+ROUND((COLUMN()-2)/24,5),АТС!$A$41:$F$736,5)+VLOOKUP($A809+ROUND((COLUMN()-2)/24,5),'Расчет сбытовых надбавок'!$B$2281:'Расчет сбытовых надбавок'!$G$3024,5)</f>
        <v>19.020000000000003</v>
      </c>
      <c r="C809" s="99">
        <f>VLOOKUP($A809+ROUND((COLUMN()-2)/24,5),АТС!$A$41:$F$736,5)+VLOOKUP($A809+ROUND((COLUMN()-2)/24,5),'Расчет сбытовых надбавок'!$B$2281:'Расчет сбытовых надбавок'!$G$3024,5)</f>
        <v>18.59</v>
      </c>
      <c r="D809" s="99">
        <f>VLOOKUP($A809+ROUND((COLUMN()-2)/24,5),АТС!$A$41:$F$736,5)+VLOOKUP($A809+ROUND((COLUMN()-2)/24,5),'Расчет сбытовых надбавок'!$B$2281:'Расчет сбытовых надбавок'!$G$3024,5)</f>
        <v>179.49</v>
      </c>
      <c r="E809" s="99">
        <f>VLOOKUP($A809+ROUND((COLUMN()-2)/24,5),АТС!$A$41:$F$736,5)+VLOOKUP($A809+ROUND((COLUMN()-2)/24,5),'Расчет сбытовых надбавок'!$B$2281:'Расчет сбытовых надбавок'!$G$3024,5)</f>
        <v>38.25</v>
      </c>
      <c r="F809" s="99">
        <f>VLOOKUP($A809+ROUND((COLUMN()-2)/24,5),АТС!$A$41:$F$736,5)+VLOOKUP($A809+ROUND((COLUMN()-2)/24,5),'Расчет сбытовых надбавок'!$B$2281:'Расчет сбытовых надбавок'!$G$3024,5)</f>
        <v>49.13</v>
      </c>
      <c r="G809" s="99">
        <f>VLOOKUP($A809+ROUND((COLUMN()-2)/24,5),АТС!$A$41:$F$736,5)+VLOOKUP($A809+ROUND((COLUMN()-2)/24,5),'Расчет сбытовых надбавок'!$B$2281:'Расчет сбытовых надбавок'!$G$3024,5)</f>
        <v>0.01</v>
      </c>
      <c r="H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I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J809" s="99">
        <f>VLOOKUP($A809+ROUND((COLUMN()-2)/24,5),АТС!$A$41:$F$736,5)+VLOOKUP($A809+ROUND((COLUMN()-2)/24,5),'Расчет сбытовых надбавок'!$B$2281:'Расчет сбытовых надбавок'!$G$3024,5)</f>
        <v>435.63</v>
      </c>
      <c r="K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L809" s="99">
        <f>VLOOKUP($A809+ROUND((COLUMN()-2)/24,5),АТС!$A$41:$F$736,5)+VLOOKUP($A809+ROUND((COLUMN()-2)/24,5),'Расчет сбытовых надбавок'!$B$2281:'Расчет сбытовых надбавок'!$G$3024,5)</f>
        <v>3.76</v>
      </c>
      <c r="M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N809" s="99">
        <f>VLOOKUP($A809+ROUND((COLUMN()-2)/24,5),АТС!$A$41:$F$736,5)+VLOOKUP($A809+ROUND((COLUMN()-2)/24,5),'Расчет сбытовых надбавок'!$B$2281:'Расчет сбытовых надбавок'!$G$3024,5)</f>
        <v>5.09</v>
      </c>
      <c r="O809" s="99">
        <f>VLOOKUP($A809+ROUND((COLUMN()-2)/24,5),АТС!$A$41:$F$736,5)+VLOOKUP($A809+ROUND((COLUMN()-2)/24,5),'Расчет сбытовых надбавок'!$B$2281:'Расчет сбытовых надбавок'!$G$3024,5)</f>
        <v>93.51</v>
      </c>
      <c r="P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Q809" s="99">
        <f>VLOOKUP($A809+ROUND((COLUMN()-2)/24,5),АТС!$A$41:$F$736,5)+VLOOKUP($A809+ROUND((COLUMN()-2)/24,5),'Расчет сбытовых надбавок'!$B$2281:'Расчет сбытовых надбавок'!$G$3024,5)</f>
        <v>348.62</v>
      </c>
      <c r="R809" s="99">
        <f>VLOOKUP($A809+ROUND((COLUMN()-2)/24,5),АТС!$A$41:$F$736,5)+VLOOKUP($A809+ROUND((COLUMN()-2)/24,5),'Расчет сбытовых надбавок'!$B$2281:'Расчет сбытовых надбавок'!$G$3024,5)</f>
        <v>299.35000000000002</v>
      </c>
      <c r="S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T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U809" s="99">
        <f>VLOOKUP($A809+ROUND((COLUMN()-2)/24,5),АТС!$A$41:$F$736,5)+VLOOKUP($A809+ROUND((COLUMN()-2)/24,5),'Расчет сбытовых надбавок'!$B$2281:'Расчет сбытовых надбавок'!$G$3024,5)</f>
        <v>18.59</v>
      </c>
      <c r="V809" s="99">
        <f>VLOOKUP($A809+ROUND((COLUMN()-2)/24,5),АТС!$A$41:$F$736,5)+VLOOKUP($A809+ROUND((COLUMN()-2)/24,5),'Расчет сбытовых надбавок'!$B$2281:'Расчет сбытовых надбавок'!$G$3024,5)</f>
        <v>239.88</v>
      </c>
      <c r="W809" s="99">
        <f>VLOOKUP($A809+ROUND((COLUMN()-2)/24,5),АТС!$A$41:$F$736,5)+VLOOKUP($A809+ROUND((COLUMN()-2)/24,5),'Расчет сбытовых надбавок'!$B$2281:'Расчет сбытовых надбавок'!$G$3024,5)</f>
        <v>432.24</v>
      </c>
      <c r="X809" s="99">
        <f>VLOOKUP($A809+ROUND((COLUMN()-2)/24,5),АТС!$A$41:$F$736,5)+VLOOKUP($A809+ROUND((COLUMN()-2)/24,5),'Расчет сбытовых надбавок'!$B$2281:'Расчет сбытовых надбавок'!$G$3024,5)</f>
        <v>145.15</v>
      </c>
      <c r="Y809" s="99">
        <f>VLOOKUP($A809+ROUND((COLUMN()-2)/24,5),АТС!$A$41:$F$736,5)+VLOOKUP($A809+ROUND((COLUMN()-2)/24,5),'Расчет сбытовых надбавок'!$B$2281:'Расчет сбытовых надбавок'!$G$3024,5)</f>
        <v>640.14</v>
      </c>
    </row>
    <row r="810" spans="1:25" x14ac:dyDescent="0.2">
      <c r="A810" s="80">
        <f t="shared" si="25"/>
        <v>42423</v>
      </c>
      <c r="B810" s="99">
        <f>VLOOKUP($A810+ROUND((COLUMN()-2)/24,5),АТС!$A$41:$F$736,5)+VLOOKUP($A810+ROUND((COLUMN()-2)/24,5),'Расчет сбытовых надбавок'!$B$2281:'Расчет сбытовых надбавок'!$G$3024,5)</f>
        <v>632.9</v>
      </c>
      <c r="C810" s="99">
        <f>VLOOKUP($A810+ROUND((COLUMN()-2)/24,5),АТС!$A$41:$F$736,5)+VLOOKUP($A810+ROUND((COLUMN()-2)/24,5),'Расчет сбытовых надбавок'!$B$2281:'Расчет сбытовых надбавок'!$G$3024,5)</f>
        <v>616.97</v>
      </c>
      <c r="D810" s="99">
        <f>VLOOKUP($A810+ROUND((COLUMN()-2)/24,5),АТС!$A$41:$F$736,5)+VLOOKUP($A810+ROUND((COLUMN()-2)/24,5),'Расчет сбытовых надбавок'!$B$2281:'Расчет сбытовых надбавок'!$G$3024,5)</f>
        <v>6.25</v>
      </c>
      <c r="E810" s="99">
        <f>VLOOKUP($A810+ROUND((COLUMN()-2)/24,5),АТС!$A$41:$F$736,5)+VLOOKUP($A810+ROUND((COLUMN()-2)/24,5),'Расчет сбытовых надбавок'!$B$2281:'Расчет сбытовых надбавок'!$G$3024,5)</f>
        <v>29.709999999999997</v>
      </c>
      <c r="F810" s="99">
        <f>VLOOKUP($A810+ROUND((COLUMN()-2)/24,5),АТС!$A$41:$F$736,5)+VLOOKUP($A810+ROUND((COLUMN()-2)/24,5),'Расчет сбытовых надбавок'!$B$2281:'Расчет сбытовых надбавок'!$G$3024,5)</f>
        <v>0.29000000000000004</v>
      </c>
      <c r="G810" s="99">
        <f>VLOOKUP($A810+ROUND((COLUMN()-2)/24,5),АТС!$A$41:$F$736,5)+VLOOKUP($A810+ROUND((COLUMN()-2)/24,5),'Расчет сбытовых надбавок'!$B$2281:'Расчет сбытовых надбавок'!$G$3024,5)</f>
        <v>0</v>
      </c>
      <c r="H810" s="99">
        <f>VLOOKUP($A810+ROUND((COLUMN()-2)/24,5),АТС!$A$41:$F$736,5)+VLOOKUP($A810+ROUND((COLUMN()-2)/24,5),'Расчет сбытовых надбавок'!$B$2281:'Расчет сбытовых надбавок'!$G$3024,5)</f>
        <v>0.04</v>
      </c>
      <c r="I810" s="99">
        <f>VLOOKUP($A810+ROUND((COLUMN()-2)/24,5),АТС!$A$41:$F$736,5)+VLOOKUP($A810+ROUND((COLUMN()-2)/24,5),'Расчет сбытовых надбавок'!$B$2281:'Расчет сбытовых надбавок'!$G$3024,5)</f>
        <v>0</v>
      </c>
      <c r="J810" s="99">
        <f>VLOOKUP($A810+ROUND((COLUMN()-2)/24,5),АТС!$A$41:$F$736,5)+VLOOKUP($A810+ROUND((COLUMN()-2)/24,5),'Расчет сбытовых надбавок'!$B$2281:'Расчет сбытовых надбавок'!$G$3024,5)</f>
        <v>0</v>
      </c>
      <c r="K810" s="99">
        <f>VLOOKUP($A810+ROUND((COLUMN()-2)/24,5),АТС!$A$41:$F$736,5)+VLOOKUP($A810+ROUND((COLUMN()-2)/24,5),'Расчет сбытовых надбавок'!$B$2281:'Расчет сбытовых надбавок'!$G$3024,5)</f>
        <v>0.01</v>
      </c>
      <c r="L810" s="99">
        <f>VLOOKUP($A810+ROUND((COLUMN()-2)/24,5),АТС!$A$41:$F$736,5)+VLOOKUP($A810+ROUND((COLUMN()-2)/24,5),'Расчет сбытовых надбавок'!$B$2281:'Расчет сбытовых надбавок'!$G$3024,5)</f>
        <v>205.06</v>
      </c>
      <c r="M810" s="99">
        <f>VLOOKUP($A810+ROUND((COLUMN()-2)/24,5),АТС!$A$41:$F$736,5)+VLOOKUP($A810+ROUND((COLUMN()-2)/24,5),'Расчет сбытовых надбавок'!$B$2281:'Расчет сбытовых надбавок'!$G$3024,5)</f>
        <v>421.76</v>
      </c>
      <c r="N810" s="99">
        <f>VLOOKUP($A810+ROUND((COLUMN()-2)/24,5),АТС!$A$41:$F$736,5)+VLOOKUP($A810+ROUND((COLUMN()-2)/24,5),'Расчет сбытовых надбавок'!$B$2281:'Расчет сбытовых надбавок'!$G$3024,5)</f>
        <v>0.01</v>
      </c>
      <c r="O810" s="99">
        <f>VLOOKUP($A810+ROUND((COLUMN()-2)/24,5),АТС!$A$41:$F$736,5)+VLOOKUP($A810+ROUND((COLUMN()-2)/24,5),'Расчет сбытовых надбавок'!$B$2281:'Расчет сбытовых надбавок'!$G$3024,5)</f>
        <v>6.0600000000000005</v>
      </c>
      <c r="P810" s="99">
        <f>VLOOKUP($A810+ROUND((COLUMN()-2)/24,5),АТС!$A$41:$F$736,5)+VLOOKUP($A810+ROUND((COLUMN()-2)/24,5),'Расчет сбытовых надбавок'!$B$2281:'Расчет сбытовых надбавок'!$G$3024,5)</f>
        <v>541.69000000000005</v>
      </c>
      <c r="Q810" s="99">
        <f>VLOOKUP($A810+ROUND((COLUMN()-2)/24,5),АТС!$A$41:$F$736,5)+VLOOKUP($A810+ROUND((COLUMN()-2)/24,5),'Расчет сбытовых надбавок'!$B$2281:'Расчет сбытовых надбавок'!$G$3024,5)</f>
        <v>526.91</v>
      </c>
      <c r="R810" s="99">
        <f>VLOOKUP($A810+ROUND((COLUMN()-2)/24,5),АТС!$A$41:$F$736,5)+VLOOKUP($A810+ROUND((COLUMN()-2)/24,5),'Расчет сбытовых надбавок'!$B$2281:'Расчет сбытовых надбавок'!$G$3024,5)</f>
        <v>490.32</v>
      </c>
      <c r="S810" s="99">
        <f>VLOOKUP($A810+ROUND((COLUMN()-2)/24,5),АТС!$A$41:$F$736,5)+VLOOKUP($A810+ROUND((COLUMN()-2)/24,5),'Расчет сбытовых надбавок'!$B$2281:'Расчет сбытовых надбавок'!$G$3024,5)</f>
        <v>410.97</v>
      </c>
      <c r="T810" s="99">
        <f>VLOOKUP($A810+ROUND((COLUMN()-2)/24,5),АТС!$A$41:$F$736,5)+VLOOKUP($A810+ROUND((COLUMN()-2)/24,5),'Расчет сбытовых надбавок'!$B$2281:'Расчет сбытовых надбавок'!$G$3024,5)</f>
        <v>14.39</v>
      </c>
      <c r="U810" s="99">
        <f>VLOOKUP($A810+ROUND((COLUMN()-2)/24,5),АТС!$A$41:$F$736,5)+VLOOKUP($A810+ROUND((COLUMN()-2)/24,5),'Расчет сбытовых надбавок'!$B$2281:'Расчет сбытовых надбавок'!$G$3024,5)</f>
        <v>531.09</v>
      </c>
      <c r="V810" s="99">
        <f>VLOOKUP($A810+ROUND((COLUMN()-2)/24,5),АТС!$A$41:$F$736,5)+VLOOKUP($A810+ROUND((COLUMN()-2)/24,5),'Расчет сбытовых надбавок'!$B$2281:'Расчет сбытовых надбавок'!$G$3024,5)</f>
        <v>146.84</v>
      </c>
      <c r="W810" s="99">
        <f>VLOOKUP($A810+ROUND((COLUMN()-2)/24,5),АТС!$A$41:$F$736,5)+VLOOKUP($A810+ROUND((COLUMN()-2)/24,5),'Расчет сбытовых надбавок'!$B$2281:'Расчет сбытовых надбавок'!$G$3024,5)</f>
        <v>722.57</v>
      </c>
      <c r="X810" s="99">
        <f>VLOOKUP($A810+ROUND((COLUMN()-2)/24,5),АТС!$A$41:$F$736,5)+VLOOKUP($A810+ROUND((COLUMN()-2)/24,5),'Расчет сбытовых надбавок'!$B$2281:'Расчет сбытовых надбавок'!$G$3024,5)</f>
        <v>859.97</v>
      </c>
      <c r="Y810" s="99">
        <f>VLOOKUP($A810+ROUND((COLUMN()-2)/24,5),АТС!$A$41:$F$736,5)+VLOOKUP($A810+ROUND((COLUMN()-2)/24,5),'Расчет сбытовых надбавок'!$B$2281:'Расчет сбытовых надбавок'!$G$3024,5)</f>
        <v>723.37</v>
      </c>
    </row>
    <row r="811" spans="1:25" x14ac:dyDescent="0.2">
      <c r="A811" s="80">
        <f t="shared" si="25"/>
        <v>42424</v>
      </c>
      <c r="B811" s="99">
        <f>VLOOKUP($A811+ROUND((COLUMN()-2)/24,5),АТС!$A$41:$F$736,5)+VLOOKUP($A811+ROUND((COLUMN()-2)/24,5),'Расчет сбытовых надбавок'!$B$2281:'Расчет сбытовых надбавок'!$G$3024,5)</f>
        <v>34.19</v>
      </c>
      <c r="C811" s="99">
        <f>VLOOKUP($A811+ROUND((COLUMN()-2)/24,5),АТС!$A$41:$F$736,5)+VLOOKUP($A811+ROUND((COLUMN()-2)/24,5),'Расчет сбытовых надбавок'!$B$2281:'Расчет сбытовых надбавок'!$G$3024,5)</f>
        <v>786.96</v>
      </c>
      <c r="D811" s="99">
        <f>VLOOKUP($A811+ROUND((COLUMN()-2)/24,5),АТС!$A$41:$F$736,5)+VLOOKUP($A811+ROUND((COLUMN()-2)/24,5),'Расчет сбытовых надбавок'!$B$2281:'Расчет сбытовых надбавок'!$G$3024,5)</f>
        <v>1167.3400000000001</v>
      </c>
      <c r="E811" s="99">
        <f>VLOOKUP($A811+ROUND((COLUMN()-2)/24,5),АТС!$A$41:$F$736,5)+VLOOKUP($A811+ROUND((COLUMN()-2)/24,5),'Расчет сбытовых надбавок'!$B$2281:'Расчет сбытовых надбавок'!$G$3024,5)</f>
        <v>175.1</v>
      </c>
      <c r="F811" s="99">
        <f>VLOOKUP($A811+ROUND((COLUMN()-2)/24,5),АТС!$A$41:$F$736,5)+VLOOKUP($A811+ROUND((COLUMN()-2)/24,5),'Расчет сбытовых надбавок'!$B$2281:'Расчет сбытовых надбавок'!$G$3024,5)</f>
        <v>154.35000000000002</v>
      </c>
      <c r="G811" s="99">
        <f>VLOOKUP($A811+ROUND((COLUMN()-2)/24,5),АТС!$A$41:$F$736,5)+VLOOKUP($A811+ROUND((COLUMN()-2)/24,5),'Расчет сбытовых надбавок'!$B$2281:'Расчет сбытовых надбавок'!$G$3024,5)</f>
        <v>0</v>
      </c>
      <c r="H811" s="99">
        <f>VLOOKUP($A811+ROUND((COLUMN()-2)/24,5),АТС!$A$41:$F$736,5)+VLOOKUP($A811+ROUND((COLUMN()-2)/24,5),'Расчет сбытовых надбавок'!$B$2281:'Расчет сбытовых надбавок'!$G$3024,5)</f>
        <v>0</v>
      </c>
      <c r="I811" s="99">
        <f>VLOOKUP($A811+ROUND((COLUMN()-2)/24,5),АТС!$A$41:$F$736,5)+VLOOKUP($A811+ROUND((COLUMN()-2)/24,5),'Расчет сбытовых надбавок'!$B$2281:'Расчет сбытовых надбавок'!$G$3024,5)</f>
        <v>0</v>
      </c>
      <c r="J811" s="99">
        <f>VLOOKUP($A811+ROUND((COLUMN()-2)/24,5),АТС!$A$41:$F$736,5)+VLOOKUP($A811+ROUND((COLUMN()-2)/24,5),'Расчет сбытовых надбавок'!$B$2281:'Расчет сбытовых надбавок'!$G$3024,5)</f>
        <v>0</v>
      </c>
      <c r="K811" s="99">
        <f>VLOOKUP($A811+ROUND((COLUMN()-2)/24,5),АТС!$A$41:$F$736,5)+VLOOKUP($A811+ROUND((COLUMN()-2)/24,5),'Расчет сбытовых надбавок'!$B$2281:'Расчет сбытовых надбавок'!$G$3024,5)</f>
        <v>8.35</v>
      </c>
      <c r="L811" s="99">
        <f>VLOOKUP($A811+ROUND((COLUMN()-2)/24,5),АТС!$A$41:$F$736,5)+VLOOKUP($A811+ROUND((COLUMN()-2)/24,5),'Расчет сбытовых надбавок'!$B$2281:'Расчет сбытовых надбавок'!$G$3024,5)</f>
        <v>125.83</v>
      </c>
      <c r="M811" s="99">
        <f>VLOOKUP($A811+ROUND((COLUMN()-2)/24,5),АТС!$A$41:$F$736,5)+VLOOKUP($A811+ROUND((COLUMN()-2)/24,5),'Расчет сбытовых надбавок'!$B$2281:'Расчет сбытовых надбавок'!$G$3024,5)</f>
        <v>340.06</v>
      </c>
      <c r="N811" s="99">
        <f>VLOOKUP($A811+ROUND((COLUMN()-2)/24,5),АТС!$A$41:$F$736,5)+VLOOKUP($A811+ROUND((COLUMN()-2)/24,5),'Расчет сбытовых надбавок'!$B$2281:'Расчет сбытовых надбавок'!$G$3024,5)</f>
        <v>16.100000000000001</v>
      </c>
      <c r="O811" s="99">
        <f>VLOOKUP($A811+ROUND((COLUMN()-2)/24,5),АТС!$A$41:$F$736,5)+VLOOKUP($A811+ROUND((COLUMN()-2)/24,5),'Расчет сбытовых надбавок'!$B$2281:'Расчет сбытовых надбавок'!$G$3024,5)</f>
        <v>401.57</v>
      </c>
      <c r="P811" s="99">
        <f>VLOOKUP($A811+ROUND((COLUMN()-2)/24,5),АТС!$A$41:$F$736,5)+VLOOKUP($A811+ROUND((COLUMN()-2)/24,5),'Расчет сбытовых надбавок'!$B$2281:'Расчет сбытовых надбавок'!$G$3024,5)</f>
        <v>31.58</v>
      </c>
      <c r="Q811" s="99">
        <f>VLOOKUP($A811+ROUND((COLUMN()-2)/24,5),АТС!$A$41:$F$736,5)+VLOOKUP($A811+ROUND((COLUMN()-2)/24,5),'Расчет сбытовых надбавок'!$B$2281:'Расчет сбытовых надбавок'!$G$3024,5)</f>
        <v>536.07000000000005</v>
      </c>
      <c r="R811" s="99">
        <f>VLOOKUP($A811+ROUND((COLUMN()-2)/24,5),АТС!$A$41:$F$736,5)+VLOOKUP($A811+ROUND((COLUMN()-2)/24,5),'Расчет сбытовых надбавок'!$B$2281:'Расчет сбытовых надбавок'!$G$3024,5)</f>
        <v>0.42000000000000004</v>
      </c>
      <c r="S811" s="99">
        <f>VLOOKUP($A811+ROUND((COLUMN()-2)/24,5),АТС!$A$41:$F$736,5)+VLOOKUP($A811+ROUND((COLUMN()-2)/24,5),'Расчет сбытовых надбавок'!$B$2281:'Расчет сбытовых надбавок'!$G$3024,5)</f>
        <v>16.13</v>
      </c>
      <c r="T811" s="99">
        <f>VLOOKUP($A811+ROUND((COLUMN()-2)/24,5),АТС!$A$41:$F$736,5)+VLOOKUP($A811+ROUND((COLUMN()-2)/24,5),'Расчет сбытовых надбавок'!$B$2281:'Расчет сбытовых надбавок'!$G$3024,5)</f>
        <v>20.51</v>
      </c>
      <c r="U811" s="99">
        <f>VLOOKUP($A811+ROUND((COLUMN()-2)/24,5),АТС!$A$41:$F$736,5)+VLOOKUP($A811+ROUND((COLUMN()-2)/24,5),'Расчет сбытовых надбавок'!$B$2281:'Расчет сбытовых надбавок'!$G$3024,5)</f>
        <v>729.78</v>
      </c>
      <c r="V811" s="99">
        <f>VLOOKUP($A811+ROUND((COLUMN()-2)/24,5),АТС!$A$41:$F$736,5)+VLOOKUP($A811+ROUND((COLUMN()-2)/24,5),'Расчет сбытовых надбавок'!$B$2281:'Расчет сбытовых надбавок'!$G$3024,5)</f>
        <v>164.19</v>
      </c>
      <c r="W811" s="99">
        <f>VLOOKUP($A811+ROUND((COLUMN()-2)/24,5),АТС!$A$41:$F$736,5)+VLOOKUP($A811+ROUND((COLUMN()-2)/24,5),'Расчет сбытовых надбавок'!$B$2281:'Расчет сбытовых надбавок'!$G$3024,5)</f>
        <v>164.67</v>
      </c>
      <c r="X811" s="99">
        <f>VLOOKUP($A811+ROUND((COLUMN()-2)/24,5),АТС!$A$41:$F$736,5)+VLOOKUP($A811+ROUND((COLUMN()-2)/24,5),'Расчет сбытовых надбавок'!$B$2281:'Расчет сбытовых надбавок'!$G$3024,5)</f>
        <v>761.76</v>
      </c>
      <c r="Y811" s="99">
        <f>VLOOKUP($A811+ROUND((COLUMN()-2)/24,5),АТС!$A$41:$F$736,5)+VLOOKUP($A811+ROUND((COLUMN()-2)/24,5),'Расчет сбытовых надбавок'!$B$2281:'Расчет сбытовых надбавок'!$G$3024,5)</f>
        <v>845.28</v>
      </c>
    </row>
    <row r="812" spans="1:25" x14ac:dyDescent="0.2">
      <c r="A812" s="80">
        <f t="shared" si="25"/>
        <v>42425</v>
      </c>
      <c r="B812" s="99">
        <f>VLOOKUP($A812+ROUND((COLUMN()-2)/24,5),АТС!$A$41:$F$736,5)+VLOOKUP($A812+ROUND((COLUMN()-2)/24,5),'Расчет сбытовых надбавок'!$B$2281:'Расчет сбытовых надбавок'!$G$3024,5)</f>
        <v>1830.8700000000001</v>
      </c>
      <c r="C812" s="99">
        <f>VLOOKUP($A812+ROUND((COLUMN()-2)/24,5),АТС!$A$41:$F$736,5)+VLOOKUP($A812+ROUND((COLUMN()-2)/24,5),'Расчет сбытовых надбавок'!$B$2281:'Расчет сбытовых надбавок'!$G$3024,5)</f>
        <v>1776.5700000000002</v>
      </c>
      <c r="D812" s="99">
        <f>VLOOKUP($A812+ROUND((COLUMN()-2)/24,5),АТС!$A$41:$F$736,5)+VLOOKUP($A812+ROUND((COLUMN()-2)/24,5),'Расчет сбытовых надбавок'!$B$2281:'Расчет сбытовых надбавок'!$G$3024,5)</f>
        <v>716</v>
      </c>
      <c r="E812" s="99">
        <f>VLOOKUP($A812+ROUND((COLUMN()-2)/24,5),АТС!$A$41:$F$736,5)+VLOOKUP($A812+ROUND((COLUMN()-2)/24,5),'Расчет сбытовых надбавок'!$B$2281:'Расчет сбытовых надбавок'!$G$3024,5)</f>
        <v>324.79000000000002</v>
      </c>
      <c r="F812" s="99">
        <f>VLOOKUP($A812+ROUND((COLUMN()-2)/24,5),АТС!$A$41:$F$736,5)+VLOOKUP($A812+ROUND((COLUMN()-2)/24,5),'Расчет сбытовых надбавок'!$B$2281:'Расчет сбытовых надбавок'!$G$3024,5)</f>
        <v>120.8</v>
      </c>
      <c r="G812" s="99">
        <f>VLOOKUP($A812+ROUND((COLUMN()-2)/24,5),АТС!$A$41:$F$736,5)+VLOOKUP($A812+ROUND((COLUMN()-2)/24,5),'Расчет сбытовых надбавок'!$B$2281:'Расчет сбытовых надбавок'!$G$3024,5)</f>
        <v>246.8</v>
      </c>
      <c r="H812" s="99">
        <f>VLOOKUP($A812+ROUND((COLUMN()-2)/24,5),АТС!$A$41:$F$736,5)+VLOOKUP($A812+ROUND((COLUMN()-2)/24,5),'Расчет сбытовых надбавок'!$B$2281:'Расчет сбытовых надбавок'!$G$3024,5)</f>
        <v>508.99</v>
      </c>
      <c r="I812" s="99">
        <f>VLOOKUP($A812+ROUND((COLUMN()-2)/24,5),АТС!$A$41:$F$736,5)+VLOOKUP($A812+ROUND((COLUMN()-2)/24,5),'Расчет сбытовых надбавок'!$B$2281:'Расчет сбытовых надбавок'!$G$3024,5)</f>
        <v>484.95</v>
      </c>
      <c r="J812" s="99">
        <f>VLOOKUP($A812+ROUND((COLUMN()-2)/24,5),АТС!$A$41:$F$736,5)+VLOOKUP($A812+ROUND((COLUMN()-2)/24,5),'Расчет сбытовых надбавок'!$B$2281:'Расчет сбытовых надбавок'!$G$3024,5)</f>
        <v>0</v>
      </c>
      <c r="K812" s="99">
        <f>VLOOKUP($A812+ROUND((COLUMN()-2)/24,5),АТС!$A$41:$F$736,5)+VLOOKUP($A812+ROUND((COLUMN()-2)/24,5),'Расчет сбытовых надбавок'!$B$2281:'Расчет сбытовых надбавок'!$G$3024,5)</f>
        <v>30.4</v>
      </c>
      <c r="L812" s="99">
        <f>VLOOKUP($A812+ROUND((COLUMN()-2)/24,5),АТС!$A$41:$F$736,5)+VLOOKUP($A812+ROUND((COLUMN()-2)/24,5),'Расчет сбытовых надбавок'!$B$2281:'Расчет сбытовых надбавок'!$G$3024,5)</f>
        <v>289.14</v>
      </c>
      <c r="M812" s="99">
        <f>VLOOKUP($A812+ROUND((COLUMN()-2)/24,5),АТС!$A$41:$F$736,5)+VLOOKUP($A812+ROUND((COLUMN()-2)/24,5),'Расчет сбытовых надбавок'!$B$2281:'Расчет сбытовых надбавок'!$G$3024,5)</f>
        <v>300.13000000000005</v>
      </c>
      <c r="N812" s="99">
        <f>VLOOKUP($A812+ROUND((COLUMN()-2)/24,5),АТС!$A$41:$F$736,5)+VLOOKUP($A812+ROUND((COLUMN()-2)/24,5),'Расчет сбытовых надбавок'!$B$2281:'Расчет сбытовых надбавок'!$G$3024,5)</f>
        <v>400.48999999999995</v>
      </c>
      <c r="O812" s="99">
        <f>VLOOKUP($A812+ROUND((COLUMN()-2)/24,5),АТС!$A$41:$F$736,5)+VLOOKUP($A812+ROUND((COLUMN()-2)/24,5),'Расчет сбытовых надбавок'!$B$2281:'Расчет сбытовых надбавок'!$G$3024,5)</f>
        <v>377.95000000000005</v>
      </c>
      <c r="P812" s="99">
        <f>VLOOKUP($A812+ROUND((COLUMN()-2)/24,5),АТС!$A$41:$F$736,5)+VLOOKUP($A812+ROUND((COLUMN()-2)/24,5),'Расчет сбытовых надбавок'!$B$2281:'Расчет сбытовых надбавок'!$G$3024,5)</f>
        <v>358.57</v>
      </c>
      <c r="Q812" s="99">
        <f>VLOOKUP($A812+ROUND((COLUMN()-2)/24,5),АТС!$A$41:$F$736,5)+VLOOKUP($A812+ROUND((COLUMN()-2)/24,5),'Расчет сбытовых надбавок'!$B$2281:'Расчет сбытовых надбавок'!$G$3024,5)</f>
        <v>332.62</v>
      </c>
      <c r="R812" s="99">
        <f>VLOOKUP($A812+ROUND((COLUMN()-2)/24,5),АТС!$A$41:$F$736,5)+VLOOKUP($A812+ROUND((COLUMN()-2)/24,5),'Расчет сбытовых надбавок'!$B$2281:'Расчет сбытовых надбавок'!$G$3024,5)</f>
        <v>7.2</v>
      </c>
      <c r="S812" s="99">
        <f>VLOOKUP($A812+ROUND((COLUMN()-2)/24,5),АТС!$A$41:$F$736,5)+VLOOKUP($A812+ROUND((COLUMN()-2)/24,5),'Расчет сбытовых надбавок'!$B$2281:'Расчет сбытовых надбавок'!$G$3024,5)</f>
        <v>0</v>
      </c>
      <c r="T812" s="99">
        <f>VLOOKUP($A812+ROUND((COLUMN()-2)/24,5),АТС!$A$41:$F$736,5)+VLOOKUP($A812+ROUND((COLUMN()-2)/24,5),'Расчет сбытовых надбавок'!$B$2281:'Расчет сбытовых надбавок'!$G$3024,5)</f>
        <v>0</v>
      </c>
      <c r="U812" s="99">
        <f>VLOOKUP($A812+ROUND((COLUMN()-2)/24,5),АТС!$A$41:$F$736,5)+VLOOKUP($A812+ROUND((COLUMN()-2)/24,5),'Расчет сбытовых надбавок'!$B$2281:'Расчет сбытовых надбавок'!$G$3024,5)</f>
        <v>539.16000000000008</v>
      </c>
      <c r="V812" s="99">
        <f>VLOOKUP($A812+ROUND((COLUMN()-2)/24,5),АТС!$A$41:$F$736,5)+VLOOKUP($A812+ROUND((COLUMN()-2)/24,5),'Расчет сбытовых надбавок'!$B$2281:'Расчет сбытовых надбавок'!$G$3024,5)</f>
        <v>726.8</v>
      </c>
      <c r="W812" s="99">
        <f>VLOOKUP($A812+ROUND((COLUMN()-2)/24,5),АТС!$A$41:$F$736,5)+VLOOKUP($A812+ROUND((COLUMN()-2)/24,5),'Расчет сбытовых надбавок'!$B$2281:'Расчет сбытовых надбавок'!$G$3024,5)</f>
        <v>743.9</v>
      </c>
      <c r="X812" s="99">
        <f>VLOOKUP($A812+ROUND((COLUMN()-2)/24,5),АТС!$A$41:$F$736,5)+VLOOKUP($A812+ROUND((COLUMN()-2)/24,5),'Расчет сбытовых надбавок'!$B$2281:'Расчет сбытовых надбавок'!$G$3024,5)</f>
        <v>153.87</v>
      </c>
      <c r="Y812" s="99">
        <f>VLOOKUP($A812+ROUND((COLUMN()-2)/24,5),АТС!$A$41:$F$736,5)+VLOOKUP($A812+ROUND((COLUMN()-2)/24,5),'Расчет сбытовых надбавок'!$B$2281:'Расчет сбытовых надбавок'!$G$3024,5)</f>
        <v>123</v>
      </c>
    </row>
    <row r="813" spans="1:25" x14ac:dyDescent="0.2">
      <c r="A813" s="80">
        <f t="shared" si="25"/>
        <v>42426</v>
      </c>
      <c r="B813" s="99">
        <f>VLOOKUP($A813+ROUND((COLUMN()-2)/24,5),АТС!$A$41:$F$736,5)+VLOOKUP($A813+ROUND((COLUMN()-2)/24,5),'Расчет сбытовых надбавок'!$B$2281:'Расчет сбытовых надбавок'!$G$3024,5)</f>
        <v>688.61</v>
      </c>
      <c r="C813" s="99">
        <f>VLOOKUP($A813+ROUND((COLUMN()-2)/24,5),АТС!$A$41:$F$736,5)+VLOOKUP($A813+ROUND((COLUMN()-2)/24,5),'Расчет сбытовых надбавок'!$B$2281:'Расчет сбытовых надбавок'!$G$3024,5)</f>
        <v>727.24</v>
      </c>
      <c r="D813" s="99">
        <f>VLOOKUP($A813+ROUND((COLUMN()-2)/24,5),АТС!$A$41:$F$736,5)+VLOOKUP($A813+ROUND((COLUMN()-2)/24,5),'Расчет сбытовых надбавок'!$B$2281:'Расчет сбытовых надбавок'!$G$3024,5)</f>
        <v>126.33000000000001</v>
      </c>
      <c r="E813" s="99">
        <f>VLOOKUP($A813+ROUND((COLUMN()-2)/24,5),АТС!$A$41:$F$736,5)+VLOOKUP($A813+ROUND((COLUMN()-2)/24,5),'Расчет сбытовых надбавок'!$B$2281:'Расчет сбытовых надбавок'!$G$3024,5)</f>
        <v>83.05</v>
      </c>
      <c r="F813" s="99">
        <f>VLOOKUP($A813+ROUND((COLUMN()-2)/24,5),АТС!$A$41:$F$736,5)+VLOOKUP($A813+ROUND((COLUMN()-2)/24,5),'Расчет сбытовых надбавок'!$B$2281:'Расчет сбытовых надбавок'!$G$3024,5)</f>
        <v>45.67</v>
      </c>
      <c r="G813" s="99">
        <f>VLOOKUP($A813+ROUND((COLUMN()-2)/24,5),АТС!$A$41:$F$736,5)+VLOOKUP($A813+ROUND((COLUMN()-2)/24,5),'Расчет сбытовых надбавок'!$B$2281:'Расчет сбытовых надбавок'!$G$3024,5)</f>
        <v>2.2999999999999998</v>
      </c>
      <c r="H813" s="99">
        <f>VLOOKUP($A813+ROUND((COLUMN()-2)/24,5),АТС!$A$41:$F$736,5)+VLOOKUP($A813+ROUND((COLUMN()-2)/24,5),'Расчет сбытовых надбавок'!$B$2281:'Расчет сбытовых надбавок'!$G$3024,5)</f>
        <v>0</v>
      </c>
      <c r="I813" s="99">
        <f>VLOOKUP($A813+ROUND((COLUMN()-2)/24,5),АТС!$A$41:$F$736,5)+VLOOKUP($A813+ROUND((COLUMN()-2)/24,5),'Расчет сбытовых надбавок'!$B$2281:'Расчет сбытовых надбавок'!$G$3024,5)</f>
        <v>0</v>
      </c>
      <c r="J813" s="99">
        <f>VLOOKUP($A813+ROUND((COLUMN()-2)/24,5),АТС!$A$41:$F$736,5)+VLOOKUP($A813+ROUND((COLUMN()-2)/24,5),'Расчет сбытовых надбавок'!$B$2281:'Расчет сбытовых надбавок'!$G$3024,5)</f>
        <v>0</v>
      </c>
      <c r="K813" s="99">
        <f>VLOOKUP($A813+ROUND((COLUMN()-2)/24,5),АТС!$A$41:$F$736,5)+VLOOKUP($A813+ROUND((COLUMN()-2)/24,5),'Расчет сбытовых надбавок'!$B$2281:'Расчет сбытовых надбавок'!$G$3024,5)</f>
        <v>4.55</v>
      </c>
      <c r="L813" s="99">
        <f>VLOOKUP($A813+ROUND((COLUMN()-2)/24,5),АТС!$A$41:$F$736,5)+VLOOKUP($A813+ROUND((COLUMN()-2)/24,5),'Расчет сбытовых надбавок'!$B$2281:'Расчет сбытовых надбавок'!$G$3024,5)</f>
        <v>377.27000000000004</v>
      </c>
      <c r="M813" s="99">
        <f>VLOOKUP($A813+ROUND((COLUMN()-2)/24,5),АТС!$A$41:$F$736,5)+VLOOKUP($A813+ROUND((COLUMN()-2)/24,5),'Расчет сбытовых надбавок'!$B$2281:'Расчет сбытовых надбавок'!$G$3024,5)</f>
        <v>330.39000000000004</v>
      </c>
      <c r="N813" s="99">
        <f>VLOOKUP($A813+ROUND((COLUMN()-2)/24,5),АТС!$A$41:$F$736,5)+VLOOKUP($A813+ROUND((COLUMN()-2)/24,5),'Расчет сбытовых надбавок'!$B$2281:'Расчет сбытовых надбавок'!$G$3024,5)</f>
        <v>58.28</v>
      </c>
      <c r="O813" s="99">
        <f>VLOOKUP($A813+ROUND((COLUMN()-2)/24,5),АТС!$A$41:$F$736,5)+VLOOKUP($A813+ROUND((COLUMN()-2)/24,5),'Расчет сбытовых надбавок'!$B$2281:'Расчет сбытовых надбавок'!$G$3024,5)</f>
        <v>9.83</v>
      </c>
      <c r="P813" s="99">
        <f>VLOOKUP($A813+ROUND((COLUMN()-2)/24,5),АТС!$A$41:$F$736,5)+VLOOKUP($A813+ROUND((COLUMN()-2)/24,5),'Расчет сбытовых надбавок'!$B$2281:'Расчет сбытовых надбавок'!$G$3024,5)</f>
        <v>112.14</v>
      </c>
      <c r="Q813" s="99">
        <f>VLOOKUP($A813+ROUND((COLUMN()-2)/24,5),АТС!$A$41:$F$736,5)+VLOOKUP($A813+ROUND((COLUMN()-2)/24,5),'Расчет сбытовых надбавок'!$B$2281:'Расчет сбытовых надбавок'!$G$3024,5)</f>
        <v>462.53999999999996</v>
      </c>
      <c r="R813" s="99">
        <f>VLOOKUP($A813+ROUND((COLUMN()-2)/24,5),АТС!$A$41:$F$736,5)+VLOOKUP($A813+ROUND((COLUMN()-2)/24,5),'Расчет сбытовых надбавок'!$B$2281:'Расчет сбытовых надбавок'!$G$3024,5)</f>
        <v>575.13000000000011</v>
      </c>
      <c r="S813" s="99">
        <f>VLOOKUP($A813+ROUND((COLUMN()-2)/24,5),АТС!$A$41:$F$736,5)+VLOOKUP($A813+ROUND((COLUMN()-2)/24,5),'Расчет сбытовых надбавок'!$B$2281:'Расчет сбытовых надбавок'!$G$3024,5)</f>
        <v>0</v>
      </c>
      <c r="T813" s="99">
        <f>VLOOKUP($A813+ROUND((COLUMN()-2)/24,5),АТС!$A$41:$F$736,5)+VLOOKUP($A813+ROUND((COLUMN()-2)/24,5),'Расчет сбытовых надбавок'!$B$2281:'Расчет сбытовых надбавок'!$G$3024,5)</f>
        <v>47.160000000000004</v>
      </c>
      <c r="U813" s="99">
        <f>VLOOKUP($A813+ROUND((COLUMN()-2)/24,5),АТС!$A$41:$F$736,5)+VLOOKUP($A813+ROUND((COLUMN()-2)/24,5),'Расчет сбытовых надбавок'!$B$2281:'Расчет сбытовых надбавок'!$G$3024,5)</f>
        <v>804.69</v>
      </c>
      <c r="V813" s="99">
        <f>VLOOKUP($A813+ROUND((COLUMN()-2)/24,5),АТС!$A$41:$F$736,5)+VLOOKUP($A813+ROUND((COLUMN()-2)/24,5),'Расчет сбытовых надбавок'!$B$2281:'Расчет сбытовых надбавок'!$G$3024,5)</f>
        <v>70.589999999999989</v>
      </c>
      <c r="W813" s="99">
        <f>VLOOKUP($A813+ROUND((COLUMN()-2)/24,5),АТС!$A$41:$F$736,5)+VLOOKUP($A813+ROUND((COLUMN()-2)/24,5),'Расчет сбытовых надбавок'!$B$2281:'Расчет сбытовых надбавок'!$G$3024,5)</f>
        <v>1352.45</v>
      </c>
      <c r="X813" s="99">
        <f>VLOOKUP($A813+ROUND((COLUMN()-2)/24,5),АТС!$A$41:$F$736,5)+VLOOKUP($A813+ROUND((COLUMN()-2)/24,5),'Расчет сбытовых надбавок'!$B$2281:'Расчет сбытовых надбавок'!$G$3024,5)</f>
        <v>888.7</v>
      </c>
      <c r="Y813" s="99">
        <f>VLOOKUP($A813+ROUND((COLUMN()-2)/24,5),АТС!$A$41:$F$736,5)+VLOOKUP($A813+ROUND((COLUMN()-2)/24,5),'Расчет сбытовых надбавок'!$B$2281:'Расчет сбытовых надбавок'!$G$3024,5)</f>
        <v>857.82999999999993</v>
      </c>
    </row>
    <row r="814" spans="1:25" x14ac:dyDescent="0.2">
      <c r="A814" s="80">
        <f t="shared" si="25"/>
        <v>42427</v>
      </c>
      <c r="B814" s="99">
        <f>VLOOKUP($A814+ROUND((COLUMN()-2)/24,5),АТС!$A$41:$F$736,5)+VLOOKUP($A814+ROUND((COLUMN()-2)/24,5),'Расчет сбытовых надбавок'!$B$2281:'Расчет сбытовых надбавок'!$G$3024,5)</f>
        <v>714.16000000000008</v>
      </c>
      <c r="C814" s="99">
        <f>VLOOKUP($A814+ROUND((COLUMN()-2)/24,5),АТС!$A$41:$F$736,5)+VLOOKUP($A814+ROUND((COLUMN()-2)/24,5),'Расчет сбытовых надбавок'!$B$2281:'Расчет сбытовых надбавок'!$G$3024,5)</f>
        <v>786.06999999999994</v>
      </c>
      <c r="D814" s="99">
        <f>VLOOKUP($A814+ROUND((COLUMN()-2)/24,5),АТС!$A$41:$F$736,5)+VLOOKUP($A814+ROUND((COLUMN()-2)/24,5),'Расчет сбытовых надбавок'!$B$2281:'Расчет сбытовых надбавок'!$G$3024,5)</f>
        <v>196.53</v>
      </c>
      <c r="E814" s="99">
        <f>VLOOKUP($A814+ROUND((COLUMN()-2)/24,5),АТС!$A$41:$F$736,5)+VLOOKUP($A814+ROUND((COLUMN()-2)/24,5),'Расчет сбытовых надбавок'!$B$2281:'Расчет сбытовых надбавок'!$G$3024,5)</f>
        <v>199.47000000000003</v>
      </c>
      <c r="F814" s="99">
        <f>VLOOKUP($A814+ROUND((COLUMN()-2)/24,5),АТС!$A$41:$F$736,5)+VLOOKUP($A814+ROUND((COLUMN()-2)/24,5),'Расчет сбытовых надбавок'!$B$2281:'Расчет сбытовых надбавок'!$G$3024,5)</f>
        <v>190.61999999999998</v>
      </c>
      <c r="G814" s="99">
        <f>VLOOKUP($A814+ROUND((COLUMN()-2)/24,5),АТС!$A$41:$F$736,5)+VLOOKUP($A814+ROUND((COLUMN()-2)/24,5),'Расчет сбытовых надбавок'!$B$2281:'Расчет сбытовых надбавок'!$G$3024,5)</f>
        <v>14.33</v>
      </c>
      <c r="H814" s="99">
        <f>VLOOKUP($A814+ROUND((COLUMN()-2)/24,5),АТС!$A$41:$F$736,5)+VLOOKUP($A814+ROUND((COLUMN()-2)/24,5),'Расчет сбытовых надбавок'!$B$2281:'Расчет сбытовых надбавок'!$G$3024,5)</f>
        <v>718.43</v>
      </c>
      <c r="I814" s="99">
        <f>VLOOKUP($A814+ROUND((COLUMN()-2)/24,5),АТС!$A$41:$F$736,5)+VLOOKUP($A814+ROUND((COLUMN()-2)/24,5),'Расчет сбытовых надбавок'!$B$2281:'Расчет сбытовых надбавок'!$G$3024,5)</f>
        <v>657.07999999999993</v>
      </c>
      <c r="J814" s="99">
        <f>VLOOKUP($A814+ROUND((COLUMN()-2)/24,5),АТС!$A$41:$F$736,5)+VLOOKUP($A814+ROUND((COLUMN()-2)/24,5),'Расчет сбытовых надбавок'!$B$2281:'Расчет сбытовых надбавок'!$G$3024,5)</f>
        <v>455.58</v>
      </c>
      <c r="K814" s="99">
        <f>VLOOKUP($A814+ROUND((COLUMN()-2)/24,5),АТС!$A$41:$F$736,5)+VLOOKUP($A814+ROUND((COLUMN()-2)/24,5),'Расчет сбытовых надбавок'!$B$2281:'Расчет сбытовых надбавок'!$G$3024,5)</f>
        <v>434.49</v>
      </c>
      <c r="L814" s="99">
        <f>VLOOKUP($A814+ROUND((COLUMN()-2)/24,5),АТС!$A$41:$F$736,5)+VLOOKUP($A814+ROUND((COLUMN()-2)/24,5),'Расчет сбытовых надбавок'!$B$2281:'Расчет сбытовых надбавок'!$G$3024,5)</f>
        <v>73.03</v>
      </c>
      <c r="M814" s="99">
        <f>VLOOKUP($A814+ROUND((COLUMN()-2)/24,5),АТС!$A$41:$F$736,5)+VLOOKUP($A814+ROUND((COLUMN()-2)/24,5),'Расчет сбытовых надбавок'!$B$2281:'Расчет сбытовых надбавок'!$G$3024,5)</f>
        <v>86.21</v>
      </c>
      <c r="N814" s="99">
        <f>VLOOKUP($A814+ROUND((COLUMN()-2)/24,5),АТС!$A$41:$F$736,5)+VLOOKUP($A814+ROUND((COLUMN()-2)/24,5),'Расчет сбытовых надбавок'!$B$2281:'Расчет сбытовых надбавок'!$G$3024,5)</f>
        <v>49.67</v>
      </c>
      <c r="O814" s="99">
        <f>VLOOKUP($A814+ROUND((COLUMN()-2)/24,5),АТС!$A$41:$F$736,5)+VLOOKUP($A814+ROUND((COLUMN()-2)/24,5),'Расчет сбытовых надбавок'!$B$2281:'Расчет сбытовых надбавок'!$G$3024,5)</f>
        <v>42.05</v>
      </c>
      <c r="P814" s="99">
        <f>VLOOKUP($A814+ROUND((COLUMN()-2)/24,5),АТС!$A$41:$F$736,5)+VLOOKUP($A814+ROUND((COLUMN()-2)/24,5),'Расчет сбытовых надбавок'!$B$2281:'Расчет сбытовых надбавок'!$G$3024,5)</f>
        <v>6.62</v>
      </c>
      <c r="Q814" s="99">
        <f>VLOOKUP($A814+ROUND((COLUMN()-2)/24,5),АТС!$A$41:$F$736,5)+VLOOKUP($A814+ROUND((COLUMN()-2)/24,5),'Расчет сбытовых надбавок'!$B$2281:'Расчет сбытовых надбавок'!$G$3024,5)</f>
        <v>24.560000000000002</v>
      </c>
      <c r="R814" s="99">
        <f>VLOOKUP($A814+ROUND((COLUMN()-2)/24,5),АТС!$A$41:$F$736,5)+VLOOKUP($A814+ROUND((COLUMN()-2)/24,5),'Расчет сбытовых надбавок'!$B$2281:'Расчет сбытовых надбавок'!$G$3024,5)</f>
        <v>460.9</v>
      </c>
      <c r="S814" s="99">
        <f>VLOOKUP($A814+ROUND((COLUMN()-2)/24,5),АТС!$A$41:$F$736,5)+VLOOKUP($A814+ROUND((COLUMN()-2)/24,5),'Расчет сбытовых надбавок'!$B$2281:'Расчет сбытовых надбавок'!$G$3024,5)</f>
        <v>90.41</v>
      </c>
      <c r="T814" s="99">
        <f>VLOOKUP($A814+ROUND((COLUMN()-2)/24,5),АТС!$A$41:$F$736,5)+VLOOKUP($A814+ROUND((COLUMN()-2)/24,5),'Расчет сбытовых надбавок'!$B$2281:'Расчет сбытовых надбавок'!$G$3024,5)</f>
        <v>0</v>
      </c>
      <c r="U814" s="99">
        <f>VLOOKUP($A814+ROUND((COLUMN()-2)/24,5),АТС!$A$41:$F$736,5)+VLOOKUP($A814+ROUND((COLUMN()-2)/24,5),'Расчет сбытовых надбавок'!$B$2281:'Расчет сбытовых надбавок'!$G$3024,5)</f>
        <v>0</v>
      </c>
      <c r="V814" s="99">
        <f>VLOOKUP($A814+ROUND((COLUMN()-2)/24,5),АТС!$A$41:$F$736,5)+VLOOKUP($A814+ROUND((COLUMN()-2)/24,5),'Расчет сбытовых надбавок'!$B$2281:'Расчет сбытовых надбавок'!$G$3024,5)</f>
        <v>0</v>
      </c>
      <c r="W814" s="99">
        <f>VLOOKUP($A814+ROUND((COLUMN()-2)/24,5),АТС!$A$41:$F$736,5)+VLOOKUP($A814+ROUND((COLUMN()-2)/24,5),'Расчет сбытовых надбавок'!$B$2281:'Расчет сбытовых надбавок'!$G$3024,5)</f>
        <v>0</v>
      </c>
      <c r="X814" s="99">
        <f>VLOOKUP($A814+ROUND((COLUMN()-2)/24,5),АТС!$A$41:$F$736,5)+VLOOKUP($A814+ROUND((COLUMN()-2)/24,5),'Расчет сбытовых надбавок'!$B$2281:'Расчет сбытовых надбавок'!$G$3024,5)</f>
        <v>136.1</v>
      </c>
      <c r="Y814" s="99">
        <f>VLOOKUP($A814+ROUND((COLUMN()-2)/24,5),АТС!$A$41:$F$736,5)+VLOOKUP($A814+ROUND((COLUMN()-2)/24,5),'Расчет сбытовых надбавок'!$B$2281:'Расчет сбытовых надбавок'!$G$3024,5)</f>
        <v>96.460000000000008</v>
      </c>
    </row>
    <row r="815" spans="1:25" x14ac:dyDescent="0.2">
      <c r="A815" s="80">
        <f t="shared" si="25"/>
        <v>42428</v>
      </c>
      <c r="B815" s="99">
        <f>VLOOKUP($A815+ROUND((COLUMN()-2)/24,5),АТС!$A$41:$F$736,5)+VLOOKUP($A815+ROUND((COLUMN()-2)/24,5),'Расчет сбытовых надбавок'!$B$2281:'Расчет сбытовых надбавок'!$G$3024,5)</f>
        <v>13.899999999999999</v>
      </c>
      <c r="C815" s="99">
        <f>VLOOKUP($A815+ROUND((COLUMN()-2)/24,5),АТС!$A$41:$F$736,5)+VLOOKUP($A815+ROUND((COLUMN()-2)/24,5),'Расчет сбытовых надбавок'!$B$2281:'Расчет сбытовых надбавок'!$G$3024,5)</f>
        <v>719.02</v>
      </c>
      <c r="D815" s="99">
        <f>VLOOKUP($A815+ROUND((COLUMN()-2)/24,5),АТС!$A$41:$F$736,5)+VLOOKUP($A815+ROUND((COLUMN()-2)/24,5),'Расчет сбытовых надбавок'!$B$2281:'Расчет сбытовых надбавок'!$G$3024,5)</f>
        <v>110.45</v>
      </c>
      <c r="E815" s="99">
        <f>VLOOKUP($A815+ROUND((COLUMN()-2)/24,5),АТС!$A$41:$F$736,5)+VLOOKUP($A815+ROUND((COLUMN()-2)/24,5),'Расчет сбытовых надбавок'!$B$2281:'Расчет сбытовых надбавок'!$G$3024,5)</f>
        <v>273.84000000000003</v>
      </c>
      <c r="F815" s="99">
        <f>VLOOKUP($A815+ROUND((COLUMN()-2)/24,5),АТС!$A$41:$F$736,5)+VLOOKUP($A815+ROUND((COLUMN()-2)/24,5),'Расчет сбытовых надбавок'!$B$2281:'Расчет сбытовых надбавок'!$G$3024,5)</f>
        <v>61.17</v>
      </c>
      <c r="G815" s="99">
        <f>VLOOKUP($A815+ROUND((COLUMN()-2)/24,5),АТС!$A$41:$F$736,5)+VLOOKUP($A815+ROUND((COLUMN()-2)/24,5),'Расчет сбытовых надбавок'!$B$2281:'Расчет сбытовых надбавок'!$G$3024,5)</f>
        <v>57.74</v>
      </c>
      <c r="H815" s="99">
        <f>VLOOKUP($A815+ROUND((COLUMN()-2)/24,5),АТС!$A$41:$F$736,5)+VLOOKUP($A815+ROUND((COLUMN()-2)/24,5),'Расчет сбытовых надбавок'!$B$2281:'Расчет сбытовых надбавок'!$G$3024,5)</f>
        <v>180.11999999999998</v>
      </c>
      <c r="I815" s="99">
        <f>VLOOKUP($A815+ROUND((COLUMN()-2)/24,5),АТС!$A$41:$F$736,5)+VLOOKUP($A815+ROUND((COLUMN()-2)/24,5),'Расчет сбытовых надбавок'!$B$2281:'Расчет сбытовых надбавок'!$G$3024,5)</f>
        <v>168.23</v>
      </c>
      <c r="J815" s="99">
        <f>VLOOKUP($A815+ROUND((COLUMN()-2)/24,5),АТС!$A$41:$F$736,5)+VLOOKUP($A815+ROUND((COLUMN()-2)/24,5),'Расчет сбытовых надбавок'!$B$2281:'Расчет сбытовых надбавок'!$G$3024,5)</f>
        <v>620.23</v>
      </c>
      <c r="K815" s="99">
        <f>VLOOKUP($A815+ROUND((COLUMN()-2)/24,5),АТС!$A$41:$F$736,5)+VLOOKUP($A815+ROUND((COLUMN()-2)/24,5),'Расчет сбытовых надбавок'!$B$2281:'Расчет сбытовых надбавок'!$G$3024,5)</f>
        <v>0</v>
      </c>
      <c r="L815" s="99">
        <f>VLOOKUP($A815+ROUND((COLUMN()-2)/24,5),АТС!$A$41:$F$736,5)+VLOOKUP($A815+ROUND((COLUMN()-2)/24,5),'Расчет сбытовых надбавок'!$B$2281:'Расчет сбытовых надбавок'!$G$3024,5)</f>
        <v>598.51</v>
      </c>
      <c r="M815" s="99">
        <f>VLOOKUP($A815+ROUND((COLUMN()-2)/24,5),АТС!$A$41:$F$736,5)+VLOOKUP($A815+ROUND((COLUMN()-2)/24,5),'Расчет сбытовых надбавок'!$B$2281:'Расчет сбытовых надбавок'!$G$3024,5)</f>
        <v>604.89</v>
      </c>
      <c r="N815" s="99">
        <f>VLOOKUP($A815+ROUND((COLUMN()-2)/24,5),АТС!$A$41:$F$736,5)+VLOOKUP($A815+ROUND((COLUMN()-2)/24,5),'Расчет сбытовых надбавок'!$B$2281:'Расчет сбытовых надбавок'!$G$3024,5)</f>
        <v>536.95000000000005</v>
      </c>
      <c r="O815" s="99">
        <f>VLOOKUP($A815+ROUND((COLUMN()-2)/24,5),АТС!$A$41:$F$736,5)+VLOOKUP($A815+ROUND((COLUMN()-2)/24,5),'Расчет сбытовых надбавок'!$B$2281:'Расчет сбытовых надбавок'!$G$3024,5)</f>
        <v>483.17</v>
      </c>
      <c r="P815" s="99">
        <f>VLOOKUP($A815+ROUND((COLUMN()-2)/24,5),АТС!$A$41:$F$736,5)+VLOOKUP($A815+ROUND((COLUMN()-2)/24,5),'Расчет сбытовых надбавок'!$B$2281:'Расчет сбытовых надбавок'!$G$3024,5)</f>
        <v>457.73</v>
      </c>
      <c r="Q815" s="99">
        <f>VLOOKUP($A815+ROUND((COLUMN()-2)/24,5),АТС!$A$41:$F$736,5)+VLOOKUP($A815+ROUND((COLUMN()-2)/24,5),'Расчет сбытовых надбавок'!$B$2281:'Расчет сбытовых надбавок'!$G$3024,5)</f>
        <v>453.82</v>
      </c>
      <c r="R815" s="99">
        <f>VLOOKUP($A815+ROUND((COLUMN()-2)/24,5),АТС!$A$41:$F$736,5)+VLOOKUP($A815+ROUND((COLUMN()-2)/24,5),'Расчет сбытовых надбавок'!$B$2281:'Расчет сбытовых надбавок'!$G$3024,5)</f>
        <v>444</v>
      </c>
      <c r="S815" s="99">
        <f>VLOOKUP($A815+ROUND((COLUMN()-2)/24,5),АТС!$A$41:$F$736,5)+VLOOKUP($A815+ROUND((COLUMN()-2)/24,5),'Расчет сбытовых надбавок'!$B$2281:'Расчет сбытовых надбавок'!$G$3024,5)</f>
        <v>348.34999999999997</v>
      </c>
      <c r="T815" s="99">
        <f>VLOOKUP($A815+ROUND((COLUMN()-2)/24,5),АТС!$A$41:$F$736,5)+VLOOKUP($A815+ROUND((COLUMN()-2)/24,5),'Расчет сбытовых надбавок'!$B$2281:'Расчет сбытовых надбавок'!$G$3024,5)</f>
        <v>0</v>
      </c>
      <c r="U815" s="99">
        <f>VLOOKUP($A815+ROUND((COLUMN()-2)/24,5),АТС!$A$41:$F$736,5)+VLOOKUP($A815+ROUND((COLUMN()-2)/24,5),'Расчет сбытовых надбавок'!$B$2281:'Расчет сбытовых надбавок'!$G$3024,5)</f>
        <v>773.76</v>
      </c>
      <c r="V815" s="99">
        <f>VLOOKUP($A815+ROUND((COLUMN()-2)/24,5),АТС!$A$41:$F$736,5)+VLOOKUP($A815+ROUND((COLUMN()-2)/24,5),'Расчет сбытовых надбавок'!$B$2281:'Расчет сбытовых надбавок'!$G$3024,5)</f>
        <v>496.07</v>
      </c>
      <c r="W815" s="99">
        <f>VLOOKUP($A815+ROUND((COLUMN()-2)/24,5),АТС!$A$41:$F$736,5)+VLOOKUP($A815+ROUND((COLUMN()-2)/24,5),'Расчет сбытовых надбавок'!$B$2281:'Расчет сбытовых надбавок'!$G$3024,5)</f>
        <v>536.35</v>
      </c>
      <c r="X815" s="99">
        <f>VLOOKUP($A815+ROUND((COLUMN()-2)/24,5),АТС!$A$41:$F$736,5)+VLOOKUP($A815+ROUND((COLUMN()-2)/24,5),'Расчет сбытовых надбавок'!$B$2281:'Расчет сбытовых надбавок'!$G$3024,5)</f>
        <v>696.77</v>
      </c>
      <c r="Y815" s="99">
        <f>VLOOKUP($A815+ROUND((COLUMN()-2)/24,5),АТС!$A$41:$F$736,5)+VLOOKUP($A815+ROUND((COLUMN()-2)/24,5),'Расчет сбытовых надбавок'!$B$2281:'Расчет сбытовых надбавок'!$G$3024,5)</f>
        <v>614.25</v>
      </c>
    </row>
    <row r="816" spans="1:25" x14ac:dyDescent="0.2">
      <c r="A816" s="80">
        <f t="shared" si="25"/>
        <v>42429</v>
      </c>
      <c r="B816" s="99">
        <f>VLOOKUP($A816+ROUND((COLUMN()-2)/24,5),АТС!$A$41:$F$736,5)+VLOOKUP($A816+ROUND((COLUMN()-2)/24,5),'Расчет сбытовых надбавок'!$B$2281:'Расчет сбытовых надбавок'!$G$3024,5)</f>
        <v>759.41000000000008</v>
      </c>
      <c r="C816" s="99">
        <f>VLOOKUP($A816+ROUND((COLUMN()-2)/24,5),АТС!$A$41:$F$736,5)+VLOOKUP($A816+ROUND((COLUMN()-2)/24,5),'Расчет сбытовых надбавок'!$B$2281:'Расчет сбытовых надбавок'!$G$3024,5)</f>
        <v>230.67</v>
      </c>
      <c r="D816" s="99">
        <f>VLOOKUP($A816+ROUND((COLUMN()-2)/24,5),АТС!$A$41:$F$736,5)+VLOOKUP($A816+ROUND((COLUMN()-2)/24,5),'Расчет сбытовых надбавок'!$B$2281:'Расчет сбытовых надбавок'!$G$3024,5)</f>
        <v>1046.3800000000001</v>
      </c>
      <c r="E816" s="99">
        <f>VLOOKUP($A816+ROUND((COLUMN()-2)/24,5),АТС!$A$41:$F$736,5)+VLOOKUP($A816+ROUND((COLUMN()-2)/24,5),'Расчет сбытовых надбавок'!$B$2281:'Расчет сбытовых надбавок'!$G$3024,5)</f>
        <v>655.33999999999992</v>
      </c>
      <c r="F816" s="99">
        <f>VLOOKUP($A816+ROUND((COLUMN()-2)/24,5),АТС!$A$41:$F$736,5)+VLOOKUP($A816+ROUND((COLUMN()-2)/24,5),'Расчет сбытовых надбавок'!$B$2281:'Расчет сбытовых надбавок'!$G$3024,5)</f>
        <v>125.72</v>
      </c>
      <c r="G816" s="99">
        <f>VLOOKUP($A816+ROUND((COLUMN()-2)/24,5),АТС!$A$41:$F$736,5)+VLOOKUP($A816+ROUND((COLUMN()-2)/24,5),'Расчет сбытовых надбавок'!$B$2281:'Расчет сбытовых надбавок'!$G$3024,5)</f>
        <v>50.67</v>
      </c>
      <c r="H816" s="99">
        <f>VLOOKUP($A816+ROUND((COLUMN()-2)/24,5),АТС!$A$41:$F$736,5)+VLOOKUP($A816+ROUND((COLUMN()-2)/24,5),'Расчет сбытовых надбавок'!$B$2281:'Расчет сбытовых надбавок'!$G$3024,5)</f>
        <v>59.44</v>
      </c>
      <c r="I816" s="99">
        <f>VLOOKUP($A816+ROUND((COLUMN()-2)/24,5),АТС!$A$41:$F$736,5)+VLOOKUP($A816+ROUND((COLUMN()-2)/24,5),'Расчет сбытовых надбавок'!$B$2281:'Расчет сбытовых надбавок'!$G$3024,5)</f>
        <v>81.86</v>
      </c>
      <c r="J816" s="99">
        <f>VLOOKUP($A816+ROUND((COLUMN()-2)/24,5),АТС!$A$41:$F$736,5)+VLOOKUP($A816+ROUND((COLUMN()-2)/24,5),'Расчет сбытовых надбавок'!$B$2281:'Расчет сбытовых надбавок'!$G$3024,5)</f>
        <v>385.79</v>
      </c>
      <c r="K816" s="99">
        <f>VLOOKUP($A816+ROUND((COLUMN()-2)/24,5),АТС!$A$41:$F$736,5)+VLOOKUP($A816+ROUND((COLUMN()-2)/24,5),'Расчет сбытовых надбавок'!$B$2281:'Расчет сбытовых надбавок'!$G$3024,5)</f>
        <v>514.07000000000005</v>
      </c>
      <c r="L816" s="99">
        <f>VLOOKUP($A816+ROUND((COLUMN()-2)/24,5),АТС!$A$41:$F$736,5)+VLOOKUP($A816+ROUND((COLUMN()-2)/24,5),'Расчет сбытовых надбавок'!$B$2281:'Расчет сбытовых надбавок'!$G$3024,5)</f>
        <v>558.46</v>
      </c>
      <c r="M816" s="99">
        <f>VLOOKUP($A816+ROUND((COLUMN()-2)/24,5),АТС!$A$41:$F$736,5)+VLOOKUP($A816+ROUND((COLUMN()-2)/24,5),'Расчет сбытовых надбавок'!$B$2281:'Расчет сбытовых надбавок'!$G$3024,5)</f>
        <v>164.12</v>
      </c>
      <c r="N816" s="99">
        <f>VLOOKUP($A816+ROUND((COLUMN()-2)/24,5),АТС!$A$41:$F$736,5)+VLOOKUP($A816+ROUND((COLUMN()-2)/24,5),'Расчет сбытовых надбавок'!$B$2281:'Расчет сбытовых надбавок'!$G$3024,5)</f>
        <v>553.40000000000009</v>
      </c>
      <c r="O816" s="99">
        <f>VLOOKUP($A816+ROUND((COLUMN()-2)/24,5),АТС!$A$41:$F$736,5)+VLOOKUP($A816+ROUND((COLUMN()-2)/24,5),'Расчет сбытовых надбавок'!$B$2281:'Расчет сбытовых надбавок'!$G$3024,5)</f>
        <v>548.30999999999995</v>
      </c>
      <c r="P816" s="99">
        <f>VLOOKUP($A816+ROUND((COLUMN()-2)/24,5),АТС!$A$41:$F$736,5)+VLOOKUP($A816+ROUND((COLUMN()-2)/24,5),'Расчет сбытовых надбавок'!$B$2281:'Расчет сбытовых надбавок'!$G$3024,5)</f>
        <v>467.82</v>
      </c>
      <c r="Q816" s="99">
        <f>VLOOKUP($A816+ROUND((COLUMN()-2)/24,5),АТС!$A$41:$F$736,5)+VLOOKUP($A816+ROUND((COLUMN()-2)/24,5),'Расчет сбытовых надбавок'!$B$2281:'Расчет сбытовых надбавок'!$G$3024,5)</f>
        <v>444.99</v>
      </c>
      <c r="R816" s="99">
        <f>VLOOKUP($A816+ROUND((COLUMN()-2)/24,5),АТС!$A$41:$F$736,5)+VLOOKUP($A816+ROUND((COLUMN()-2)/24,5),'Расчет сбытовых надбавок'!$B$2281:'Расчет сбытовых надбавок'!$G$3024,5)</f>
        <v>374.19</v>
      </c>
      <c r="S816" s="99">
        <f>VLOOKUP($A816+ROUND((COLUMN()-2)/24,5),АТС!$A$41:$F$736,5)+VLOOKUP($A816+ROUND((COLUMN()-2)/24,5),'Расчет сбытовых надбавок'!$B$2281:'Расчет сбытовых надбавок'!$G$3024,5)</f>
        <v>182.4</v>
      </c>
      <c r="T816" s="99">
        <f>VLOOKUP($A816+ROUND((COLUMN()-2)/24,5),АТС!$A$41:$F$736,5)+VLOOKUP($A816+ROUND((COLUMN()-2)/24,5),'Расчет сбытовых надбавок'!$B$2281:'Расчет сбытовых надбавок'!$G$3024,5)</f>
        <v>19.93</v>
      </c>
      <c r="U816" s="99">
        <f>VLOOKUP($A816+ROUND((COLUMN()-2)/24,5),АТС!$A$41:$F$736,5)+VLOOKUP($A816+ROUND((COLUMN()-2)/24,5),'Расчет сбытовых надбавок'!$B$2281:'Расчет сбытовых надбавок'!$G$3024,5)</f>
        <v>551.27</v>
      </c>
      <c r="V816" s="99">
        <f>VLOOKUP($A816+ROUND((COLUMN()-2)/24,5),АТС!$A$41:$F$736,5)+VLOOKUP($A816+ROUND((COLUMN()-2)/24,5),'Расчет сбытовых надбавок'!$B$2281:'Расчет сбытовых надбавок'!$G$3024,5)</f>
        <v>765.37</v>
      </c>
      <c r="W816" s="99">
        <f>VLOOKUP($A816+ROUND((COLUMN()-2)/24,5),АТС!$A$41:$F$736,5)+VLOOKUP($A816+ROUND((COLUMN()-2)/24,5),'Расчет сбытовых надбавок'!$B$2281:'Расчет сбытовых надбавок'!$G$3024,5)</f>
        <v>692.83</v>
      </c>
      <c r="X816" s="99">
        <f>VLOOKUP($A816+ROUND((COLUMN()-2)/24,5),АТС!$A$41:$F$736,5)+VLOOKUP($A816+ROUND((COLUMN()-2)/24,5),'Расчет сбытовых надбавок'!$B$2281:'Расчет сбытовых надбавок'!$G$3024,5)</f>
        <v>795.96999999999991</v>
      </c>
      <c r="Y816" s="99">
        <f>VLOOKUP($A816+ROUND((COLUMN()-2)/24,5),АТС!$A$41:$F$736,5)+VLOOKUP($A816+ROUND((COLUMN()-2)/24,5),'Расчет сбытовых надбавок'!$B$2281:'Расчет сбытовых надбавок'!$G$3024,5)</f>
        <v>670.42</v>
      </c>
    </row>
    <row r="817" spans="1:27" x14ac:dyDescent="0.25">
      <c r="A817" s="95"/>
      <c r="B817" s="79"/>
      <c r="C817" s="79"/>
      <c r="D817" s="79"/>
    </row>
    <row r="818" spans="1:27" x14ac:dyDescent="0.25">
      <c r="A818" s="88" t="s">
        <v>153</v>
      </c>
      <c r="B818" s="79"/>
      <c r="C818" s="79"/>
      <c r="D818" s="79"/>
    </row>
    <row r="819" spans="1:27" ht="12.75" customHeight="1" x14ac:dyDescent="0.2">
      <c r="A819" s="165" t="s">
        <v>48</v>
      </c>
      <c r="B819" s="168" t="s">
        <v>155</v>
      </c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70"/>
    </row>
    <row r="820" spans="1:27" ht="12.75" customHeight="1" x14ac:dyDescent="0.2">
      <c r="A820" s="166"/>
      <c r="B820" s="171"/>
      <c r="C820" s="172"/>
      <c r="D820" s="172"/>
      <c r="E820" s="172"/>
      <c r="F820" s="172"/>
      <c r="G820" s="172"/>
      <c r="H820" s="172"/>
      <c r="I820" s="172"/>
      <c r="J820" s="172"/>
      <c r="K820" s="172"/>
      <c r="L820" s="172"/>
      <c r="M820" s="172"/>
      <c r="N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3"/>
    </row>
    <row r="821" spans="1:27" s="112" customFormat="1" ht="12.75" customHeight="1" x14ac:dyDescent="0.2">
      <c r="A821" s="166"/>
      <c r="B821" s="206" t="s">
        <v>123</v>
      </c>
      <c r="C821" s="202" t="s">
        <v>124</v>
      </c>
      <c r="D821" s="202" t="s">
        <v>125</v>
      </c>
      <c r="E821" s="202" t="s">
        <v>126</v>
      </c>
      <c r="F821" s="202" t="s">
        <v>127</v>
      </c>
      <c r="G821" s="202" t="s">
        <v>128</v>
      </c>
      <c r="H821" s="202" t="s">
        <v>129</v>
      </c>
      <c r="I821" s="202" t="s">
        <v>130</v>
      </c>
      <c r="J821" s="202" t="s">
        <v>131</v>
      </c>
      <c r="K821" s="202" t="s">
        <v>132</v>
      </c>
      <c r="L821" s="202" t="s">
        <v>133</v>
      </c>
      <c r="M821" s="202" t="s">
        <v>134</v>
      </c>
      <c r="N821" s="204" t="s">
        <v>135</v>
      </c>
      <c r="O821" s="202" t="s">
        <v>136</v>
      </c>
      <c r="P821" s="202" t="s">
        <v>137</v>
      </c>
      <c r="Q821" s="202" t="s">
        <v>138</v>
      </c>
      <c r="R821" s="202" t="s">
        <v>139</v>
      </c>
      <c r="S821" s="202" t="s">
        <v>140</v>
      </c>
      <c r="T821" s="202" t="s">
        <v>141</v>
      </c>
      <c r="U821" s="202" t="s">
        <v>142</v>
      </c>
      <c r="V821" s="202" t="s">
        <v>143</v>
      </c>
      <c r="W821" s="202" t="s">
        <v>144</v>
      </c>
      <c r="X821" s="202" t="s">
        <v>145</v>
      </c>
      <c r="Y821" s="202" t="s">
        <v>146</v>
      </c>
    </row>
    <row r="822" spans="1:27" s="112" customFormat="1" ht="11.25" customHeight="1" x14ac:dyDescent="0.2">
      <c r="A822" s="167"/>
      <c r="B822" s="207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03"/>
      <c r="N822" s="205"/>
      <c r="O822" s="203"/>
      <c r="P822" s="203"/>
      <c r="Q822" s="203"/>
      <c r="R822" s="203"/>
      <c r="S822" s="203"/>
      <c r="T822" s="203"/>
      <c r="U822" s="203"/>
      <c r="V822" s="203"/>
      <c r="W822" s="203"/>
      <c r="X822" s="203"/>
      <c r="Y822" s="203"/>
    </row>
    <row r="823" spans="1:27" ht="15.75" customHeight="1" x14ac:dyDescent="0.2">
      <c r="A823" s="80">
        <f>A788</f>
        <v>42401</v>
      </c>
      <c r="B823" s="99">
        <f>VLOOKUP($A823+ROUND((COLUMN()-2)/24,5),АТС!$A$41:$F$736,5)+VLOOKUP($A823+ROUND((COLUMN()-2)/24,5),'Расчет сбытовых надбавок'!$B$2281:'Расчет сбытовых надбавок'!$G$3024,6)</f>
        <v>736.92000000000007</v>
      </c>
      <c r="C823" s="99">
        <f>VLOOKUP($A823+ROUND((COLUMN()-2)/24,5),АТС!$A$41:$F$736,5)+VLOOKUP($A823+ROUND((COLUMN()-2)/24,5),'Расчет сбытовых надбавок'!$B$2281:'Расчет сбытовых надбавок'!$G$3024,6)</f>
        <v>861.55000000000007</v>
      </c>
      <c r="D823" s="99">
        <f>VLOOKUP($A823+ROUND((COLUMN()-2)/24,5),АТС!$A$41:$F$736,5)+VLOOKUP($A823+ROUND((COLUMN()-2)/24,5),'Расчет сбытовых надбавок'!$B$2281:'Расчет сбытовых надбавок'!$G$3024,6)</f>
        <v>845.34</v>
      </c>
      <c r="E823" s="99">
        <f>VLOOKUP($A823+ROUND((COLUMN()-2)/24,5),АТС!$A$41:$F$736,5)+VLOOKUP($A823+ROUND((COLUMN()-2)/24,5),'Расчет сбытовых надбавок'!$B$2281:'Расчет сбытовых надбавок'!$G$3024,6)</f>
        <v>844.28000000000009</v>
      </c>
      <c r="F823" s="99">
        <f>VLOOKUP($A823+ROUND((COLUMN()-2)/24,5),АТС!$A$41:$F$736,5)+VLOOKUP($A823+ROUND((COLUMN()-2)/24,5),'Расчет сбытовых надбавок'!$B$2281:'Расчет сбытовых надбавок'!$G$3024,6)</f>
        <v>584.45000000000005</v>
      </c>
      <c r="G823" s="99">
        <f>VLOOKUP($A823+ROUND((COLUMN()-2)/24,5),АТС!$A$41:$F$736,5)+VLOOKUP($A823+ROUND((COLUMN()-2)/24,5),'Расчет сбытовых надбавок'!$B$2281:'Расчет сбытовых надбавок'!$G$3024,6)</f>
        <v>660.02</v>
      </c>
      <c r="H823" s="99">
        <f>VLOOKUP($A823+ROUND((COLUMN()-2)/24,5),АТС!$A$41:$F$736,5)+VLOOKUP($A823+ROUND((COLUMN()-2)/24,5),'Расчет сбытовых надбавок'!$B$2281:'Расчет сбытовых надбавок'!$G$3024,6)</f>
        <v>553.92000000000007</v>
      </c>
      <c r="I823" s="99">
        <f>VLOOKUP($A823+ROUND((COLUMN()-2)/24,5),АТС!$A$41:$F$736,5)+VLOOKUP($A823+ROUND((COLUMN()-2)/24,5),'Расчет сбытовых надбавок'!$B$2281:'Расчет сбытовых надбавок'!$G$3024,6)</f>
        <v>454.19</v>
      </c>
      <c r="J823" s="99">
        <f>VLOOKUP($A823+ROUND((COLUMN()-2)/24,5),АТС!$A$41:$F$736,5)+VLOOKUP($A823+ROUND((COLUMN()-2)/24,5),'Расчет сбытовых надбавок'!$B$2281:'Расчет сбытовых надбавок'!$G$3024,6)</f>
        <v>455.10999999999996</v>
      </c>
      <c r="K823" s="99">
        <f>VLOOKUP($A823+ROUND((COLUMN()-2)/24,5),АТС!$A$41:$F$736,5)+VLOOKUP($A823+ROUND((COLUMN()-2)/24,5),'Расчет сбытовых надбавок'!$B$2281:'Расчет сбытовых надбавок'!$G$3024,6)</f>
        <v>452.92</v>
      </c>
      <c r="L823" s="99">
        <f>VLOOKUP($A823+ROUND((COLUMN()-2)/24,5),АТС!$A$41:$F$736,5)+VLOOKUP($A823+ROUND((COLUMN()-2)/24,5),'Расчет сбытовых надбавок'!$B$2281:'Расчет сбытовых надбавок'!$G$3024,6)</f>
        <v>711.34</v>
      </c>
      <c r="M823" s="99">
        <f>VLOOKUP($A823+ROUND((COLUMN()-2)/24,5),АТС!$A$41:$F$736,5)+VLOOKUP($A823+ROUND((COLUMN()-2)/24,5),'Расчет сбытовых надбавок'!$B$2281:'Расчет сбытовых надбавок'!$G$3024,6)</f>
        <v>532.41</v>
      </c>
      <c r="N823" s="99">
        <f>VLOOKUP($A823+ROUND((COLUMN()-2)/24,5),АТС!$A$41:$F$736,5)+VLOOKUP($A823+ROUND((COLUMN()-2)/24,5),'Расчет сбытовых надбавок'!$B$2281:'Расчет сбытовых надбавок'!$G$3024,6)</f>
        <v>599.17999999999995</v>
      </c>
      <c r="O823" s="99">
        <f>VLOOKUP($A823+ROUND((COLUMN()-2)/24,5),АТС!$A$41:$F$736,5)+VLOOKUP($A823+ROUND((COLUMN()-2)/24,5),'Расчет сбытовых надбавок'!$B$2281:'Расчет сбытовых надбавок'!$G$3024,6)</f>
        <v>577.16</v>
      </c>
      <c r="P823" s="99">
        <f>VLOOKUP($A823+ROUND((COLUMN()-2)/24,5),АТС!$A$41:$F$736,5)+VLOOKUP($A823+ROUND((COLUMN()-2)/24,5),'Расчет сбытовых надбавок'!$B$2281:'Расчет сбытовых надбавок'!$G$3024,6)</f>
        <v>721.81999999999994</v>
      </c>
      <c r="Q823" s="99">
        <f>VLOOKUP($A823+ROUND((COLUMN()-2)/24,5),АТС!$A$41:$F$736,5)+VLOOKUP($A823+ROUND((COLUMN()-2)/24,5),'Расчет сбытовых надбавок'!$B$2281:'Расчет сбытовых надбавок'!$G$3024,6)</f>
        <v>696.06</v>
      </c>
      <c r="R823" s="99">
        <f>VLOOKUP($A823+ROUND((COLUMN()-2)/24,5),АТС!$A$41:$F$736,5)+VLOOKUP($A823+ROUND((COLUMN()-2)/24,5),'Расчет сбытовых надбавок'!$B$2281:'Расчет сбытовых надбавок'!$G$3024,6)</f>
        <v>792.84</v>
      </c>
      <c r="S823" s="99">
        <f>VLOOKUP($A823+ROUND((COLUMN()-2)/24,5),АТС!$A$41:$F$736,5)+VLOOKUP($A823+ROUND((COLUMN()-2)/24,5),'Расчет сбытовых надбавок'!$B$2281:'Расчет сбытовых надбавок'!$G$3024,6)</f>
        <v>27.009999999999998</v>
      </c>
      <c r="T823" s="99">
        <f>VLOOKUP($A823+ROUND((COLUMN()-2)/24,5),АТС!$A$41:$F$736,5)+VLOOKUP($A823+ROUND((COLUMN()-2)/24,5),'Расчет сбытовых надбавок'!$B$2281:'Расчет сбытовых надбавок'!$G$3024,6)</f>
        <v>546.49</v>
      </c>
      <c r="U823" s="99">
        <f>VLOOKUP($A823+ROUND((COLUMN()-2)/24,5),АТС!$A$41:$F$736,5)+VLOOKUP($A823+ROUND((COLUMN()-2)/24,5),'Расчет сбытовых надбавок'!$B$2281:'Расчет сбытовых надбавок'!$G$3024,6)</f>
        <v>647.66000000000008</v>
      </c>
      <c r="V823" s="99">
        <f>VLOOKUP($A823+ROUND((COLUMN()-2)/24,5),АТС!$A$41:$F$736,5)+VLOOKUP($A823+ROUND((COLUMN()-2)/24,5),'Расчет сбытовых надбавок'!$B$2281:'Расчет сбытовых надбавок'!$G$3024,6)</f>
        <v>651.84</v>
      </c>
      <c r="W823" s="99">
        <f>VLOOKUP($A823+ROUND((COLUMN()-2)/24,5),АТС!$A$41:$F$736,5)+VLOOKUP($A823+ROUND((COLUMN()-2)/24,5),'Расчет сбытовых надбавок'!$B$2281:'Расчет сбытовых надбавок'!$G$3024,6)</f>
        <v>716.49</v>
      </c>
      <c r="X823" s="99">
        <f>VLOOKUP($A823+ROUND((COLUMN()-2)/24,5),АТС!$A$41:$F$736,5)+VLOOKUP($A823+ROUND((COLUMN()-2)/24,5),'Расчет сбытовых надбавок'!$B$2281:'Расчет сбытовых надбавок'!$G$3024,6)</f>
        <v>218.25</v>
      </c>
      <c r="Y823" s="99">
        <f>VLOOKUP($A823+ROUND((COLUMN()-2)/24,5),АТС!$A$41:$F$736,5)+VLOOKUP($A823+ROUND((COLUMN()-2)/24,5),'Расчет сбытовых надбавок'!$B$2281:'Расчет сбытовых надбавок'!$G$3024,6)</f>
        <v>710.31</v>
      </c>
      <c r="AA823" s="81"/>
    </row>
    <row r="824" spans="1:27" x14ac:dyDescent="0.2">
      <c r="A824" s="80">
        <f>A823+1</f>
        <v>42402</v>
      </c>
      <c r="B824" s="99">
        <f>VLOOKUP($A824+ROUND((COLUMN()-2)/24,5),АТС!$A$41:$F$736,5)+VLOOKUP($A824+ROUND((COLUMN()-2)/24,5),'Расчет сбытовых надбавок'!$B$2281:'Расчет сбытовых надбавок'!$G$3024,6)</f>
        <v>87.789999999999992</v>
      </c>
      <c r="C824" s="99">
        <f>VLOOKUP($A824+ROUND((COLUMN()-2)/24,5),АТС!$A$41:$F$736,5)+VLOOKUP($A824+ROUND((COLUMN()-2)/24,5),'Расчет сбытовых надбавок'!$B$2281:'Расчет сбытовых надбавок'!$G$3024,6)</f>
        <v>610.71999999999991</v>
      </c>
      <c r="D824" s="99">
        <f>VLOOKUP($A824+ROUND((COLUMN()-2)/24,5),АТС!$A$41:$F$736,5)+VLOOKUP($A824+ROUND((COLUMN()-2)/24,5),'Расчет сбытовых надбавок'!$B$2281:'Расчет сбытовых надбавок'!$G$3024,6)</f>
        <v>693.05</v>
      </c>
      <c r="E824" s="99">
        <f>VLOOKUP($A824+ROUND((COLUMN()-2)/24,5),АТС!$A$41:$F$736,5)+VLOOKUP($A824+ROUND((COLUMN()-2)/24,5),'Расчет сбытовых надбавок'!$B$2281:'Расчет сбытовых надбавок'!$G$3024,6)</f>
        <v>643.35</v>
      </c>
      <c r="F824" s="99">
        <f>VLOOKUP($A824+ROUND((COLUMN()-2)/24,5),АТС!$A$41:$F$736,5)+VLOOKUP($A824+ROUND((COLUMN()-2)/24,5),'Расчет сбытовых надбавок'!$B$2281:'Расчет сбытовых надбавок'!$G$3024,6)</f>
        <v>550.48</v>
      </c>
      <c r="G824" s="99">
        <f>VLOOKUP($A824+ROUND((COLUMN()-2)/24,5),АТС!$A$41:$F$736,5)+VLOOKUP($A824+ROUND((COLUMN()-2)/24,5),'Расчет сбытовых надбавок'!$B$2281:'Расчет сбытовых надбавок'!$G$3024,6)</f>
        <v>442.16</v>
      </c>
      <c r="H824" s="99">
        <f>VLOOKUP($A824+ROUND((COLUMN()-2)/24,5),АТС!$A$41:$F$736,5)+VLOOKUP($A824+ROUND((COLUMN()-2)/24,5),'Расчет сбытовых надбавок'!$B$2281:'Расчет сбытовых надбавок'!$G$3024,6)</f>
        <v>0</v>
      </c>
      <c r="I824" s="99">
        <f>VLOOKUP($A824+ROUND((COLUMN()-2)/24,5),АТС!$A$41:$F$736,5)+VLOOKUP($A824+ROUND((COLUMN()-2)/24,5),'Расчет сбытовых надбавок'!$B$2281:'Расчет сбытовых надбавок'!$G$3024,6)</f>
        <v>190.73999999999998</v>
      </c>
      <c r="J824" s="99">
        <f>VLOOKUP($A824+ROUND((COLUMN()-2)/24,5),АТС!$A$41:$F$736,5)+VLOOKUP($A824+ROUND((COLUMN()-2)/24,5),'Расчет сбытовых надбавок'!$B$2281:'Расчет сбытовых надбавок'!$G$3024,6)</f>
        <v>372.29</v>
      </c>
      <c r="K824" s="99">
        <f>VLOOKUP($A824+ROUND((COLUMN()-2)/24,5),АТС!$A$41:$F$736,5)+VLOOKUP($A824+ROUND((COLUMN()-2)/24,5),'Расчет сбытовых надбавок'!$B$2281:'Расчет сбытовых надбавок'!$G$3024,6)</f>
        <v>389.87</v>
      </c>
      <c r="L824" s="99">
        <f>VLOOKUP($A824+ROUND((COLUMN()-2)/24,5),АТС!$A$41:$F$736,5)+VLOOKUP($A824+ROUND((COLUMN()-2)/24,5),'Расчет сбытовых надбавок'!$B$2281:'Расчет сбытовых надбавок'!$G$3024,6)</f>
        <v>447.86</v>
      </c>
      <c r="M824" s="99">
        <f>VLOOKUP($A824+ROUND((COLUMN()-2)/24,5),АТС!$A$41:$F$736,5)+VLOOKUP($A824+ROUND((COLUMN()-2)/24,5),'Расчет сбытовых надбавок'!$B$2281:'Расчет сбытовых надбавок'!$G$3024,6)</f>
        <v>224.95</v>
      </c>
      <c r="N824" s="99">
        <f>VLOOKUP($A824+ROUND((COLUMN()-2)/24,5),АТС!$A$41:$F$736,5)+VLOOKUP($A824+ROUND((COLUMN()-2)/24,5),'Расчет сбытовых надбавок'!$B$2281:'Расчет сбытовых надбавок'!$G$3024,6)</f>
        <v>291.17</v>
      </c>
      <c r="O824" s="99">
        <f>VLOOKUP($A824+ROUND((COLUMN()-2)/24,5),АТС!$A$41:$F$736,5)+VLOOKUP($A824+ROUND((COLUMN()-2)/24,5),'Расчет сбытовых надбавок'!$B$2281:'Расчет сбытовых надбавок'!$G$3024,6)</f>
        <v>277.23</v>
      </c>
      <c r="P824" s="99">
        <f>VLOOKUP($A824+ROUND((COLUMN()-2)/24,5),АТС!$A$41:$F$736,5)+VLOOKUP($A824+ROUND((COLUMN()-2)/24,5),'Расчет сбытовых надбавок'!$B$2281:'Расчет сбытовых надбавок'!$G$3024,6)</f>
        <v>422.37</v>
      </c>
      <c r="Q824" s="99">
        <f>VLOOKUP($A824+ROUND((COLUMN()-2)/24,5),АТС!$A$41:$F$736,5)+VLOOKUP($A824+ROUND((COLUMN()-2)/24,5),'Расчет сбытовых надбавок'!$B$2281:'Расчет сбытовых надбавок'!$G$3024,6)</f>
        <v>404.57</v>
      </c>
      <c r="R824" s="99">
        <f>VLOOKUP($A824+ROUND((COLUMN()-2)/24,5),АТС!$A$41:$F$736,5)+VLOOKUP($A824+ROUND((COLUMN()-2)/24,5),'Расчет сбытовых надбавок'!$B$2281:'Расчет сбытовых надбавок'!$G$3024,6)</f>
        <v>386.76</v>
      </c>
      <c r="S824" s="99">
        <f>VLOOKUP($A824+ROUND((COLUMN()-2)/24,5),АТС!$A$41:$F$736,5)+VLOOKUP($A824+ROUND((COLUMN()-2)/24,5),'Расчет сбытовых надбавок'!$B$2281:'Расчет сбытовых надбавок'!$G$3024,6)</f>
        <v>11.91</v>
      </c>
      <c r="T824" s="99">
        <f>VLOOKUP($A824+ROUND((COLUMN()-2)/24,5),АТС!$A$41:$F$736,5)+VLOOKUP($A824+ROUND((COLUMN()-2)/24,5),'Расчет сбытовых надбавок'!$B$2281:'Расчет сбытовых надбавок'!$G$3024,6)</f>
        <v>547.16999999999996</v>
      </c>
      <c r="U824" s="99">
        <f>VLOOKUP($A824+ROUND((COLUMN()-2)/24,5),АТС!$A$41:$F$736,5)+VLOOKUP($A824+ROUND((COLUMN()-2)/24,5),'Расчет сбытовых надбавок'!$B$2281:'Расчет сбытовых надбавок'!$G$3024,6)</f>
        <v>586.35</v>
      </c>
      <c r="V824" s="99">
        <f>VLOOKUP($A824+ROUND((COLUMN()-2)/24,5),АТС!$A$41:$F$736,5)+VLOOKUP($A824+ROUND((COLUMN()-2)/24,5),'Расчет сбытовых надбавок'!$B$2281:'Расчет сбытовых надбавок'!$G$3024,6)</f>
        <v>531.11</v>
      </c>
      <c r="W824" s="99">
        <f>VLOOKUP($A824+ROUND((COLUMN()-2)/24,5),АТС!$A$41:$F$736,5)+VLOOKUP($A824+ROUND((COLUMN()-2)/24,5),'Расчет сбытовых надбавок'!$B$2281:'Расчет сбытовых надбавок'!$G$3024,6)</f>
        <v>604.84</v>
      </c>
      <c r="X824" s="99">
        <f>VLOOKUP($A824+ROUND((COLUMN()-2)/24,5),АТС!$A$41:$F$736,5)+VLOOKUP($A824+ROUND((COLUMN()-2)/24,5),'Расчет сбытовых надбавок'!$B$2281:'Расчет сбытовых надбавок'!$G$3024,6)</f>
        <v>767.22</v>
      </c>
      <c r="Y824" s="99">
        <f>VLOOKUP($A824+ROUND((COLUMN()-2)/24,5),АТС!$A$41:$F$736,5)+VLOOKUP($A824+ROUND((COLUMN()-2)/24,5),'Расчет сбытовых надбавок'!$B$2281:'Расчет сбытовых надбавок'!$G$3024,6)</f>
        <v>790.05</v>
      </c>
    </row>
    <row r="825" spans="1:27" x14ac:dyDescent="0.2">
      <c r="A825" s="80">
        <f t="shared" ref="A825:A851" si="26">A824+1</f>
        <v>42403</v>
      </c>
      <c r="B825" s="99">
        <f>VLOOKUP($A825+ROUND((COLUMN()-2)/24,5),АТС!$A$41:$F$736,5)+VLOOKUP($A825+ROUND((COLUMN()-2)/24,5),'Расчет сбытовых надбавок'!$B$2281:'Расчет сбытовых надбавок'!$G$3024,6)</f>
        <v>720.98</v>
      </c>
      <c r="C825" s="99">
        <f>VLOOKUP($A825+ROUND((COLUMN()-2)/24,5),АТС!$A$41:$F$736,5)+VLOOKUP($A825+ROUND((COLUMN()-2)/24,5),'Расчет сбытовых надбавок'!$B$2281:'Расчет сбытовых надбавок'!$G$3024,6)</f>
        <v>626.76</v>
      </c>
      <c r="D825" s="99">
        <f>VLOOKUP($A825+ROUND((COLUMN()-2)/24,5),АТС!$A$41:$F$736,5)+VLOOKUP($A825+ROUND((COLUMN()-2)/24,5),'Расчет сбытовых надбавок'!$B$2281:'Расчет сбытовых надбавок'!$G$3024,6)</f>
        <v>110.66</v>
      </c>
      <c r="E825" s="99">
        <f>VLOOKUP($A825+ROUND((COLUMN()-2)/24,5),АТС!$A$41:$F$736,5)+VLOOKUP($A825+ROUND((COLUMN()-2)/24,5),'Расчет сбытовых надбавок'!$B$2281:'Расчет сбытовых надбавок'!$G$3024,6)</f>
        <v>80.42</v>
      </c>
      <c r="F825" s="99">
        <f>VLOOKUP($A825+ROUND((COLUMN()-2)/24,5),АТС!$A$41:$F$736,5)+VLOOKUP($A825+ROUND((COLUMN()-2)/24,5),'Расчет сбытовых надбавок'!$B$2281:'Расчет сбытовых надбавок'!$G$3024,6)</f>
        <v>0.01</v>
      </c>
      <c r="G825" s="99">
        <f>VLOOKUP($A825+ROUND((COLUMN()-2)/24,5),АТС!$A$41:$F$736,5)+VLOOKUP($A825+ROUND((COLUMN()-2)/24,5),'Расчет сбытовых надбавок'!$B$2281:'Расчет сбытовых надбавок'!$G$3024,6)</f>
        <v>66.83</v>
      </c>
      <c r="H825" s="99">
        <f>VLOOKUP($A825+ROUND((COLUMN()-2)/24,5),АТС!$A$41:$F$736,5)+VLOOKUP($A825+ROUND((COLUMN()-2)/24,5),'Расчет сбытовых надбавок'!$B$2281:'Расчет сбытовых надбавок'!$G$3024,6)</f>
        <v>232.05</v>
      </c>
      <c r="I825" s="99">
        <f>VLOOKUP($A825+ROUND((COLUMN()-2)/24,5),АТС!$A$41:$F$736,5)+VLOOKUP($A825+ROUND((COLUMN()-2)/24,5),'Расчет сбытовых надбавок'!$B$2281:'Расчет сбытовых надбавок'!$G$3024,6)</f>
        <v>71.010000000000005</v>
      </c>
      <c r="J825" s="99">
        <f>VLOOKUP($A825+ROUND((COLUMN()-2)/24,5),АТС!$A$41:$F$736,5)+VLOOKUP($A825+ROUND((COLUMN()-2)/24,5),'Расчет сбытовых надбавок'!$B$2281:'Расчет сбытовых надбавок'!$G$3024,6)</f>
        <v>9.9499999999999993</v>
      </c>
      <c r="K825" s="99">
        <f>VLOOKUP($A825+ROUND((COLUMN()-2)/24,5),АТС!$A$41:$F$736,5)+VLOOKUP($A825+ROUND((COLUMN()-2)/24,5),'Расчет сбытовых надбавок'!$B$2281:'Расчет сбытовых надбавок'!$G$3024,6)</f>
        <v>34.06</v>
      </c>
      <c r="L825" s="99">
        <f>VLOOKUP($A825+ROUND((COLUMN()-2)/24,5),АТС!$A$41:$F$736,5)+VLOOKUP($A825+ROUND((COLUMN()-2)/24,5),'Расчет сбытовых надбавок'!$B$2281:'Расчет сбытовых надбавок'!$G$3024,6)</f>
        <v>48.44</v>
      </c>
      <c r="M825" s="99">
        <f>VLOOKUP($A825+ROUND((COLUMN()-2)/24,5),АТС!$A$41:$F$736,5)+VLOOKUP($A825+ROUND((COLUMN()-2)/24,5),'Расчет сбытовых надбавок'!$B$2281:'Расчет сбытовых надбавок'!$G$3024,6)</f>
        <v>84.36999999999999</v>
      </c>
      <c r="N825" s="99">
        <f>VLOOKUP($A825+ROUND((COLUMN()-2)/24,5),АТС!$A$41:$F$736,5)+VLOOKUP($A825+ROUND((COLUMN()-2)/24,5),'Расчет сбытовых надбавок'!$B$2281:'Расчет сбытовых надбавок'!$G$3024,6)</f>
        <v>35.630000000000003</v>
      </c>
      <c r="O825" s="99">
        <f>VLOOKUP($A825+ROUND((COLUMN()-2)/24,5),АТС!$A$41:$F$736,5)+VLOOKUP($A825+ROUND((COLUMN()-2)/24,5),'Расчет сбытовых надбавок'!$B$2281:'Расчет сбытовых надбавок'!$G$3024,6)</f>
        <v>28.89</v>
      </c>
      <c r="P825" s="99">
        <f>VLOOKUP($A825+ROUND((COLUMN()-2)/24,5),АТС!$A$41:$F$736,5)+VLOOKUP($A825+ROUND((COLUMN()-2)/24,5),'Расчет сбытовых надбавок'!$B$2281:'Расчет сбытовых надбавок'!$G$3024,6)</f>
        <v>30.619999999999997</v>
      </c>
      <c r="Q825" s="99">
        <f>VLOOKUP($A825+ROUND((COLUMN()-2)/24,5),АТС!$A$41:$F$736,5)+VLOOKUP($A825+ROUND((COLUMN()-2)/24,5),'Расчет сбытовых надбавок'!$B$2281:'Расчет сбытовых надбавок'!$G$3024,6)</f>
        <v>16.329999999999998</v>
      </c>
      <c r="R825" s="99">
        <f>VLOOKUP($A825+ROUND((COLUMN()-2)/24,5),АТС!$A$41:$F$736,5)+VLOOKUP($A825+ROUND((COLUMN()-2)/24,5),'Расчет сбытовых надбавок'!$B$2281:'Расчет сбытовых надбавок'!$G$3024,6)</f>
        <v>0</v>
      </c>
      <c r="S825" s="99">
        <f>VLOOKUP($A825+ROUND((COLUMN()-2)/24,5),АТС!$A$41:$F$736,5)+VLOOKUP($A825+ROUND((COLUMN()-2)/24,5),'Расчет сбытовых надбавок'!$B$2281:'Расчет сбытовых надбавок'!$G$3024,6)</f>
        <v>0</v>
      </c>
      <c r="T825" s="99">
        <f>VLOOKUP($A825+ROUND((COLUMN()-2)/24,5),АТС!$A$41:$F$736,5)+VLOOKUP($A825+ROUND((COLUMN()-2)/24,5),'Расчет сбытовых надбавок'!$B$2281:'Расчет сбытовых надбавок'!$G$3024,6)</f>
        <v>15.549999999999999</v>
      </c>
      <c r="U825" s="99">
        <f>VLOOKUP($A825+ROUND((COLUMN()-2)/24,5),АТС!$A$41:$F$736,5)+VLOOKUP($A825+ROUND((COLUMN()-2)/24,5),'Расчет сбытовых надбавок'!$B$2281:'Расчет сбытовых надбавок'!$G$3024,6)</f>
        <v>42.85</v>
      </c>
      <c r="V825" s="99">
        <f>VLOOKUP($A825+ROUND((COLUMN()-2)/24,5),АТС!$A$41:$F$736,5)+VLOOKUP($A825+ROUND((COLUMN()-2)/24,5),'Расчет сбытовых надбавок'!$B$2281:'Расчет сбытовых надбавок'!$G$3024,6)</f>
        <v>302.14</v>
      </c>
      <c r="W825" s="99">
        <f>VLOOKUP($A825+ROUND((COLUMN()-2)/24,5),АТС!$A$41:$F$736,5)+VLOOKUP($A825+ROUND((COLUMN()-2)/24,5),'Расчет сбытовых надбавок'!$B$2281:'Расчет сбытовых надбавок'!$G$3024,6)</f>
        <v>452.66</v>
      </c>
      <c r="X825" s="99">
        <f>VLOOKUP($A825+ROUND((COLUMN()-2)/24,5),АТС!$A$41:$F$736,5)+VLOOKUP($A825+ROUND((COLUMN()-2)/24,5),'Расчет сбытовых надбавок'!$B$2281:'Расчет сбытовых надбавок'!$G$3024,6)</f>
        <v>549.57999999999993</v>
      </c>
      <c r="Y825" s="99">
        <f>VLOOKUP($A825+ROUND((COLUMN()-2)/24,5),АТС!$A$41:$F$736,5)+VLOOKUP($A825+ROUND((COLUMN()-2)/24,5),'Расчет сбытовых надбавок'!$B$2281:'Расчет сбытовых надбавок'!$G$3024,6)</f>
        <v>633.18999999999994</v>
      </c>
    </row>
    <row r="826" spans="1:27" x14ac:dyDescent="0.2">
      <c r="A826" s="80">
        <f t="shared" si="26"/>
        <v>42404</v>
      </c>
      <c r="B826" s="99">
        <f>VLOOKUP($A826+ROUND((COLUMN()-2)/24,5),АТС!$A$41:$F$736,5)+VLOOKUP($A826+ROUND((COLUMN()-2)/24,5),'Расчет сбытовых надбавок'!$B$2281:'Расчет сбытовых надбавок'!$G$3024,6)</f>
        <v>39.57</v>
      </c>
      <c r="C826" s="99">
        <f>VLOOKUP($A826+ROUND((COLUMN()-2)/24,5),АТС!$A$41:$F$736,5)+VLOOKUP($A826+ROUND((COLUMN()-2)/24,5),'Расчет сбытовых надбавок'!$B$2281:'Расчет сбытовых надбавок'!$G$3024,6)</f>
        <v>635.39</v>
      </c>
      <c r="D826" s="99">
        <f>VLOOKUP($A826+ROUND((COLUMN()-2)/24,5),АТС!$A$41:$F$736,5)+VLOOKUP($A826+ROUND((COLUMN()-2)/24,5),'Расчет сбытовых надбавок'!$B$2281:'Расчет сбытовых надбавок'!$G$3024,6)</f>
        <v>75.679999999999993</v>
      </c>
      <c r="E826" s="99">
        <f>VLOOKUP($A826+ROUND((COLUMN()-2)/24,5),АТС!$A$41:$F$736,5)+VLOOKUP($A826+ROUND((COLUMN()-2)/24,5),'Расчет сбытовых надбавок'!$B$2281:'Расчет сбытовых надбавок'!$G$3024,6)</f>
        <v>43.959999999999994</v>
      </c>
      <c r="F826" s="99">
        <f>VLOOKUP($A826+ROUND((COLUMN()-2)/24,5),АТС!$A$41:$F$736,5)+VLOOKUP($A826+ROUND((COLUMN()-2)/24,5),'Расчет сбытовых надбавок'!$B$2281:'Расчет сбытовых надбавок'!$G$3024,6)</f>
        <v>0</v>
      </c>
      <c r="G826" s="99">
        <f>VLOOKUP($A826+ROUND((COLUMN()-2)/24,5),АТС!$A$41:$F$736,5)+VLOOKUP($A826+ROUND((COLUMN()-2)/24,5),'Расчет сбытовых надбавок'!$B$2281:'Расчет сбытовых надбавок'!$G$3024,6)</f>
        <v>0.01</v>
      </c>
      <c r="H826" s="99">
        <f>VLOOKUP($A826+ROUND((COLUMN()-2)/24,5),АТС!$A$41:$F$736,5)+VLOOKUP($A826+ROUND((COLUMN()-2)/24,5),'Расчет сбытовых надбавок'!$B$2281:'Расчет сбытовых надбавок'!$G$3024,6)</f>
        <v>0</v>
      </c>
      <c r="I826" s="99">
        <f>VLOOKUP($A826+ROUND((COLUMN()-2)/24,5),АТС!$A$41:$F$736,5)+VLOOKUP($A826+ROUND((COLUMN()-2)/24,5),'Расчет сбытовых надбавок'!$B$2281:'Расчет сбытовых надбавок'!$G$3024,6)</f>
        <v>0</v>
      </c>
      <c r="J826" s="99">
        <f>VLOOKUP($A826+ROUND((COLUMN()-2)/24,5),АТС!$A$41:$F$736,5)+VLOOKUP($A826+ROUND((COLUMN()-2)/24,5),'Расчет сбытовых надбавок'!$B$2281:'Расчет сбытовых надбавок'!$G$3024,6)</f>
        <v>28.61</v>
      </c>
      <c r="K826" s="99">
        <f>VLOOKUP($A826+ROUND((COLUMN()-2)/24,5),АТС!$A$41:$F$736,5)+VLOOKUP($A826+ROUND((COLUMN()-2)/24,5),'Расчет сбытовых надбавок'!$B$2281:'Расчет сбытовых надбавок'!$G$3024,6)</f>
        <v>136.29</v>
      </c>
      <c r="L826" s="99">
        <f>VLOOKUP($A826+ROUND((COLUMN()-2)/24,5),АТС!$A$41:$F$736,5)+VLOOKUP($A826+ROUND((COLUMN()-2)/24,5),'Расчет сбытовых надбавок'!$B$2281:'Расчет сбытовых надбавок'!$G$3024,6)</f>
        <v>194.95</v>
      </c>
      <c r="M826" s="99">
        <f>VLOOKUP($A826+ROUND((COLUMN()-2)/24,5),АТС!$A$41:$F$736,5)+VLOOKUP($A826+ROUND((COLUMN()-2)/24,5),'Расчет сбытовых надбавок'!$B$2281:'Расчет сбытовых надбавок'!$G$3024,6)</f>
        <v>150.43</v>
      </c>
      <c r="N826" s="99">
        <f>VLOOKUP($A826+ROUND((COLUMN()-2)/24,5),АТС!$A$41:$F$736,5)+VLOOKUP($A826+ROUND((COLUMN()-2)/24,5),'Расчет сбытовых надбавок'!$B$2281:'Расчет сбытовых надбавок'!$G$3024,6)</f>
        <v>312.63</v>
      </c>
      <c r="O826" s="99">
        <f>VLOOKUP($A826+ROUND((COLUMN()-2)/24,5),АТС!$A$41:$F$736,5)+VLOOKUP($A826+ROUND((COLUMN()-2)/24,5),'Расчет сбытовых надбавок'!$B$2281:'Расчет сбытовых надбавок'!$G$3024,6)</f>
        <v>325.75</v>
      </c>
      <c r="P826" s="99">
        <f>VLOOKUP($A826+ROUND((COLUMN()-2)/24,5),АТС!$A$41:$F$736,5)+VLOOKUP($A826+ROUND((COLUMN()-2)/24,5),'Расчет сбытовых надбавок'!$B$2281:'Расчет сбытовых надбавок'!$G$3024,6)</f>
        <v>528.25</v>
      </c>
      <c r="Q826" s="99">
        <f>VLOOKUP($A826+ROUND((COLUMN()-2)/24,5),АТС!$A$41:$F$736,5)+VLOOKUP($A826+ROUND((COLUMN()-2)/24,5),'Расчет сбытовых надбавок'!$B$2281:'Расчет сбытовых надбавок'!$G$3024,6)</f>
        <v>521.03</v>
      </c>
      <c r="R826" s="99">
        <f>VLOOKUP($A826+ROUND((COLUMN()-2)/24,5),АТС!$A$41:$F$736,5)+VLOOKUP($A826+ROUND((COLUMN()-2)/24,5),'Расчет сбытовых надбавок'!$B$2281:'Расчет сбытовых надбавок'!$G$3024,6)</f>
        <v>485.08</v>
      </c>
      <c r="S826" s="99">
        <f>VLOOKUP($A826+ROUND((COLUMN()-2)/24,5),АТС!$A$41:$F$736,5)+VLOOKUP($A826+ROUND((COLUMN()-2)/24,5),'Расчет сбытовых надбавок'!$B$2281:'Расчет сбытовых надбавок'!$G$3024,6)</f>
        <v>275.93</v>
      </c>
      <c r="T826" s="99">
        <f>VLOOKUP($A826+ROUND((COLUMN()-2)/24,5),АТС!$A$41:$F$736,5)+VLOOKUP($A826+ROUND((COLUMN()-2)/24,5),'Расчет сбытовых надбавок'!$B$2281:'Расчет сбытовых надбавок'!$G$3024,6)</f>
        <v>130.68</v>
      </c>
      <c r="U826" s="99">
        <f>VLOOKUP($A826+ROUND((COLUMN()-2)/24,5),АТС!$A$41:$F$736,5)+VLOOKUP($A826+ROUND((COLUMN()-2)/24,5),'Расчет сбытовых надбавок'!$B$2281:'Расчет сбытовых надбавок'!$G$3024,6)</f>
        <v>387.96000000000004</v>
      </c>
      <c r="V826" s="99">
        <f>VLOOKUP($A826+ROUND((COLUMN()-2)/24,5),АТС!$A$41:$F$736,5)+VLOOKUP($A826+ROUND((COLUMN()-2)/24,5),'Расчет сбытовых надбавок'!$B$2281:'Расчет сбытовых надбавок'!$G$3024,6)</f>
        <v>604.18000000000006</v>
      </c>
      <c r="W826" s="99">
        <f>VLOOKUP($A826+ROUND((COLUMN()-2)/24,5),АТС!$A$41:$F$736,5)+VLOOKUP($A826+ROUND((COLUMN()-2)/24,5),'Расчет сбытовых надбавок'!$B$2281:'Расчет сбытовых надбавок'!$G$3024,6)</f>
        <v>668.54</v>
      </c>
      <c r="X826" s="99">
        <f>VLOOKUP($A826+ROUND((COLUMN()-2)/24,5),АТС!$A$41:$F$736,5)+VLOOKUP($A826+ROUND((COLUMN()-2)/24,5),'Расчет сбытовых надбавок'!$B$2281:'Расчет сбытовых надбавок'!$G$3024,6)</f>
        <v>179.32</v>
      </c>
      <c r="Y826" s="99">
        <f>VLOOKUP($A826+ROUND((COLUMN()-2)/24,5),АТС!$A$41:$F$736,5)+VLOOKUP($A826+ROUND((COLUMN()-2)/24,5),'Расчет сбытовых надбавок'!$B$2281:'Расчет сбытовых надбавок'!$G$3024,6)</f>
        <v>708.67000000000007</v>
      </c>
    </row>
    <row r="827" spans="1:27" x14ac:dyDescent="0.2">
      <c r="A827" s="80">
        <f t="shared" si="26"/>
        <v>42405</v>
      </c>
      <c r="B827" s="99">
        <f>VLOOKUP($A827+ROUND((COLUMN()-2)/24,5),АТС!$A$41:$F$736,5)+VLOOKUP($A827+ROUND((COLUMN()-2)/24,5),'Расчет сбытовых надбавок'!$B$2281:'Расчет сбытовых надбавок'!$G$3024,6)</f>
        <v>797.01</v>
      </c>
      <c r="C827" s="99">
        <f>VLOOKUP($A827+ROUND((COLUMN()-2)/24,5),АТС!$A$41:$F$736,5)+VLOOKUP($A827+ROUND((COLUMN()-2)/24,5),'Расчет сбытовых надбавок'!$B$2281:'Расчет сбытовых надбавок'!$G$3024,6)</f>
        <v>743.82999999999993</v>
      </c>
      <c r="D827" s="99">
        <f>VLOOKUP($A827+ROUND((COLUMN()-2)/24,5),АТС!$A$41:$F$736,5)+VLOOKUP($A827+ROUND((COLUMN()-2)/24,5),'Расчет сбытовых надбавок'!$B$2281:'Расчет сбытовых надбавок'!$G$3024,6)</f>
        <v>315.13</v>
      </c>
      <c r="E827" s="99">
        <f>VLOOKUP($A827+ROUND((COLUMN()-2)/24,5),АТС!$A$41:$F$736,5)+VLOOKUP($A827+ROUND((COLUMN()-2)/24,5),'Расчет сбытовых надбавок'!$B$2281:'Расчет сбытовых надбавок'!$G$3024,6)</f>
        <v>222.67</v>
      </c>
      <c r="F827" s="99">
        <f>VLOOKUP($A827+ROUND((COLUMN()-2)/24,5),АТС!$A$41:$F$736,5)+VLOOKUP($A827+ROUND((COLUMN()-2)/24,5),'Расчет сбытовых надбавок'!$B$2281:'Расчет сбытовых надбавок'!$G$3024,6)</f>
        <v>42.29</v>
      </c>
      <c r="G827" s="99">
        <f>VLOOKUP($A827+ROUND((COLUMN()-2)/24,5),АТС!$A$41:$F$736,5)+VLOOKUP($A827+ROUND((COLUMN()-2)/24,5),'Расчет сбытовых надбавок'!$B$2281:'Расчет сбытовых надбавок'!$G$3024,6)</f>
        <v>0</v>
      </c>
      <c r="H827" s="99">
        <f>VLOOKUP($A827+ROUND((COLUMN()-2)/24,5),АТС!$A$41:$F$736,5)+VLOOKUP($A827+ROUND((COLUMN()-2)/24,5),'Расчет сбытовых надбавок'!$B$2281:'Расчет сбытовых надбавок'!$G$3024,6)</f>
        <v>0</v>
      </c>
      <c r="I827" s="99">
        <f>VLOOKUP($A827+ROUND((COLUMN()-2)/24,5),АТС!$A$41:$F$736,5)+VLOOKUP($A827+ROUND((COLUMN()-2)/24,5),'Расчет сбытовых надбавок'!$B$2281:'Расчет сбытовых надбавок'!$G$3024,6)</f>
        <v>17.380000000000003</v>
      </c>
      <c r="J827" s="99">
        <f>VLOOKUP($A827+ROUND((COLUMN()-2)/24,5),АТС!$A$41:$F$736,5)+VLOOKUP($A827+ROUND((COLUMN()-2)/24,5),'Расчет сбытовых надбавок'!$B$2281:'Расчет сбытовых надбавок'!$G$3024,6)</f>
        <v>160.28</v>
      </c>
      <c r="K827" s="99">
        <f>VLOOKUP($A827+ROUND((COLUMN()-2)/24,5),АТС!$A$41:$F$736,5)+VLOOKUP($A827+ROUND((COLUMN()-2)/24,5),'Расчет сбытовых надбавок'!$B$2281:'Расчет сбытовых надбавок'!$G$3024,6)</f>
        <v>242.31</v>
      </c>
      <c r="L827" s="99">
        <f>VLOOKUP($A827+ROUND((COLUMN()-2)/24,5),АТС!$A$41:$F$736,5)+VLOOKUP($A827+ROUND((COLUMN()-2)/24,5),'Расчет сбытовых надбавок'!$B$2281:'Расчет сбытовых надбавок'!$G$3024,6)</f>
        <v>162.81</v>
      </c>
      <c r="M827" s="99">
        <f>VLOOKUP($A827+ROUND((COLUMN()-2)/24,5),АТС!$A$41:$F$736,5)+VLOOKUP($A827+ROUND((COLUMN()-2)/24,5),'Расчет сбытовых надбавок'!$B$2281:'Расчет сбытовых надбавок'!$G$3024,6)</f>
        <v>156.79999999999998</v>
      </c>
      <c r="N827" s="99">
        <f>VLOOKUP($A827+ROUND((COLUMN()-2)/24,5),АТС!$A$41:$F$736,5)+VLOOKUP($A827+ROUND((COLUMN()-2)/24,5),'Расчет сбытовых надбавок'!$B$2281:'Расчет сбытовых надбавок'!$G$3024,6)</f>
        <v>550.31999999999994</v>
      </c>
      <c r="O827" s="99">
        <f>VLOOKUP($A827+ROUND((COLUMN()-2)/24,5),АТС!$A$41:$F$736,5)+VLOOKUP($A827+ROUND((COLUMN()-2)/24,5),'Расчет сбытовых надбавок'!$B$2281:'Расчет сбытовых надбавок'!$G$3024,6)</f>
        <v>322.51000000000005</v>
      </c>
      <c r="P827" s="99">
        <f>VLOOKUP($A827+ROUND((COLUMN()-2)/24,5),АТС!$A$41:$F$736,5)+VLOOKUP($A827+ROUND((COLUMN()-2)/24,5),'Расчет сбытовых надбавок'!$B$2281:'Расчет сбытовых надбавок'!$G$3024,6)</f>
        <v>458.19</v>
      </c>
      <c r="Q827" s="99">
        <f>VLOOKUP($A827+ROUND((COLUMN()-2)/24,5),АТС!$A$41:$F$736,5)+VLOOKUP($A827+ROUND((COLUMN()-2)/24,5),'Расчет сбытовых надбавок'!$B$2281:'Расчет сбытовых надбавок'!$G$3024,6)</f>
        <v>403.71999999999997</v>
      </c>
      <c r="R827" s="99">
        <f>VLOOKUP($A827+ROUND((COLUMN()-2)/24,5),АТС!$A$41:$F$736,5)+VLOOKUP($A827+ROUND((COLUMN()-2)/24,5),'Расчет сбытовых надбавок'!$B$2281:'Расчет сбытовых надбавок'!$G$3024,6)</f>
        <v>441.87</v>
      </c>
      <c r="S827" s="99">
        <f>VLOOKUP($A827+ROUND((COLUMN()-2)/24,5),АТС!$A$41:$F$736,5)+VLOOKUP($A827+ROUND((COLUMN()-2)/24,5),'Расчет сбытовых надбавок'!$B$2281:'Расчет сбытовых надбавок'!$G$3024,6)</f>
        <v>348.76</v>
      </c>
      <c r="T827" s="99">
        <f>VLOOKUP($A827+ROUND((COLUMN()-2)/24,5),АТС!$A$41:$F$736,5)+VLOOKUP($A827+ROUND((COLUMN()-2)/24,5),'Расчет сбытовых надбавок'!$B$2281:'Расчет сбытовых надбавок'!$G$3024,6)</f>
        <v>168.51999999999998</v>
      </c>
      <c r="U827" s="99">
        <f>VLOOKUP($A827+ROUND((COLUMN()-2)/24,5),АТС!$A$41:$F$736,5)+VLOOKUP($A827+ROUND((COLUMN()-2)/24,5),'Расчет сбытовых надбавок'!$B$2281:'Расчет сбытовых надбавок'!$G$3024,6)</f>
        <v>559.56000000000006</v>
      </c>
      <c r="V827" s="99">
        <f>VLOOKUP($A827+ROUND((COLUMN()-2)/24,5),АТС!$A$41:$F$736,5)+VLOOKUP($A827+ROUND((COLUMN()-2)/24,5),'Расчет сбытовых надбавок'!$B$2281:'Расчет сбытовых надбавок'!$G$3024,6)</f>
        <v>575.6</v>
      </c>
      <c r="W827" s="99">
        <f>VLOOKUP($A827+ROUND((COLUMN()-2)/24,5),АТС!$A$41:$F$736,5)+VLOOKUP($A827+ROUND((COLUMN()-2)/24,5),'Расчет сбытовых надбавок'!$B$2281:'Расчет сбытовых надбавок'!$G$3024,6)</f>
        <v>638.66</v>
      </c>
      <c r="X827" s="99">
        <f>VLOOKUP($A827+ROUND((COLUMN()-2)/24,5),АТС!$A$41:$F$736,5)+VLOOKUP($A827+ROUND((COLUMN()-2)/24,5),'Расчет сбытовых надбавок'!$B$2281:'Расчет сбытовых надбавок'!$G$3024,6)</f>
        <v>980.32</v>
      </c>
      <c r="Y827" s="99">
        <f>VLOOKUP($A827+ROUND((COLUMN()-2)/24,5),АТС!$A$41:$F$736,5)+VLOOKUP($A827+ROUND((COLUMN()-2)/24,5),'Расчет сбытовых надбавок'!$B$2281:'Расчет сбытовых надбавок'!$G$3024,6)</f>
        <v>1421.34</v>
      </c>
    </row>
    <row r="828" spans="1:27" x14ac:dyDescent="0.2">
      <c r="A828" s="80">
        <f t="shared" si="26"/>
        <v>42406</v>
      </c>
      <c r="B828" s="99">
        <f>VLOOKUP($A828+ROUND((COLUMN()-2)/24,5),АТС!$A$41:$F$736,5)+VLOOKUP($A828+ROUND((COLUMN()-2)/24,5),'Расчет сбытовых надбавок'!$B$2281:'Расчет сбытовых надбавок'!$G$3024,6)</f>
        <v>657.63</v>
      </c>
      <c r="C828" s="99">
        <f>VLOOKUP($A828+ROUND((COLUMN()-2)/24,5),АТС!$A$41:$F$736,5)+VLOOKUP($A828+ROUND((COLUMN()-2)/24,5),'Расчет сбытовых надбавок'!$B$2281:'Расчет сбытовых надбавок'!$G$3024,6)</f>
        <v>703.58</v>
      </c>
      <c r="D828" s="99">
        <f>VLOOKUP($A828+ROUND((COLUMN()-2)/24,5),АТС!$A$41:$F$736,5)+VLOOKUP($A828+ROUND((COLUMN()-2)/24,5),'Расчет сбытовых надбавок'!$B$2281:'Расчет сбытовых надбавок'!$G$3024,6)</f>
        <v>359.45</v>
      </c>
      <c r="E828" s="99">
        <f>VLOOKUP($A828+ROUND((COLUMN()-2)/24,5),АТС!$A$41:$F$736,5)+VLOOKUP($A828+ROUND((COLUMN()-2)/24,5),'Расчет сбытовых надбавок'!$B$2281:'Расчет сбытовых надбавок'!$G$3024,6)</f>
        <v>345.97</v>
      </c>
      <c r="F828" s="99">
        <f>VLOOKUP($A828+ROUND((COLUMN()-2)/24,5),АТС!$A$41:$F$736,5)+VLOOKUP($A828+ROUND((COLUMN()-2)/24,5),'Расчет сбытовых надбавок'!$B$2281:'Расчет сбытовых надбавок'!$G$3024,6)</f>
        <v>199.95000000000002</v>
      </c>
      <c r="G828" s="99">
        <f>VLOOKUP($A828+ROUND((COLUMN()-2)/24,5),АТС!$A$41:$F$736,5)+VLOOKUP($A828+ROUND((COLUMN()-2)/24,5),'Расчет сбытовых надбавок'!$B$2281:'Расчет сбытовых надбавок'!$G$3024,6)</f>
        <v>127.09</v>
      </c>
      <c r="H828" s="99">
        <f>VLOOKUP($A828+ROUND((COLUMN()-2)/24,5),АТС!$A$41:$F$736,5)+VLOOKUP($A828+ROUND((COLUMN()-2)/24,5),'Расчет сбытовых надбавок'!$B$2281:'Расчет сбытовых надбавок'!$G$3024,6)</f>
        <v>316.59999999999997</v>
      </c>
      <c r="I828" s="99">
        <f>VLOOKUP($A828+ROUND((COLUMN()-2)/24,5),АТС!$A$41:$F$736,5)+VLOOKUP($A828+ROUND((COLUMN()-2)/24,5),'Расчет сбытовых надбавок'!$B$2281:'Расчет сбытовых надбавок'!$G$3024,6)</f>
        <v>8.9600000000000009</v>
      </c>
      <c r="J828" s="99">
        <f>VLOOKUP($A828+ROUND((COLUMN()-2)/24,5),АТС!$A$41:$F$736,5)+VLOOKUP($A828+ROUND((COLUMN()-2)/24,5),'Расчет сбытовых надбавок'!$B$2281:'Расчет сбытовых надбавок'!$G$3024,6)</f>
        <v>9.34</v>
      </c>
      <c r="K828" s="99">
        <f>VLOOKUP($A828+ROUND((COLUMN()-2)/24,5),АТС!$A$41:$F$736,5)+VLOOKUP($A828+ROUND((COLUMN()-2)/24,5),'Расчет сбытовых надбавок'!$B$2281:'Расчет сбытовых надбавок'!$G$3024,6)</f>
        <v>84.699999999999989</v>
      </c>
      <c r="L828" s="99">
        <f>VLOOKUP($A828+ROUND((COLUMN()-2)/24,5),АТС!$A$41:$F$736,5)+VLOOKUP($A828+ROUND((COLUMN()-2)/24,5),'Расчет сбытовых надбавок'!$B$2281:'Расчет сбытовых надбавок'!$G$3024,6)</f>
        <v>526.71</v>
      </c>
      <c r="M828" s="99">
        <f>VLOOKUP($A828+ROUND((COLUMN()-2)/24,5),АТС!$A$41:$F$736,5)+VLOOKUP($A828+ROUND((COLUMN()-2)/24,5),'Расчет сбытовых надбавок'!$B$2281:'Расчет сбытовых надбавок'!$G$3024,6)</f>
        <v>536.43000000000006</v>
      </c>
      <c r="N828" s="99">
        <f>VLOOKUP($A828+ROUND((COLUMN()-2)/24,5),АТС!$A$41:$F$736,5)+VLOOKUP($A828+ROUND((COLUMN()-2)/24,5),'Расчет сбытовых надбавок'!$B$2281:'Расчет сбытовых надбавок'!$G$3024,6)</f>
        <v>212.04</v>
      </c>
      <c r="O828" s="99">
        <f>VLOOKUP($A828+ROUND((COLUMN()-2)/24,5),АТС!$A$41:$F$736,5)+VLOOKUP($A828+ROUND((COLUMN()-2)/24,5),'Расчет сбытовых надбавок'!$B$2281:'Расчет сбытовых надбавок'!$G$3024,6)</f>
        <v>107</v>
      </c>
      <c r="P828" s="99">
        <f>VLOOKUP($A828+ROUND((COLUMN()-2)/24,5),АТС!$A$41:$F$736,5)+VLOOKUP($A828+ROUND((COLUMN()-2)/24,5),'Расчет сбытовых надбавок'!$B$2281:'Расчет сбытовых надбавок'!$G$3024,6)</f>
        <v>24.020000000000003</v>
      </c>
      <c r="Q828" s="99">
        <f>VLOOKUP($A828+ROUND((COLUMN()-2)/24,5),АТС!$A$41:$F$736,5)+VLOOKUP($A828+ROUND((COLUMN()-2)/24,5),'Расчет сбытовых надбавок'!$B$2281:'Расчет сбытовых надбавок'!$G$3024,6)</f>
        <v>14.8</v>
      </c>
      <c r="R828" s="99">
        <f>VLOOKUP($A828+ROUND((COLUMN()-2)/24,5),АТС!$A$41:$F$736,5)+VLOOKUP($A828+ROUND((COLUMN()-2)/24,5),'Расчет сбытовых надбавок'!$B$2281:'Расчет сбытовых надбавок'!$G$3024,6)</f>
        <v>0.01</v>
      </c>
      <c r="S828" s="99">
        <f>VLOOKUP($A828+ROUND((COLUMN()-2)/24,5),АТС!$A$41:$F$736,5)+VLOOKUP($A828+ROUND((COLUMN()-2)/24,5),'Расчет сбытовых надбавок'!$B$2281:'Расчет сбытовых надбавок'!$G$3024,6)</f>
        <v>0</v>
      </c>
      <c r="T828" s="99">
        <f>VLOOKUP($A828+ROUND((COLUMN()-2)/24,5),АТС!$A$41:$F$736,5)+VLOOKUP($A828+ROUND((COLUMN()-2)/24,5),'Расчет сбытовых надбавок'!$B$2281:'Расчет сбытовых надбавок'!$G$3024,6)</f>
        <v>160.72999999999999</v>
      </c>
      <c r="U828" s="99">
        <f>VLOOKUP($A828+ROUND((COLUMN()-2)/24,5),АТС!$A$41:$F$736,5)+VLOOKUP($A828+ROUND((COLUMN()-2)/24,5),'Расчет сбытовых надбавок'!$B$2281:'Расчет сбытовых надбавок'!$G$3024,6)</f>
        <v>206.45</v>
      </c>
      <c r="V828" s="99">
        <f>VLOOKUP($A828+ROUND((COLUMN()-2)/24,5),АТС!$A$41:$F$736,5)+VLOOKUP($A828+ROUND((COLUMN()-2)/24,5),'Расчет сбытовых надбавок'!$B$2281:'Расчет сбытовых надбавок'!$G$3024,6)</f>
        <v>208.79</v>
      </c>
      <c r="W828" s="99">
        <f>VLOOKUP($A828+ROUND((COLUMN()-2)/24,5),АТС!$A$41:$F$736,5)+VLOOKUP($A828+ROUND((COLUMN()-2)/24,5),'Расчет сбытовых надбавок'!$B$2281:'Расчет сбытовых надбавок'!$G$3024,6)</f>
        <v>718.82999999999993</v>
      </c>
      <c r="X828" s="99">
        <f>VLOOKUP($A828+ROUND((COLUMN()-2)/24,5),АТС!$A$41:$F$736,5)+VLOOKUP($A828+ROUND((COLUMN()-2)/24,5),'Расчет сбытовых надбавок'!$B$2281:'Расчет сбытовых надбавок'!$G$3024,6)</f>
        <v>93.9</v>
      </c>
      <c r="Y828" s="99">
        <f>VLOOKUP($A828+ROUND((COLUMN()-2)/24,5),АТС!$A$41:$F$736,5)+VLOOKUP($A828+ROUND((COLUMN()-2)/24,5),'Расчет сбытовых надбавок'!$B$2281:'Расчет сбытовых надбавок'!$G$3024,6)</f>
        <v>84.59</v>
      </c>
    </row>
    <row r="829" spans="1:27" x14ac:dyDescent="0.2">
      <c r="A829" s="80">
        <f t="shared" si="26"/>
        <v>42407</v>
      </c>
      <c r="B829" s="99">
        <f>VLOOKUP($A829+ROUND((COLUMN()-2)/24,5),АТС!$A$41:$F$736,5)+VLOOKUP($A829+ROUND((COLUMN()-2)/24,5),'Расчет сбытовых надбавок'!$B$2281:'Расчет сбытовых надбавок'!$G$3024,6)</f>
        <v>683.08999999999992</v>
      </c>
      <c r="C829" s="99">
        <f>VLOOKUP($A829+ROUND((COLUMN()-2)/24,5),АТС!$A$41:$F$736,5)+VLOOKUP($A829+ROUND((COLUMN()-2)/24,5),'Расчет сбытовых надбавок'!$B$2281:'Расчет сбытовых надбавок'!$G$3024,6)</f>
        <v>548.84</v>
      </c>
      <c r="D829" s="99">
        <f>VLOOKUP($A829+ROUND((COLUMN()-2)/24,5),АТС!$A$41:$F$736,5)+VLOOKUP($A829+ROUND((COLUMN()-2)/24,5),'Расчет сбытовых надбавок'!$B$2281:'Расчет сбытовых надбавок'!$G$3024,6)</f>
        <v>905.75</v>
      </c>
      <c r="E829" s="99">
        <f>VLOOKUP($A829+ROUND((COLUMN()-2)/24,5),АТС!$A$41:$F$736,5)+VLOOKUP($A829+ROUND((COLUMN()-2)/24,5),'Расчет сбытовых надбавок'!$B$2281:'Расчет сбытовых надбавок'!$G$3024,6)</f>
        <v>558.79000000000008</v>
      </c>
      <c r="F829" s="99">
        <f>VLOOKUP($A829+ROUND((COLUMN()-2)/24,5),АТС!$A$41:$F$736,5)+VLOOKUP($A829+ROUND((COLUMN()-2)/24,5),'Расчет сбытовых надбавок'!$B$2281:'Расчет сбытовых надбавок'!$G$3024,6)</f>
        <v>457.53</v>
      </c>
      <c r="G829" s="99">
        <f>VLOOKUP($A829+ROUND((COLUMN()-2)/24,5),АТС!$A$41:$F$736,5)+VLOOKUP($A829+ROUND((COLUMN()-2)/24,5),'Расчет сбытовых надбавок'!$B$2281:'Расчет сбытовых надбавок'!$G$3024,6)</f>
        <v>400.24</v>
      </c>
      <c r="H829" s="99">
        <f>VLOOKUP($A829+ROUND((COLUMN()-2)/24,5),АТС!$A$41:$F$736,5)+VLOOKUP($A829+ROUND((COLUMN()-2)/24,5),'Расчет сбытовых надбавок'!$B$2281:'Расчет сбытовых надбавок'!$G$3024,6)</f>
        <v>0</v>
      </c>
      <c r="I829" s="99">
        <f>VLOOKUP($A829+ROUND((COLUMN()-2)/24,5),АТС!$A$41:$F$736,5)+VLOOKUP($A829+ROUND((COLUMN()-2)/24,5),'Расчет сбытовых надбавок'!$B$2281:'Расчет сбытовых надбавок'!$G$3024,6)</f>
        <v>1.79</v>
      </c>
      <c r="J829" s="99">
        <f>VLOOKUP($A829+ROUND((COLUMN()-2)/24,5),АТС!$A$41:$F$736,5)+VLOOKUP($A829+ROUND((COLUMN()-2)/24,5),'Расчет сбытовых надбавок'!$B$2281:'Расчет сбытовых надбавок'!$G$3024,6)</f>
        <v>9.56</v>
      </c>
      <c r="K829" s="99">
        <f>VLOOKUP($A829+ROUND((COLUMN()-2)/24,5),АТС!$A$41:$F$736,5)+VLOOKUP($A829+ROUND((COLUMN()-2)/24,5),'Расчет сбытовых надбавок'!$B$2281:'Расчет сбытовых надбавок'!$G$3024,6)</f>
        <v>0.01</v>
      </c>
      <c r="L829" s="99">
        <f>VLOOKUP($A829+ROUND((COLUMN()-2)/24,5),АТС!$A$41:$F$736,5)+VLOOKUP($A829+ROUND((COLUMN()-2)/24,5),'Расчет сбытовых надбавок'!$B$2281:'Расчет сбытовых надбавок'!$G$3024,6)</f>
        <v>15.15</v>
      </c>
      <c r="M829" s="99">
        <f>VLOOKUP($A829+ROUND((COLUMN()-2)/24,5),АТС!$A$41:$F$736,5)+VLOOKUP($A829+ROUND((COLUMN()-2)/24,5),'Расчет сбытовых надбавок'!$B$2281:'Расчет сбытовых надбавок'!$G$3024,6)</f>
        <v>0</v>
      </c>
      <c r="N829" s="99">
        <f>VLOOKUP($A829+ROUND((COLUMN()-2)/24,5),АТС!$A$41:$F$736,5)+VLOOKUP($A829+ROUND((COLUMN()-2)/24,5),'Расчет сбытовых надбавок'!$B$2281:'Расчет сбытовых надбавок'!$G$3024,6)</f>
        <v>28.89</v>
      </c>
      <c r="O829" s="99">
        <f>VLOOKUP($A829+ROUND((COLUMN()-2)/24,5),АТС!$A$41:$F$736,5)+VLOOKUP($A829+ROUND((COLUMN()-2)/24,5),'Расчет сбытовых надбавок'!$B$2281:'Расчет сбытовых надбавок'!$G$3024,6)</f>
        <v>0.01</v>
      </c>
      <c r="P829" s="99">
        <f>VLOOKUP($A829+ROUND((COLUMN()-2)/24,5),АТС!$A$41:$F$736,5)+VLOOKUP($A829+ROUND((COLUMN()-2)/24,5),'Расчет сбытовых надбавок'!$B$2281:'Расчет сбытовых надбавок'!$G$3024,6)</f>
        <v>72.650000000000006</v>
      </c>
      <c r="Q829" s="99">
        <f>VLOOKUP($A829+ROUND((COLUMN()-2)/24,5),АТС!$A$41:$F$736,5)+VLOOKUP($A829+ROUND((COLUMN()-2)/24,5),'Расчет сбытовых надбавок'!$B$2281:'Расчет сбытовых надбавок'!$G$3024,6)</f>
        <v>103.16000000000001</v>
      </c>
      <c r="R829" s="99">
        <f>VLOOKUP($A829+ROUND((COLUMN()-2)/24,5),АТС!$A$41:$F$736,5)+VLOOKUP($A829+ROUND((COLUMN()-2)/24,5),'Расчет сбытовых надбавок'!$B$2281:'Расчет сбытовых надбавок'!$G$3024,6)</f>
        <v>33.559999999999995</v>
      </c>
      <c r="S829" s="99">
        <f>VLOOKUP($A829+ROUND((COLUMN()-2)/24,5),АТС!$A$41:$F$736,5)+VLOOKUP($A829+ROUND((COLUMN()-2)/24,5),'Расчет сбытовых надбавок'!$B$2281:'Расчет сбытовых надбавок'!$G$3024,6)</f>
        <v>153.97</v>
      </c>
      <c r="T829" s="99">
        <f>VLOOKUP($A829+ROUND((COLUMN()-2)/24,5),АТС!$A$41:$F$736,5)+VLOOKUP($A829+ROUND((COLUMN()-2)/24,5),'Расчет сбытовых надбавок'!$B$2281:'Расчет сбытовых надбавок'!$G$3024,6)</f>
        <v>219.13</v>
      </c>
      <c r="U829" s="99">
        <f>VLOOKUP($A829+ROUND((COLUMN()-2)/24,5),АТС!$A$41:$F$736,5)+VLOOKUP($A829+ROUND((COLUMN()-2)/24,5),'Расчет сбытовых надбавок'!$B$2281:'Расчет сбытовых надбавок'!$G$3024,6)</f>
        <v>608.97</v>
      </c>
      <c r="V829" s="99">
        <f>VLOOKUP($A829+ROUND((COLUMN()-2)/24,5),АТС!$A$41:$F$736,5)+VLOOKUP($A829+ROUND((COLUMN()-2)/24,5),'Расчет сбытовых надбавок'!$B$2281:'Расчет сбытовых надбавок'!$G$3024,6)</f>
        <v>605.66999999999996</v>
      </c>
      <c r="W829" s="99">
        <f>VLOOKUP($A829+ROUND((COLUMN()-2)/24,5),АТС!$A$41:$F$736,5)+VLOOKUP($A829+ROUND((COLUMN()-2)/24,5),'Расчет сбытовых надбавок'!$B$2281:'Расчет сбытовых надбавок'!$G$3024,6)</f>
        <v>118.26</v>
      </c>
      <c r="X829" s="99">
        <f>VLOOKUP($A829+ROUND((COLUMN()-2)/24,5),АТС!$A$41:$F$736,5)+VLOOKUP($A829+ROUND((COLUMN()-2)/24,5),'Расчет сбытовых надбавок'!$B$2281:'Расчет сбытовых надбавок'!$G$3024,6)</f>
        <v>655.01</v>
      </c>
      <c r="Y829" s="99">
        <f>VLOOKUP($A829+ROUND((COLUMN()-2)/24,5),АТС!$A$41:$F$736,5)+VLOOKUP($A829+ROUND((COLUMN()-2)/24,5),'Расчет сбытовых надбавок'!$B$2281:'Расчет сбытовых надбавок'!$G$3024,6)</f>
        <v>648.34</v>
      </c>
    </row>
    <row r="830" spans="1:27" x14ac:dyDescent="0.2">
      <c r="A830" s="80">
        <f t="shared" si="26"/>
        <v>42408</v>
      </c>
      <c r="B830" s="99">
        <f>VLOOKUP($A830+ROUND((COLUMN()-2)/24,5),АТС!$A$41:$F$736,5)+VLOOKUP($A830+ROUND((COLUMN()-2)/24,5),'Расчет сбытовых надбавок'!$B$2281:'Расчет сбытовых надбавок'!$G$3024,6)</f>
        <v>38.510000000000005</v>
      </c>
      <c r="C830" s="99">
        <f>VLOOKUP($A830+ROUND((COLUMN()-2)/24,5),АТС!$A$41:$F$736,5)+VLOOKUP($A830+ROUND((COLUMN()-2)/24,5),'Расчет сбытовых надбавок'!$B$2281:'Расчет сбытовых надбавок'!$G$3024,6)</f>
        <v>807.1</v>
      </c>
      <c r="D830" s="99">
        <f>VLOOKUP($A830+ROUND((COLUMN()-2)/24,5),АТС!$A$41:$F$736,5)+VLOOKUP($A830+ROUND((COLUMN()-2)/24,5),'Расчет сбытовых надбавок'!$B$2281:'Расчет сбытовых надбавок'!$G$3024,6)</f>
        <v>743.12</v>
      </c>
      <c r="E830" s="99">
        <f>VLOOKUP($A830+ROUND((COLUMN()-2)/24,5),АТС!$A$41:$F$736,5)+VLOOKUP($A830+ROUND((COLUMN()-2)/24,5),'Расчет сбытовых надбавок'!$B$2281:'Расчет сбытовых надбавок'!$G$3024,6)</f>
        <v>216.58</v>
      </c>
      <c r="F830" s="99">
        <f>VLOOKUP($A830+ROUND((COLUMN()-2)/24,5),АТС!$A$41:$F$736,5)+VLOOKUP($A830+ROUND((COLUMN()-2)/24,5),'Расчет сбытовых надбавок'!$B$2281:'Расчет сбытовых надбавок'!$G$3024,6)</f>
        <v>173.02</v>
      </c>
      <c r="G830" s="99">
        <f>VLOOKUP($A830+ROUND((COLUMN()-2)/24,5),АТС!$A$41:$F$736,5)+VLOOKUP($A830+ROUND((COLUMN()-2)/24,5),'Расчет сбытовых надбавок'!$B$2281:'Расчет сбытовых надбавок'!$G$3024,6)</f>
        <v>1.31</v>
      </c>
      <c r="H830" s="99">
        <f>VLOOKUP($A830+ROUND((COLUMN()-2)/24,5),АТС!$A$41:$F$736,5)+VLOOKUP($A830+ROUND((COLUMN()-2)/24,5),'Расчет сбытовых надбавок'!$B$2281:'Расчет сбытовых надбавок'!$G$3024,6)</f>
        <v>0</v>
      </c>
      <c r="I830" s="99">
        <f>VLOOKUP($A830+ROUND((COLUMN()-2)/24,5),АТС!$A$41:$F$736,5)+VLOOKUP($A830+ROUND((COLUMN()-2)/24,5),'Расчет сбытовых надбавок'!$B$2281:'Расчет сбытовых надбавок'!$G$3024,6)</f>
        <v>60.36</v>
      </c>
      <c r="J830" s="99">
        <f>VLOOKUP($A830+ROUND((COLUMN()-2)/24,5),АТС!$A$41:$F$736,5)+VLOOKUP($A830+ROUND((COLUMN()-2)/24,5),'Расчет сбытовых надбавок'!$B$2281:'Расчет сбытовых надбавок'!$G$3024,6)</f>
        <v>194.53</v>
      </c>
      <c r="K830" s="99">
        <f>VLOOKUP($A830+ROUND((COLUMN()-2)/24,5),АТС!$A$41:$F$736,5)+VLOOKUP($A830+ROUND((COLUMN()-2)/24,5),'Расчет сбытовых надбавок'!$B$2281:'Расчет сбытовых надбавок'!$G$3024,6)</f>
        <v>222.56</v>
      </c>
      <c r="L830" s="99">
        <f>VLOOKUP($A830+ROUND((COLUMN()-2)/24,5),АТС!$A$41:$F$736,5)+VLOOKUP($A830+ROUND((COLUMN()-2)/24,5),'Расчет сбытовых надбавок'!$B$2281:'Расчет сбытовых надбавок'!$G$3024,6)</f>
        <v>240.24</v>
      </c>
      <c r="M830" s="99">
        <f>VLOOKUP($A830+ROUND((COLUMN()-2)/24,5),АТС!$A$41:$F$736,5)+VLOOKUP($A830+ROUND((COLUMN()-2)/24,5),'Расчет сбытовых надбавок'!$B$2281:'Расчет сбытовых надбавок'!$G$3024,6)</f>
        <v>264.55</v>
      </c>
      <c r="N830" s="99">
        <f>VLOOKUP($A830+ROUND((COLUMN()-2)/24,5),АТС!$A$41:$F$736,5)+VLOOKUP($A830+ROUND((COLUMN()-2)/24,5),'Расчет сбытовых надбавок'!$B$2281:'Расчет сбытовых надбавок'!$G$3024,6)</f>
        <v>217.91000000000003</v>
      </c>
      <c r="O830" s="99">
        <f>VLOOKUP($A830+ROUND((COLUMN()-2)/24,5),АТС!$A$41:$F$736,5)+VLOOKUP($A830+ROUND((COLUMN()-2)/24,5),'Расчет сбытовых надбавок'!$B$2281:'Расчет сбытовых надбавок'!$G$3024,6)</f>
        <v>223.29</v>
      </c>
      <c r="P830" s="99">
        <f>VLOOKUP($A830+ROUND((COLUMN()-2)/24,5),АТС!$A$41:$F$736,5)+VLOOKUP($A830+ROUND((COLUMN()-2)/24,5),'Расчет сбытовых надбавок'!$B$2281:'Расчет сбытовых надбавок'!$G$3024,6)</f>
        <v>132.94</v>
      </c>
      <c r="Q830" s="99">
        <f>VLOOKUP($A830+ROUND((COLUMN()-2)/24,5),АТС!$A$41:$F$736,5)+VLOOKUP($A830+ROUND((COLUMN()-2)/24,5),'Расчет сбытовых надбавок'!$B$2281:'Расчет сбытовых надбавок'!$G$3024,6)</f>
        <v>156.53</v>
      </c>
      <c r="R830" s="99">
        <f>VLOOKUP($A830+ROUND((COLUMN()-2)/24,5),АТС!$A$41:$F$736,5)+VLOOKUP($A830+ROUND((COLUMN()-2)/24,5),'Расчет сбытовых надбавок'!$B$2281:'Расчет сбытовых надбавок'!$G$3024,6)</f>
        <v>0</v>
      </c>
      <c r="S830" s="99">
        <f>VLOOKUP($A830+ROUND((COLUMN()-2)/24,5),АТС!$A$41:$F$736,5)+VLOOKUP($A830+ROUND((COLUMN()-2)/24,5),'Расчет сбытовых надбавок'!$B$2281:'Расчет сбытовых надбавок'!$G$3024,6)</f>
        <v>0</v>
      </c>
      <c r="T830" s="99">
        <f>VLOOKUP($A830+ROUND((COLUMN()-2)/24,5),АТС!$A$41:$F$736,5)+VLOOKUP($A830+ROUND((COLUMN()-2)/24,5),'Расчет сбытовых надбавок'!$B$2281:'Расчет сбытовых надбавок'!$G$3024,6)</f>
        <v>177.04</v>
      </c>
      <c r="U830" s="99">
        <f>VLOOKUP($A830+ROUND((COLUMN()-2)/24,5),АТС!$A$41:$F$736,5)+VLOOKUP($A830+ROUND((COLUMN()-2)/24,5),'Расчет сбытовых надбавок'!$B$2281:'Расчет сбытовых надбавок'!$G$3024,6)</f>
        <v>467.45</v>
      </c>
      <c r="V830" s="99">
        <f>VLOOKUP($A830+ROUND((COLUMN()-2)/24,5),АТС!$A$41:$F$736,5)+VLOOKUP($A830+ROUND((COLUMN()-2)/24,5),'Расчет сбытовых надбавок'!$B$2281:'Расчет сбытовых надбавок'!$G$3024,6)</f>
        <v>458.97999999999996</v>
      </c>
      <c r="W830" s="99">
        <f>VLOOKUP($A830+ROUND((COLUMN()-2)/24,5),АТС!$A$41:$F$736,5)+VLOOKUP($A830+ROUND((COLUMN()-2)/24,5),'Расчет сбытовых надбавок'!$B$2281:'Расчет сбытовых надбавок'!$G$3024,6)</f>
        <v>549.91999999999996</v>
      </c>
      <c r="X830" s="99">
        <f>VLOOKUP($A830+ROUND((COLUMN()-2)/24,5),АТС!$A$41:$F$736,5)+VLOOKUP($A830+ROUND((COLUMN()-2)/24,5),'Расчет сбытовых надбавок'!$B$2281:'Расчет сбытовых надбавок'!$G$3024,6)</f>
        <v>291.73999999999995</v>
      </c>
      <c r="Y830" s="99">
        <f>VLOOKUP($A830+ROUND((COLUMN()-2)/24,5),АТС!$A$41:$F$736,5)+VLOOKUP($A830+ROUND((COLUMN()-2)/24,5),'Расчет сбытовых надбавок'!$B$2281:'Расчет сбытовых надбавок'!$G$3024,6)</f>
        <v>665.36</v>
      </c>
    </row>
    <row r="831" spans="1:27" x14ac:dyDescent="0.2">
      <c r="A831" s="80">
        <f t="shared" si="26"/>
        <v>42409</v>
      </c>
      <c r="B831" s="99">
        <f>VLOOKUP($A831+ROUND((COLUMN()-2)/24,5),АТС!$A$41:$F$736,5)+VLOOKUP($A831+ROUND((COLUMN()-2)/24,5),'Расчет сбытовых надбавок'!$B$2281:'Расчет сбытовых надбавок'!$G$3024,6)</f>
        <v>0.41000000000000003</v>
      </c>
      <c r="C831" s="99">
        <f>VLOOKUP($A831+ROUND((COLUMN()-2)/24,5),АТС!$A$41:$F$736,5)+VLOOKUP($A831+ROUND((COLUMN()-2)/24,5),'Расчет сбытовых надбавок'!$B$2281:'Расчет сбытовых надбавок'!$G$3024,6)</f>
        <v>604.47</v>
      </c>
      <c r="D831" s="99">
        <f>VLOOKUP($A831+ROUND((COLUMN()-2)/24,5),АТС!$A$41:$F$736,5)+VLOOKUP($A831+ROUND((COLUMN()-2)/24,5),'Расчет сбытовых надбавок'!$B$2281:'Расчет сбытовых надбавок'!$G$3024,6)</f>
        <v>438.47999999999996</v>
      </c>
      <c r="E831" s="99">
        <f>VLOOKUP($A831+ROUND((COLUMN()-2)/24,5),АТС!$A$41:$F$736,5)+VLOOKUP($A831+ROUND((COLUMN()-2)/24,5),'Расчет сбытовых надбавок'!$B$2281:'Расчет сбытовых надбавок'!$G$3024,6)</f>
        <v>245.94</v>
      </c>
      <c r="F831" s="99">
        <f>VLOOKUP($A831+ROUND((COLUMN()-2)/24,5),АТС!$A$41:$F$736,5)+VLOOKUP($A831+ROUND((COLUMN()-2)/24,5),'Расчет сбытовых надбавок'!$B$2281:'Расчет сбытовых надбавок'!$G$3024,6)</f>
        <v>128.06</v>
      </c>
      <c r="G831" s="99">
        <f>VLOOKUP($A831+ROUND((COLUMN()-2)/24,5),АТС!$A$41:$F$736,5)+VLOOKUP($A831+ROUND((COLUMN()-2)/24,5),'Расчет сбытовых надбавок'!$B$2281:'Расчет сбытовых надбавок'!$G$3024,6)</f>
        <v>537.73</v>
      </c>
      <c r="H831" s="99">
        <f>VLOOKUP($A831+ROUND((COLUMN()-2)/24,5),АТС!$A$41:$F$736,5)+VLOOKUP($A831+ROUND((COLUMN()-2)/24,5),'Расчет сбытовых надбавок'!$B$2281:'Расчет сбытовых надбавок'!$G$3024,6)</f>
        <v>133.73999999999998</v>
      </c>
      <c r="I831" s="99">
        <f>VLOOKUP($A831+ROUND((COLUMN()-2)/24,5),АТС!$A$41:$F$736,5)+VLOOKUP($A831+ROUND((COLUMN()-2)/24,5),'Расчет сбытовых надбавок'!$B$2281:'Расчет сбытовых надбавок'!$G$3024,6)</f>
        <v>179.56</v>
      </c>
      <c r="J831" s="99">
        <f>VLOOKUP($A831+ROUND((COLUMN()-2)/24,5),АТС!$A$41:$F$736,5)+VLOOKUP($A831+ROUND((COLUMN()-2)/24,5),'Расчет сбытовых надбавок'!$B$2281:'Расчет сбытовых надбавок'!$G$3024,6)</f>
        <v>3.99</v>
      </c>
      <c r="K831" s="99">
        <f>VLOOKUP($A831+ROUND((COLUMN()-2)/24,5),АТС!$A$41:$F$736,5)+VLOOKUP($A831+ROUND((COLUMN()-2)/24,5),'Расчет сбытовых надбавок'!$B$2281:'Расчет сбытовых надбавок'!$G$3024,6)</f>
        <v>3.34</v>
      </c>
      <c r="L831" s="99">
        <f>VLOOKUP($A831+ROUND((COLUMN()-2)/24,5),АТС!$A$41:$F$736,5)+VLOOKUP($A831+ROUND((COLUMN()-2)/24,5),'Расчет сбытовых надбавок'!$B$2281:'Расчет сбытовых надбавок'!$G$3024,6)</f>
        <v>130.91</v>
      </c>
      <c r="M831" s="99">
        <f>VLOOKUP($A831+ROUND((COLUMN()-2)/24,5),АТС!$A$41:$F$736,5)+VLOOKUP($A831+ROUND((COLUMN()-2)/24,5),'Расчет сбытовых надбавок'!$B$2281:'Расчет сбытовых надбавок'!$G$3024,6)</f>
        <v>191.46</v>
      </c>
      <c r="N831" s="99">
        <f>VLOOKUP($A831+ROUND((COLUMN()-2)/24,5),АТС!$A$41:$F$736,5)+VLOOKUP($A831+ROUND((COLUMN()-2)/24,5),'Расчет сбытовых надбавок'!$B$2281:'Расчет сбытовых надбавок'!$G$3024,6)</f>
        <v>331.58</v>
      </c>
      <c r="O831" s="99">
        <f>VLOOKUP($A831+ROUND((COLUMN()-2)/24,5),АТС!$A$41:$F$736,5)+VLOOKUP($A831+ROUND((COLUMN()-2)/24,5),'Расчет сбытовых надбавок'!$B$2281:'Расчет сбытовых надбавок'!$G$3024,6)</f>
        <v>346.41</v>
      </c>
      <c r="P831" s="99">
        <f>VLOOKUP($A831+ROUND((COLUMN()-2)/24,5),АТС!$A$41:$F$736,5)+VLOOKUP($A831+ROUND((COLUMN()-2)/24,5),'Расчет сбытовых надбавок'!$B$2281:'Расчет сбытовых надбавок'!$G$3024,6)</f>
        <v>396.94</v>
      </c>
      <c r="Q831" s="99">
        <f>VLOOKUP($A831+ROUND((COLUMN()-2)/24,5),АТС!$A$41:$F$736,5)+VLOOKUP($A831+ROUND((COLUMN()-2)/24,5),'Расчет сбытовых надбавок'!$B$2281:'Расчет сбытовых надбавок'!$G$3024,6)</f>
        <v>442.04</v>
      </c>
      <c r="R831" s="99">
        <f>VLOOKUP($A831+ROUND((COLUMN()-2)/24,5),АТС!$A$41:$F$736,5)+VLOOKUP($A831+ROUND((COLUMN()-2)/24,5),'Расчет сбытовых надбавок'!$B$2281:'Расчет сбытовых надбавок'!$G$3024,6)</f>
        <v>413.79</v>
      </c>
      <c r="S831" s="99">
        <f>VLOOKUP($A831+ROUND((COLUMN()-2)/24,5),АТС!$A$41:$F$736,5)+VLOOKUP($A831+ROUND((COLUMN()-2)/24,5),'Расчет сбытовых надбавок'!$B$2281:'Расчет сбытовых надбавок'!$G$3024,6)</f>
        <v>0</v>
      </c>
      <c r="T831" s="99">
        <f>VLOOKUP($A831+ROUND((COLUMN()-2)/24,5),АТС!$A$41:$F$736,5)+VLOOKUP($A831+ROUND((COLUMN()-2)/24,5),'Расчет сбытовых надбавок'!$B$2281:'Расчет сбытовых надбавок'!$G$3024,6)</f>
        <v>129.22</v>
      </c>
      <c r="U831" s="99">
        <f>VLOOKUP($A831+ROUND((COLUMN()-2)/24,5),АТС!$A$41:$F$736,5)+VLOOKUP($A831+ROUND((COLUMN()-2)/24,5),'Расчет сбытовых надбавок'!$B$2281:'Расчет сбытовых надбавок'!$G$3024,6)</f>
        <v>495.14</v>
      </c>
      <c r="V831" s="99">
        <f>VLOOKUP($A831+ROUND((COLUMN()-2)/24,5),АТС!$A$41:$F$736,5)+VLOOKUP($A831+ROUND((COLUMN()-2)/24,5),'Расчет сбытовых надбавок'!$B$2281:'Расчет сбытовых надбавок'!$G$3024,6)</f>
        <v>116.86999999999999</v>
      </c>
      <c r="W831" s="99">
        <f>VLOOKUP($A831+ROUND((COLUMN()-2)/24,5),АТС!$A$41:$F$736,5)+VLOOKUP($A831+ROUND((COLUMN()-2)/24,5),'Расчет сбытовых надбавок'!$B$2281:'Расчет сбытовых надбавок'!$G$3024,6)</f>
        <v>122.94000000000001</v>
      </c>
      <c r="X831" s="99">
        <f>VLOOKUP($A831+ROUND((COLUMN()-2)/24,5),АТС!$A$41:$F$736,5)+VLOOKUP($A831+ROUND((COLUMN()-2)/24,5),'Расчет сбытовых надбавок'!$B$2281:'Расчет сбытовых надбавок'!$G$3024,6)</f>
        <v>157.73000000000002</v>
      </c>
      <c r="Y831" s="99">
        <f>VLOOKUP($A831+ROUND((COLUMN()-2)/24,5),АТС!$A$41:$F$736,5)+VLOOKUP($A831+ROUND((COLUMN()-2)/24,5),'Расчет сбытовых надбавок'!$B$2281:'Расчет сбытовых надбавок'!$G$3024,6)</f>
        <v>671.14</v>
      </c>
    </row>
    <row r="832" spans="1:27" x14ac:dyDescent="0.2">
      <c r="A832" s="80">
        <f t="shared" si="26"/>
        <v>42410</v>
      </c>
      <c r="B832" s="99">
        <f>VLOOKUP($A832+ROUND((COLUMN()-2)/24,5),АТС!$A$41:$F$736,5)+VLOOKUP($A832+ROUND((COLUMN()-2)/24,5),'Расчет сбытовых надбавок'!$B$2281:'Расчет сбытовых надбавок'!$G$3024,6)</f>
        <v>576.70000000000005</v>
      </c>
      <c r="C832" s="99">
        <f>VLOOKUP($A832+ROUND((COLUMN()-2)/24,5),АТС!$A$41:$F$736,5)+VLOOKUP($A832+ROUND((COLUMN()-2)/24,5),'Расчет сбытовых надбавок'!$B$2281:'Расчет сбытовых надбавок'!$G$3024,6)</f>
        <v>677.7399999999999</v>
      </c>
      <c r="D832" s="99">
        <f>VLOOKUP($A832+ROUND((COLUMN()-2)/24,5),АТС!$A$41:$F$736,5)+VLOOKUP($A832+ROUND((COLUMN()-2)/24,5),'Расчет сбытовых надбавок'!$B$2281:'Расчет сбытовых надбавок'!$G$3024,6)</f>
        <v>479.74</v>
      </c>
      <c r="E832" s="99">
        <f>VLOOKUP($A832+ROUND((COLUMN()-2)/24,5),АТС!$A$41:$F$736,5)+VLOOKUP($A832+ROUND((COLUMN()-2)/24,5),'Расчет сбытовых надбавок'!$B$2281:'Расчет сбытовых надбавок'!$G$3024,6)</f>
        <v>387.76</v>
      </c>
      <c r="F832" s="99">
        <f>VLOOKUP($A832+ROUND((COLUMN()-2)/24,5),АТС!$A$41:$F$736,5)+VLOOKUP($A832+ROUND((COLUMN()-2)/24,5),'Расчет сбытовых надбавок'!$B$2281:'Расчет сбытовых надбавок'!$G$3024,6)</f>
        <v>132.12</v>
      </c>
      <c r="G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H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I832" s="99">
        <f>VLOOKUP($A832+ROUND((COLUMN()-2)/24,5),АТС!$A$41:$F$736,5)+VLOOKUP($A832+ROUND((COLUMN()-2)/24,5),'Расчет сбытовых надбавок'!$B$2281:'Расчет сбытовых надбавок'!$G$3024,6)</f>
        <v>105.44</v>
      </c>
      <c r="J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K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L832" s="99">
        <f>VLOOKUP($A832+ROUND((COLUMN()-2)/24,5),АТС!$A$41:$F$736,5)+VLOOKUP($A832+ROUND((COLUMN()-2)/24,5),'Расчет сбытовых надбавок'!$B$2281:'Расчет сбытовых надбавок'!$G$3024,6)</f>
        <v>156.82</v>
      </c>
      <c r="M832" s="99">
        <f>VLOOKUP($A832+ROUND((COLUMN()-2)/24,5),АТС!$A$41:$F$736,5)+VLOOKUP($A832+ROUND((COLUMN()-2)/24,5),'Расчет сбытовых надбавок'!$B$2281:'Расчет сбытовых надбавок'!$G$3024,6)</f>
        <v>150.05000000000001</v>
      </c>
      <c r="N832" s="99">
        <f>VLOOKUP($A832+ROUND((COLUMN()-2)/24,5),АТС!$A$41:$F$736,5)+VLOOKUP($A832+ROUND((COLUMN()-2)/24,5),'Расчет сбытовых надбавок'!$B$2281:'Расчет сбытовых надбавок'!$G$3024,6)</f>
        <v>279.07</v>
      </c>
      <c r="O832" s="99">
        <f>VLOOKUP($A832+ROUND((COLUMN()-2)/24,5),АТС!$A$41:$F$736,5)+VLOOKUP($A832+ROUND((COLUMN()-2)/24,5),'Расчет сбытовых надбавок'!$B$2281:'Расчет сбытовых надбавок'!$G$3024,6)</f>
        <v>285.63</v>
      </c>
      <c r="P832" s="99">
        <f>VLOOKUP($A832+ROUND((COLUMN()-2)/24,5),АТС!$A$41:$F$736,5)+VLOOKUP($A832+ROUND((COLUMN()-2)/24,5),'Расчет сбытовых надбавок'!$B$2281:'Расчет сбытовых надбавок'!$G$3024,6)</f>
        <v>366.37</v>
      </c>
      <c r="Q832" s="99">
        <f>VLOOKUP($A832+ROUND((COLUMN()-2)/24,5),АТС!$A$41:$F$736,5)+VLOOKUP($A832+ROUND((COLUMN()-2)/24,5),'Расчет сбытовых надбавок'!$B$2281:'Расчет сбытовых надбавок'!$G$3024,6)</f>
        <v>403.96</v>
      </c>
      <c r="R832" s="99">
        <f>VLOOKUP($A832+ROUND((COLUMN()-2)/24,5),АТС!$A$41:$F$736,5)+VLOOKUP($A832+ROUND((COLUMN()-2)/24,5),'Расчет сбытовых надбавок'!$B$2281:'Расчет сбытовых надбавок'!$G$3024,6)</f>
        <v>289.51</v>
      </c>
      <c r="S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T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U832" s="99">
        <f>VLOOKUP($A832+ROUND((COLUMN()-2)/24,5),АТС!$A$41:$F$736,5)+VLOOKUP($A832+ROUND((COLUMN()-2)/24,5),'Расчет сбытовых надбавок'!$B$2281:'Расчет сбытовых надбавок'!$G$3024,6)</f>
        <v>2.15</v>
      </c>
      <c r="V832" s="99">
        <f>VLOOKUP($A832+ROUND((COLUMN()-2)/24,5),АТС!$A$41:$F$736,5)+VLOOKUP($A832+ROUND((COLUMN()-2)/24,5),'Расчет сбытовых надбавок'!$B$2281:'Расчет сбытовых надбавок'!$G$3024,6)</f>
        <v>4.74</v>
      </c>
      <c r="W832" s="99">
        <f>VLOOKUP($A832+ROUND((COLUMN()-2)/24,5),АТС!$A$41:$F$736,5)+VLOOKUP($A832+ROUND((COLUMN()-2)/24,5),'Расчет сбытовых надбавок'!$B$2281:'Расчет сбытовых надбавок'!$G$3024,6)</f>
        <v>209.72</v>
      </c>
      <c r="X832" s="99">
        <f>VLOOKUP($A832+ROUND((COLUMN()-2)/24,5),АТС!$A$41:$F$736,5)+VLOOKUP($A832+ROUND((COLUMN()-2)/24,5),'Расчет сбытовых надбавок'!$B$2281:'Расчет сбытовых надбавок'!$G$3024,6)</f>
        <v>180.38</v>
      </c>
      <c r="Y832" s="99">
        <f>VLOOKUP($A832+ROUND((COLUMN()-2)/24,5),АТС!$A$41:$F$736,5)+VLOOKUP($A832+ROUND((COLUMN()-2)/24,5),'Расчет сбытовых надбавок'!$B$2281:'Расчет сбытовых надбавок'!$G$3024,6)</f>
        <v>87.26</v>
      </c>
    </row>
    <row r="833" spans="1:25" x14ac:dyDescent="0.2">
      <c r="A833" s="80">
        <f t="shared" si="26"/>
        <v>42411</v>
      </c>
      <c r="B833" s="99">
        <f>VLOOKUP($A833+ROUND((COLUMN()-2)/24,5),АТС!$A$41:$F$736,5)+VLOOKUP($A833+ROUND((COLUMN()-2)/24,5),'Расчет сбытовых надбавок'!$B$2281:'Расчет сбытовых надбавок'!$G$3024,6)</f>
        <v>619.99</v>
      </c>
      <c r="C833" s="99">
        <f>VLOOKUP($A833+ROUND((COLUMN()-2)/24,5),АТС!$A$41:$F$736,5)+VLOOKUP($A833+ROUND((COLUMN()-2)/24,5),'Расчет сбытовых надбавок'!$B$2281:'Расчет сбытовых надбавок'!$G$3024,6)</f>
        <v>172.85999999999999</v>
      </c>
      <c r="D833" s="99">
        <f>VLOOKUP($A833+ROUND((COLUMN()-2)/24,5),АТС!$A$41:$F$736,5)+VLOOKUP($A833+ROUND((COLUMN()-2)/24,5),'Расчет сбытовых надбавок'!$B$2281:'Расчет сбытовых надбавок'!$G$3024,6)</f>
        <v>89.11999999999999</v>
      </c>
      <c r="E833" s="99">
        <f>VLOOKUP($A833+ROUND((COLUMN()-2)/24,5),АТС!$A$41:$F$736,5)+VLOOKUP($A833+ROUND((COLUMN()-2)/24,5),'Расчет сбытовых надбавок'!$B$2281:'Расчет сбытовых надбавок'!$G$3024,6)</f>
        <v>23.86</v>
      </c>
      <c r="F833" s="99">
        <f>VLOOKUP($A833+ROUND((COLUMN()-2)/24,5),АТС!$A$41:$F$736,5)+VLOOKUP($A833+ROUND((COLUMN()-2)/24,5),'Расчет сбытовых надбавок'!$B$2281:'Расчет сбытовых надбавок'!$G$3024,6)</f>
        <v>3.77</v>
      </c>
      <c r="G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H833" s="99">
        <f>VLOOKUP($A833+ROUND((COLUMN()-2)/24,5),АТС!$A$41:$F$736,5)+VLOOKUP($A833+ROUND((COLUMN()-2)/24,5),'Расчет сбытовых надбавок'!$B$2281:'Расчет сбытовых надбавок'!$G$3024,6)</f>
        <v>0.01</v>
      </c>
      <c r="I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J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K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L833" s="99">
        <f>VLOOKUP($A833+ROUND((COLUMN()-2)/24,5),АТС!$A$41:$F$736,5)+VLOOKUP($A833+ROUND((COLUMN()-2)/24,5),'Расчет сбытовых надбавок'!$B$2281:'Расчет сбытовых надбавок'!$G$3024,6)</f>
        <v>89.54</v>
      </c>
      <c r="M833" s="99">
        <f>VLOOKUP($A833+ROUND((COLUMN()-2)/24,5),АТС!$A$41:$F$736,5)+VLOOKUP($A833+ROUND((COLUMN()-2)/24,5),'Расчет сбытовых надбавок'!$B$2281:'Расчет сбытовых надбавок'!$G$3024,6)</f>
        <v>95.34</v>
      </c>
      <c r="N833" s="99">
        <f>VLOOKUP($A833+ROUND((COLUMN()-2)/24,5),АТС!$A$41:$F$736,5)+VLOOKUP($A833+ROUND((COLUMN()-2)/24,5),'Расчет сбытовых надбавок'!$B$2281:'Расчет сбытовых надбавок'!$G$3024,6)</f>
        <v>270.35000000000002</v>
      </c>
      <c r="O833" s="99">
        <f>VLOOKUP($A833+ROUND((COLUMN()-2)/24,5),АТС!$A$41:$F$736,5)+VLOOKUP($A833+ROUND((COLUMN()-2)/24,5),'Расчет сбытовых надбавок'!$B$2281:'Расчет сбытовых надбавок'!$G$3024,6)</f>
        <v>267.31</v>
      </c>
      <c r="P833" s="99">
        <f>VLOOKUP($A833+ROUND((COLUMN()-2)/24,5),АТС!$A$41:$F$736,5)+VLOOKUP($A833+ROUND((COLUMN()-2)/24,5),'Расчет сбытовых надбавок'!$B$2281:'Расчет сбытовых надбавок'!$G$3024,6)</f>
        <v>13.69</v>
      </c>
      <c r="Q833" s="99">
        <f>VLOOKUP($A833+ROUND((COLUMN()-2)/24,5),АТС!$A$41:$F$736,5)+VLOOKUP($A833+ROUND((COLUMN()-2)/24,5),'Расчет сбытовых надбавок'!$B$2281:'Расчет сбытовых надбавок'!$G$3024,6)</f>
        <v>3.42</v>
      </c>
      <c r="R833" s="99">
        <f>VLOOKUP($A833+ROUND((COLUMN()-2)/24,5),АТС!$A$41:$F$736,5)+VLOOKUP($A833+ROUND((COLUMN()-2)/24,5),'Расчет сбытовых надбавок'!$B$2281:'Расчет сбытовых надбавок'!$G$3024,6)</f>
        <v>280.67</v>
      </c>
      <c r="S833" s="99">
        <f>VLOOKUP($A833+ROUND((COLUMN()-2)/24,5),АТС!$A$41:$F$736,5)+VLOOKUP($A833+ROUND((COLUMN()-2)/24,5),'Расчет сбытовых надбавок'!$B$2281:'Расчет сбытовых надбавок'!$G$3024,6)</f>
        <v>14.84</v>
      </c>
      <c r="T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U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V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W833" s="99">
        <f>VLOOKUP($A833+ROUND((COLUMN()-2)/24,5),АТС!$A$41:$F$736,5)+VLOOKUP($A833+ROUND((COLUMN()-2)/24,5),'Расчет сбытовых надбавок'!$B$2281:'Расчет сбытовых надбавок'!$G$3024,6)</f>
        <v>747.26</v>
      </c>
      <c r="X833" s="99">
        <f>VLOOKUP($A833+ROUND((COLUMN()-2)/24,5),АТС!$A$41:$F$736,5)+VLOOKUP($A833+ROUND((COLUMN()-2)/24,5),'Расчет сбытовых надбавок'!$B$2281:'Расчет сбытовых надбавок'!$G$3024,6)</f>
        <v>81.239999999999995</v>
      </c>
      <c r="Y833" s="99">
        <f>VLOOKUP($A833+ROUND((COLUMN()-2)/24,5),АТС!$A$41:$F$736,5)+VLOOKUP($A833+ROUND((COLUMN()-2)/24,5),'Расчет сбытовых надбавок'!$B$2281:'Расчет сбытовых надбавок'!$G$3024,6)</f>
        <v>0</v>
      </c>
    </row>
    <row r="834" spans="1:25" x14ac:dyDescent="0.2">
      <c r="A834" s="80">
        <f t="shared" si="26"/>
        <v>42412</v>
      </c>
      <c r="B834" s="99">
        <f>VLOOKUP($A834+ROUND((COLUMN()-2)/24,5),АТС!$A$41:$F$736,5)+VLOOKUP($A834+ROUND((COLUMN()-2)/24,5),'Расчет сбытовых надбавок'!$B$2281:'Расчет сбытовых надбавок'!$G$3024,6)</f>
        <v>585.04999999999995</v>
      </c>
      <c r="C834" s="99">
        <f>VLOOKUP($A834+ROUND((COLUMN()-2)/24,5),АТС!$A$41:$F$736,5)+VLOOKUP($A834+ROUND((COLUMN()-2)/24,5),'Расчет сбытовых надбавок'!$B$2281:'Расчет сбытовых надбавок'!$G$3024,6)</f>
        <v>99.8</v>
      </c>
      <c r="D834" s="99">
        <f>VLOOKUP($A834+ROUND((COLUMN()-2)/24,5),АТС!$A$41:$F$736,5)+VLOOKUP($A834+ROUND((COLUMN()-2)/24,5),'Расчет сбытовых надбавок'!$B$2281:'Расчет сбытовых надбавок'!$G$3024,6)</f>
        <v>32.74</v>
      </c>
      <c r="E834" s="99">
        <f>VLOOKUP($A834+ROUND((COLUMN()-2)/24,5),АТС!$A$41:$F$736,5)+VLOOKUP($A834+ROUND((COLUMN()-2)/24,5),'Расчет сбытовых надбавок'!$B$2281:'Расчет сбытовых надбавок'!$G$3024,6)</f>
        <v>20.440000000000001</v>
      </c>
      <c r="F834" s="99">
        <f>VLOOKUP($A834+ROUND((COLUMN()-2)/24,5),АТС!$A$41:$F$736,5)+VLOOKUP($A834+ROUND((COLUMN()-2)/24,5),'Расчет сбытовых надбавок'!$B$2281:'Расчет сбытовых надбавок'!$G$3024,6)</f>
        <v>0.01</v>
      </c>
      <c r="G834" s="99">
        <f>VLOOKUP($A834+ROUND((COLUMN()-2)/24,5),АТС!$A$41:$F$736,5)+VLOOKUP($A834+ROUND((COLUMN()-2)/24,5),'Расчет сбытовых надбавок'!$B$2281:'Расчет сбытовых надбавок'!$G$3024,6)</f>
        <v>520.25</v>
      </c>
      <c r="H834" s="99">
        <f>VLOOKUP($A834+ROUND((COLUMN()-2)/24,5),АТС!$A$41:$F$736,5)+VLOOKUP($A834+ROUND((COLUMN()-2)/24,5),'Расчет сбытовых надбавок'!$B$2281:'Расчет сбытовых надбавок'!$G$3024,6)</f>
        <v>15.33</v>
      </c>
      <c r="I834" s="99">
        <f>VLOOKUP($A834+ROUND((COLUMN()-2)/24,5),АТС!$A$41:$F$736,5)+VLOOKUP($A834+ROUND((COLUMN()-2)/24,5),'Расчет сбытовых надбавок'!$B$2281:'Расчет сбытовых надбавок'!$G$3024,6)</f>
        <v>34.08</v>
      </c>
      <c r="J834" s="99">
        <f>VLOOKUP($A834+ROUND((COLUMN()-2)/24,5),АТС!$A$41:$F$736,5)+VLOOKUP($A834+ROUND((COLUMN()-2)/24,5),'Расчет сбытовых надбавок'!$B$2281:'Расчет сбытовых надбавок'!$G$3024,6)</f>
        <v>139.51</v>
      </c>
      <c r="K834" s="99">
        <f>VLOOKUP($A834+ROUND((COLUMN()-2)/24,5),АТС!$A$41:$F$736,5)+VLOOKUP($A834+ROUND((COLUMN()-2)/24,5),'Расчет сбытовых надбавок'!$B$2281:'Расчет сбытовых надбавок'!$G$3024,6)</f>
        <v>92.68</v>
      </c>
      <c r="L834" s="99">
        <f>VLOOKUP($A834+ROUND((COLUMN()-2)/24,5),АТС!$A$41:$F$736,5)+VLOOKUP($A834+ROUND((COLUMN()-2)/24,5),'Расчет сбытовых надбавок'!$B$2281:'Расчет сбытовых надбавок'!$G$3024,6)</f>
        <v>385.36</v>
      </c>
      <c r="M834" s="99">
        <f>VLOOKUP($A834+ROUND((COLUMN()-2)/24,5),АТС!$A$41:$F$736,5)+VLOOKUP($A834+ROUND((COLUMN()-2)/24,5),'Расчет сбытовых надбавок'!$B$2281:'Расчет сбытовых надбавок'!$G$3024,6)</f>
        <v>367.7</v>
      </c>
      <c r="N834" s="99">
        <f>VLOOKUP($A834+ROUND((COLUMN()-2)/24,5),АТС!$A$41:$F$736,5)+VLOOKUP($A834+ROUND((COLUMN()-2)/24,5),'Расчет сбытовых надбавок'!$B$2281:'Расчет сбытовых надбавок'!$G$3024,6)</f>
        <v>103.03</v>
      </c>
      <c r="O834" s="99">
        <f>VLOOKUP($A834+ROUND((COLUMN()-2)/24,5),АТС!$A$41:$F$736,5)+VLOOKUP($A834+ROUND((COLUMN()-2)/24,5),'Расчет сбытовых надбавок'!$B$2281:'Расчет сбытовых надбавок'!$G$3024,6)</f>
        <v>96.9</v>
      </c>
      <c r="P834" s="99">
        <f>VLOOKUP($A834+ROUND((COLUMN()-2)/24,5),АТС!$A$41:$F$736,5)+VLOOKUP($A834+ROUND((COLUMN()-2)/24,5),'Расчет сбытовых надбавок'!$B$2281:'Расчет сбытовых надбавок'!$G$3024,6)</f>
        <v>352.44</v>
      </c>
      <c r="Q834" s="99">
        <f>VLOOKUP($A834+ROUND((COLUMN()-2)/24,5),АТС!$A$41:$F$736,5)+VLOOKUP($A834+ROUND((COLUMN()-2)/24,5),'Расчет сбытовых надбавок'!$B$2281:'Расчет сбытовых надбавок'!$G$3024,6)</f>
        <v>367.76</v>
      </c>
      <c r="R834" s="99">
        <f>VLOOKUP($A834+ROUND((COLUMN()-2)/24,5),АТС!$A$41:$F$736,5)+VLOOKUP($A834+ROUND((COLUMN()-2)/24,5),'Расчет сбытовых надбавок'!$B$2281:'Расчет сбытовых надбавок'!$G$3024,6)</f>
        <v>436.17</v>
      </c>
      <c r="S834" s="99">
        <f>VLOOKUP($A834+ROUND((COLUMN()-2)/24,5),АТС!$A$41:$F$736,5)+VLOOKUP($A834+ROUND((COLUMN()-2)/24,5),'Расчет сбытовых надбавок'!$B$2281:'Расчет сбытовых надбавок'!$G$3024,6)</f>
        <v>195.63</v>
      </c>
      <c r="T834" s="99">
        <f>VLOOKUP($A834+ROUND((COLUMN()-2)/24,5),АТС!$A$41:$F$736,5)+VLOOKUP($A834+ROUND((COLUMN()-2)/24,5),'Расчет сбытовых надбавок'!$B$2281:'Расчет сбытовых надбавок'!$G$3024,6)</f>
        <v>347.34000000000003</v>
      </c>
      <c r="U834" s="99">
        <f>VLOOKUP($A834+ROUND((COLUMN()-2)/24,5),АТС!$A$41:$F$736,5)+VLOOKUP($A834+ROUND((COLUMN()-2)/24,5),'Расчет сбытовых надбавок'!$B$2281:'Расчет сбытовых надбавок'!$G$3024,6)</f>
        <v>550.44000000000005</v>
      </c>
      <c r="V834" s="99">
        <f>VLOOKUP($A834+ROUND((COLUMN()-2)/24,5),АТС!$A$41:$F$736,5)+VLOOKUP($A834+ROUND((COLUMN()-2)/24,5),'Расчет сбытовых надбавок'!$B$2281:'Расчет сбытовых надбавок'!$G$3024,6)</f>
        <v>731.12</v>
      </c>
      <c r="W834" s="99">
        <f>VLOOKUP($A834+ROUND((COLUMN()-2)/24,5),АТС!$A$41:$F$736,5)+VLOOKUP($A834+ROUND((COLUMN()-2)/24,5),'Расчет сбытовых надбавок'!$B$2281:'Расчет сбытовых надбавок'!$G$3024,6)</f>
        <v>753.62</v>
      </c>
      <c r="X834" s="99">
        <f>VLOOKUP($A834+ROUND((COLUMN()-2)/24,5),АТС!$A$41:$F$736,5)+VLOOKUP($A834+ROUND((COLUMN()-2)/24,5),'Расчет сбытовых надбавок'!$B$2281:'Расчет сбытовых надбавок'!$G$3024,6)</f>
        <v>886.98</v>
      </c>
      <c r="Y834" s="99">
        <f>VLOOKUP($A834+ROUND((COLUMN()-2)/24,5),АТС!$A$41:$F$736,5)+VLOOKUP($A834+ROUND((COLUMN()-2)/24,5),'Расчет сбытовых надбавок'!$B$2281:'Расчет сбытовых надбавок'!$G$3024,6)</f>
        <v>1144.7299999999998</v>
      </c>
    </row>
    <row r="835" spans="1:25" x14ac:dyDescent="0.2">
      <c r="A835" s="80">
        <f t="shared" si="26"/>
        <v>42413</v>
      </c>
      <c r="B835" s="99">
        <f>VLOOKUP($A835+ROUND((COLUMN()-2)/24,5),АТС!$A$41:$F$736,5)+VLOOKUP($A835+ROUND((COLUMN()-2)/24,5),'Расчет сбытовых надбавок'!$B$2281:'Расчет сбытовых надбавок'!$G$3024,6)</f>
        <v>670.02</v>
      </c>
      <c r="C835" s="99">
        <f>VLOOKUP($A835+ROUND((COLUMN()-2)/24,5),АТС!$A$41:$F$736,5)+VLOOKUP($A835+ROUND((COLUMN()-2)/24,5),'Расчет сбытовых надбавок'!$B$2281:'Расчет сбытовых надбавок'!$G$3024,6)</f>
        <v>612.91</v>
      </c>
      <c r="D835" s="99">
        <f>VLOOKUP($A835+ROUND((COLUMN()-2)/24,5),АТС!$A$41:$F$736,5)+VLOOKUP($A835+ROUND((COLUMN()-2)/24,5),'Расчет сбытовых надбавок'!$B$2281:'Расчет сбытовых надбавок'!$G$3024,6)</f>
        <v>716.98</v>
      </c>
      <c r="E835" s="99">
        <f>VLOOKUP($A835+ROUND((COLUMN()-2)/24,5),АТС!$A$41:$F$736,5)+VLOOKUP($A835+ROUND((COLUMN()-2)/24,5),'Расчет сбытовых надбавок'!$B$2281:'Расчет сбытовых надбавок'!$G$3024,6)</f>
        <v>133.68</v>
      </c>
      <c r="F835" s="99">
        <f>VLOOKUP($A835+ROUND((COLUMN()-2)/24,5),АТС!$A$41:$F$736,5)+VLOOKUP($A835+ROUND((COLUMN()-2)/24,5),'Расчет сбытовых надбавок'!$B$2281:'Расчет сбытовых надбавок'!$G$3024,6)</f>
        <v>39.949999999999996</v>
      </c>
      <c r="G835" s="99">
        <f>VLOOKUP($A835+ROUND((COLUMN()-2)/24,5),АТС!$A$41:$F$736,5)+VLOOKUP($A835+ROUND((COLUMN()-2)/24,5),'Расчет сбытовых надбавок'!$B$2281:'Расчет сбытовых надбавок'!$G$3024,6)</f>
        <v>0</v>
      </c>
      <c r="H835" s="99">
        <f>VLOOKUP($A835+ROUND((COLUMN()-2)/24,5),АТС!$A$41:$F$736,5)+VLOOKUP($A835+ROUND((COLUMN()-2)/24,5),'Расчет сбытовых надбавок'!$B$2281:'Расчет сбытовых надбавок'!$G$3024,6)</f>
        <v>0</v>
      </c>
      <c r="I835" s="99">
        <f>VLOOKUP($A835+ROUND((COLUMN()-2)/24,5),АТС!$A$41:$F$736,5)+VLOOKUP($A835+ROUND((COLUMN()-2)/24,5),'Расчет сбытовых надбавок'!$B$2281:'Расчет сбытовых надбавок'!$G$3024,6)</f>
        <v>450.63</v>
      </c>
      <c r="J835" s="99">
        <f>VLOOKUP($A835+ROUND((COLUMN()-2)/24,5),АТС!$A$41:$F$736,5)+VLOOKUP($A835+ROUND((COLUMN()-2)/24,5),'Расчет сбытовых надбавок'!$B$2281:'Расчет сбытовых надбавок'!$G$3024,6)</f>
        <v>320.47999999999996</v>
      </c>
      <c r="K835" s="99">
        <f>VLOOKUP($A835+ROUND((COLUMN()-2)/24,5),АТС!$A$41:$F$736,5)+VLOOKUP($A835+ROUND((COLUMN()-2)/24,5),'Расчет сбытовых надбавок'!$B$2281:'Расчет сбытовых надбавок'!$G$3024,6)</f>
        <v>237.15</v>
      </c>
      <c r="L835" s="99">
        <f>VLOOKUP($A835+ROUND((COLUMN()-2)/24,5),АТС!$A$41:$F$736,5)+VLOOKUP($A835+ROUND((COLUMN()-2)/24,5),'Расчет сбытовых надбавок'!$B$2281:'Расчет сбытовых надбавок'!$G$3024,6)</f>
        <v>155.47999999999999</v>
      </c>
      <c r="M835" s="99">
        <f>VLOOKUP($A835+ROUND((COLUMN()-2)/24,5),АТС!$A$41:$F$736,5)+VLOOKUP($A835+ROUND((COLUMN()-2)/24,5),'Расчет сбытовых надбавок'!$B$2281:'Расчет сбытовых надбавок'!$G$3024,6)</f>
        <v>173.15</v>
      </c>
      <c r="N835" s="99">
        <f>VLOOKUP($A835+ROUND((COLUMN()-2)/24,5),АТС!$A$41:$F$736,5)+VLOOKUP($A835+ROUND((COLUMN()-2)/24,5),'Расчет сбытовых надбавок'!$B$2281:'Расчет сбытовых надбавок'!$G$3024,6)</f>
        <v>291.84000000000003</v>
      </c>
      <c r="O835" s="99">
        <f>VLOOKUP($A835+ROUND((COLUMN()-2)/24,5),АТС!$A$41:$F$736,5)+VLOOKUP($A835+ROUND((COLUMN()-2)/24,5),'Расчет сбытовых надбавок'!$B$2281:'Расчет сбытовых надбавок'!$G$3024,6)</f>
        <v>267.24</v>
      </c>
      <c r="P835" s="99">
        <f>VLOOKUP($A835+ROUND((COLUMN()-2)/24,5),АТС!$A$41:$F$736,5)+VLOOKUP($A835+ROUND((COLUMN()-2)/24,5),'Расчет сбытовых надбавок'!$B$2281:'Расчет сбытовых надбавок'!$G$3024,6)</f>
        <v>269.87</v>
      </c>
      <c r="Q835" s="99">
        <f>VLOOKUP($A835+ROUND((COLUMN()-2)/24,5),АТС!$A$41:$F$736,5)+VLOOKUP($A835+ROUND((COLUMN()-2)/24,5),'Расчет сбытовых надбавок'!$B$2281:'Расчет сбытовых надбавок'!$G$3024,6)</f>
        <v>0</v>
      </c>
      <c r="R835" s="99">
        <f>VLOOKUP($A835+ROUND((COLUMN()-2)/24,5),АТС!$A$41:$F$736,5)+VLOOKUP($A835+ROUND((COLUMN()-2)/24,5),'Расчет сбытовых надбавок'!$B$2281:'Расчет сбытовых надбавок'!$G$3024,6)</f>
        <v>308.73</v>
      </c>
      <c r="S835" s="99">
        <f>VLOOKUP($A835+ROUND((COLUMN()-2)/24,5),АТС!$A$41:$F$736,5)+VLOOKUP($A835+ROUND((COLUMN()-2)/24,5),'Расчет сбытовых надбавок'!$B$2281:'Расчет сбытовых надбавок'!$G$3024,6)</f>
        <v>4.8499999999999996</v>
      </c>
      <c r="T835" s="99">
        <f>VLOOKUP($A835+ROUND((COLUMN()-2)/24,5),АТС!$A$41:$F$736,5)+VLOOKUP($A835+ROUND((COLUMN()-2)/24,5),'Расчет сбытовых надбавок'!$B$2281:'Расчет сбытовых надбавок'!$G$3024,6)</f>
        <v>142.24</v>
      </c>
      <c r="U835" s="99">
        <f>VLOOKUP($A835+ROUND((COLUMN()-2)/24,5),АТС!$A$41:$F$736,5)+VLOOKUP($A835+ROUND((COLUMN()-2)/24,5),'Расчет сбытовых надбавок'!$B$2281:'Расчет сбытовых надбавок'!$G$3024,6)</f>
        <v>490.8</v>
      </c>
      <c r="V835" s="99">
        <f>VLOOKUP($A835+ROUND((COLUMN()-2)/24,5),АТС!$A$41:$F$736,5)+VLOOKUP($A835+ROUND((COLUMN()-2)/24,5),'Расчет сбытовых надбавок'!$B$2281:'Расчет сбытовых надбавок'!$G$3024,6)</f>
        <v>603.58000000000004</v>
      </c>
      <c r="W835" s="99">
        <f>VLOOKUP($A835+ROUND((COLUMN()-2)/24,5),АТС!$A$41:$F$736,5)+VLOOKUP($A835+ROUND((COLUMN()-2)/24,5),'Расчет сбытовых надбавок'!$B$2281:'Расчет сбытовых надбавок'!$G$3024,6)</f>
        <v>626.62</v>
      </c>
      <c r="X835" s="99">
        <f>VLOOKUP($A835+ROUND((COLUMN()-2)/24,5),АТС!$A$41:$F$736,5)+VLOOKUP($A835+ROUND((COLUMN()-2)/24,5),'Расчет сбытовых надбавок'!$B$2281:'Расчет сбытовых надбавок'!$G$3024,6)</f>
        <v>723.44</v>
      </c>
      <c r="Y835" s="99">
        <f>VLOOKUP($A835+ROUND((COLUMN()-2)/24,5),АТС!$A$41:$F$736,5)+VLOOKUP($A835+ROUND((COLUMN()-2)/24,5),'Расчет сбытовых надбавок'!$B$2281:'Расчет сбытовых надбавок'!$G$3024,6)</f>
        <v>702.06999999999994</v>
      </c>
    </row>
    <row r="836" spans="1:25" x14ac:dyDescent="0.2">
      <c r="A836" s="80">
        <f t="shared" si="26"/>
        <v>42414</v>
      </c>
      <c r="B836" s="99">
        <f>VLOOKUP($A836+ROUND((COLUMN()-2)/24,5),АТС!$A$41:$F$736,5)+VLOOKUP($A836+ROUND((COLUMN()-2)/24,5),'Расчет сбытовых надбавок'!$B$2281:'Расчет сбытовых надбавок'!$G$3024,6)</f>
        <v>613.91</v>
      </c>
      <c r="C836" s="99">
        <f>VLOOKUP($A836+ROUND((COLUMN()-2)/24,5),АТС!$A$41:$F$736,5)+VLOOKUP($A836+ROUND((COLUMN()-2)/24,5),'Расчет сбытовых надбавок'!$B$2281:'Расчет сбытовых надбавок'!$G$3024,6)</f>
        <v>671.67</v>
      </c>
      <c r="D836" s="99">
        <f>VLOOKUP($A836+ROUND((COLUMN()-2)/24,5),АТС!$A$41:$F$736,5)+VLOOKUP($A836+ROUND((COLUMN()-2)/24,5),'Расчет сбытовых надбавок'!$B$2281:'Расчет сбытовых надбавок'!$G$3024,6)</f>
        <v>337.35999999999996</v>
      </c>
      <c r="E836" s="99">
        <f>VLOOKUP($A836+ROUND((COLUMN()-2)/24,5),АТС!$A$41:$F$736,5)+VLOOKUP($A836+ROUND((COLUMN()-2)/24,5),'Расчет сбытовых надбавок'!$B$2281:'Расчет сбытовых надбавок'!$G$3024,6)</f>
        <v>54.56</v>
      </c>
      <c r="F836" s="99">
        <f>VLOOKUP($A836+ROUND((COLUMN()-2)/24,5),АТС!$A$41:$F$736,5)+VLOOKUP($A836+ROUND((COLUMN()-2)/24,5),'Расчет сбытовых надбавок'!$B$2281:'Расчет сбытовых надбавок'!$G$3024,6)</f>
        <v>5.84</v>
      </c>
      <c r="G836" s="99">
        <f>VLOOKUP($A836+ROUND((COLUMN()-2)/24,5),АТС!$A$41:$F$736,5)+VLOOKUP($A836+ROUND((COLUMN()-2)/24,5),'Расчет сбытовых надбавок'!$B$2281:'Расчет сбытовых надбавок'!$G$3024,6)</f>
        <v>0</v>
      </c>
      <c r="H836" s="99">
        <f>VLOOKUP($A836+ROUND((COLUMN()-2)/24,5),АТС!$A$41:$F$736,5)+VLOOKUP($A836+ROUND((COLUMN()-2)/24,5),'Расчет сбытовых надбавок'!$B$2281:'Расчет сбытовых надбавок'!$G$3024,6)</f>
        <v>71.44</v>
      </c>
      <c r="I836" s="99">
        <f>VLOOKUP($A836+ROUND((COLUMN()-2)/24,5),АТС!$A$41:$F$736,5)+VLOOKUP($A836+ROUND((COLUMN()-2)/24,5),'Расчет сбытовых надбавок'!$B$2281:'Расчет сбытовых надбавок'!$G$3024,6)</f>
        <v>17.66</v>
      </c>
      <c r="J836" s="99">
        <f>VLOOKUP($A836+ROUND((COLUMN()-2)/24,5),АТС!$A$41:$F$736,5)+VLOOKUP($A836+ROUND((COLUMN()-2)/24,5),'Расчет сбытовых надбавок'!$B$2281:'Расчет сбытовых надбавок'!$G$3024,6)</f>
        <v>519.11</v>
      </c>
      <c r="K836" s="99">
        <f>VLOOKUP($A836+ROUND((COLUMN()-2)/24,5),АТС!$A$41:$F$736,5)+VLOOKUP($A836+ROUND((COLUMN()-2)/24,5),'Расчет сбытовых надбавок'!$B$2281:'Расчет сбытовых надбавок'!$G$3024,6)</f>
        <v>476.09000000000003</v>
      </c>
      <c r="L836" s="99">
        <f>VLOOKUP($A836+ROUND((COLUMN()-2)/24,5),АТС!$A$41:$F$736,5)+VLOOKUP($A836+ROUND((COLUMN()-2)/24,5),'Расчет сбытовых надбавок'!$B$2281:'Расчет сбытовых надбавок'!$G$3024,6)</f>
        <v>541.75</v>
      </c>
      <c r="M836" s="99">
        <f>VLOOKUP($A836+ROUND((COLUMN()-2)/24,5),АТС!$A$41:$F$736,5)+VLOOKUP($A836+ROUND((COLUMN()-2)/24,5),'Расчет сбытовых надбавок'!$B$2281:'Расчет сбытовых надбавок'!$G$3024,6)</f>
        <v>560.17999999999995</v>
      </c>
      <c r="N836" s="99">
        <f>VLOOKUP($A836+ROUND((COLUMN()-2)/24,5),АТС!$A$41:$F$736,5)+VLOOKUP($A836+ROUND((COLUMN()-2)/24,5),'Расчет сбытовых надбавок'!$B$2281:'Расчет сбытовых надбавок'!$G$3024,6)</f>
        <v>77.95</v>
      </c>
      <c r="O836" s="99">
        <f>VLOOKUP($A836+ROUND((COLUMN()-2)/24,5),АТС!$A$41:$F$736,5)+VLOOKUP($A836+ROUND((COLUMN()-2)/24,5),'Расчет сбытовых надбавок'!$B$2281:'Расчет сбытовых надбавок'!$G$3024,6)</f>
        <v>510.71000000000004</v>
      </c>
      <c r="P836" s="99">
        <f>VLOOKUP($A836+ROUND((COLUMN()-2)/24,5),АТС!$A$41:$F$736,5)+VLOOKUP($A836+ROUND((COLUMN()-2)/24,5),'Расчет сбытовых надбавок'!$B$2281:'Расчет сбытовых надбавок'!$G$3024,6)</f>
        <v>0</v>
      </c>
      <c r="Q836" s="99">
        <f>VLOOKUP($A836+ROUND((COLUMN()-2)/24,5),АТС!$A$41:$F$736,5)+VLOOKUP($A836+ROUND((COLUMN()-2)/24,5),'Расчет сбытовых надбавок'!$B$2281:'Расчет сбытовых надбавок'!$G$3024,6)</f>
        <v>15.950000000000001</v>
      </c>
      <c r="R836" s="99">
        <f>VLOOKUP($A836+ROUND((COLUMN()-2)/24,5),АТС!$A$41:$F$736,5)+VLOOKUP($A836+ROUND((COLUMN()-2)/24,5),'Расчет сбытовых надбавок'!$B$2281:'Расчет сбытовых надбавок'!$G$3024,6)</f>
        <v>343.61</v>
      </c>
      <c r="S836" s="99">
        <f>VLOOKUP($A836+ROUND((COLUMN()-2)/24,5),АТС!$A$41:$F$736,5)+VLOOKUP($A836+ROUND((COLUMN()-2)/24,5),'Расчет сбытовых надбавок'!$B$2281:'Расчет сбытовых надбавок'!$G$3024,6)</f>
        <v>0.01</v>
      </c>
      <c r="T836" s="99">
        <f>VLOOKUP($A836+ROUND((COLUMN()-2)/24,5),АТС!$A$41:$F$736,5)+VLOOKUP($A836+ROUND((COLUMN()-2)/24,5),'Расчет сбытовых надбавок'!$B$2281:'Расчет сбытовых надбавок'!$G$3024,6)</f>
        <v>31.02</v>
      </c>
      <c r="U836" s="99">
        <f>VLOOKUP($A836+ROUND((COLUMN()-2)/24,5),АТС!$A$41:$F$736,5)+VLOOKUP($A836+ROUND((COLUMN()-2)/24,5),'Расчет сбытовых надбавок'!$B$2281:'Расчет сбытовых надбавок'!$G$3024,6)</f>
        <v>521.88</v>
      </c>
      <c r="V836" s="99">
        <f>VLOOKUP($A836+ROUND((COLUMN()-2)/24,5),АТС!$A$41:$F$736,5)+VLOOKUP($A836+ROUND((COLUMN()-2)/24,5),'Расчет сбытовых надбавок'!$B$2281:'Расчет сбытовых надбавок'!$G$3024,6)</f>
        <v>508.62</v>
      </c>
      <c r="W836" s="99">
        <f>VLOOKUP($A836+ROUND((COLUMN()-2)/24,5),АТС!$A$41:$F$736,5)+VLOOKUP($A836+ROUND((COLUMN()-2)/24,5),'Расчет сбытовых надбавок'!$B$2281:'Расчет сбытовых надбавок'!$G$3024,6)</f>
        <v>570.57000000000005</v>
      </c>
      <c r="X836" s="99">
        <f>VLOOKUP($A836+ROUND((COLUMN()-2)/24,5),АТС!$A$41:$F$736,5)+VLOOKUP($A836+ROUND((COLUMN()-2)/24,5),'Расчет сбытовых надбавок'!$B$2281:'Расчет сбытовых надбавок'!$G$3024,6)</f>
        <v>742.29000000000008</v>
      </c>
      <c r="Y836" s="99">
        <f>VLOOKUP($A836+ROUND((COLUMN()-2)/24,5),АТС!$A$41:$F$736,5)+VLOOKUP($A836+ROUND((COLUMN()-2)/24,5),'Расчет сбытовых надбавок'!$B$2281:'Расчет сбытовых надбавок'!$G$3024,6)</f>
        <v>726.04</v>
      </c>
    </row>
    <row r="837" spans="1:25" x14ac:dyDescent="0.2">
      <c r="A837" s="80">
        <f t="shared" si="26"/>
        <v>42415</v>
      </c>
      <c r="B837" s="99">
        <f>VLOOKUP($A837+ROUND((COLUMN()-2)/24,5),АТС!$A$41:$F$736,5)+VLOOKUP($A837+ROUND((COLUMN()-2)/24,5),'Расчет сбытовых надбавок'!$B$2281:'Расчет сбытовых надбавок'!$G$3024,6)</f>
        <v>714.83</v>
      </c>
      <c r="C837" s="99">
        <f>VLOOKUP($A837+ROUND((COLUMN()-2)/24,5),АТС!$A$41:$F$736,5)+VLOOKUP($A837+ROUND((COLUMN()-2)/24,5),'Расчет сбытовых надбавок'!$B$2281:'Расчет сбытовых надбавок'!$G$3024,6)</f>
        <v>599.94999999999993</v>
      </c>
      <c r="D837" s="99">
        <f>VLOOKUP($A837+ROUND((COLUMN()-2)/24,5),АТС!$A$41:$F$736,5)+VLOOKUP($A837+ROUND((COLUMN()-2)/24,5),'Расчет сбытовых надбавок'!$B$2281:'Расчет сбытовых надбавок'!$G$3024,6)</f>
        <v>698.6</v>
      </c>
      <c r="E837" s="99">
        <f>VLOOKUP($A837+ROUND((COLUMN()-2)/24,5),АТС!$A$41:$F$736,5)+VLOOKUP($A837+ROUND((COLUMN()-2)/24,5),'Расчет сбытовых надбавок'!$B$2281:'Расчет сбытовых надбавок'!$G$3024,6)</f>
        <v>186.52</v>
      </c>
      <c r="F837" s="99">
        <f>VLOOKUP($A837+ROUND((COLUMN()-2)/24,5),АТС!$A$41:$F$736,5)+VLOOKUP($A837+ROUND((COLUMN()-2)/24,5),'Расчет сбытовых надбавок'!$B$2281:'Расчет сбытовых надбавок'!$G$3024,6)</f>
        <v>345.94</v>
      </c>
      <c r="G837" s="99">
        <f>VLOOKUP($A837+ROUND((COLUMN()-2)/24,5),АТС!$A$41:$F$736,5)+VLOOKUP($A837+ROUND((COLUMN()-2)/24,5),'Расчет сбытовых надбавок'!$B$2281:'Расчет сбытовых надбавок'!$G$3024,6)</f>
        <v>565.42999999999995</v>
      </c>
      <c r="H837" s="99">
        <f>VLOOKUP($A837+ROUND((COLUMN()-2)/24,5),АТС!$A$41:$F$736,5)+VLOOKUP($A837+ROUND((COLUMN()-2)/24,5),'Расчет сбытовых надбавок'!$B$2281:'Расчет сбытовых надбавок'!$G$3024,6)</f>
        <v>10.51</v>
      </c>
      <c r="I837" s="99">
        <f>VLOOKUP($A837+ROUND((COLUMN()-2)/24,5),АТС!$A$41:$F$736,5)+VLOOKUP($A837+ROUND((COLUMN()-2)/24,5),'Расчет сбытовых надбавок'!$B$2281:'Расчет сбытовых надбавок'!$G$3024,6)</f>
        <v>16.760000000000002</v>
      </c>
      <c r="J837" s="99">
        <f>VLOOKUP($A837+ROUND((COLUMN()-2)/24,5),АТС!$A$41:$F$736,5)+VLOOKUP($A837+ROUND((COLUMN()-2)/24,5),'Расчет сбытовых надбавок'!$B$2281:'Расчет сбытовых надбавок'!$G$3024,6)</f>
        <v>300.43</v>
      </c>
      <c r="K837" s="99">
        <f>VLOOKUP($A837+ROUND((COLUMN()-2)/24,5),АТС!$A$41:$F$736,5)+VLOOKUP($A837+ROUND((COLUMN()-2)/24,5),'Расчет сбытовых надбавок'!$B$2281:'Расчет сбытовых надбавок'!$G$3024,6)</f>
        <v>308.22999999999996</v>
      </c>
      <c r="L837" s="99">
        <f>VLOOKUP($A837+ROUND((COLUMN()-2)/24,5),АТС!$A$41:$F$736,5)+VLOOKUP($A837+ROUND((COLUMN()-2)/24,5),'Расчет сбытовых надбавок'!$B$2281:'Расчет сбытовых надбавок'!$G$3024,6)</f>
        <v>211.12</v>
      </c>
      <c r="M837" s="99">
        <f>VLOOKUP($A837+ROUND((COLUMN()-2)/24,5),АТС!$A$41:$F$736,5)+VLOOKUP($A837+ROUND((COLUMN()-2)/24,5),'Расчет сбытовых надбавок'!$B$2281:'Расчет сбытовых надбавок'!$G$3024,6)</f>
        <v>251.78</v>
      </c>
      <c r="N837" s="99">
        <f>VLOOKUP($A837+ROUND((COLUMN()-2)/24,5),АТС!$A$41:$F$736,5)+VLOOKUP($A837+ROUND((COLUMN()-2)/24,5),'Расчет сбытовых надбавок'!$B$2281:'Расчет сбытовых надбавок'!$G$3024,6)</f>
        <v>392.99</v>
      </c>
      <c r="O837" s="99">
        <f>VLOOKUP($A837+ROUND((COLUMN()-2)/24,5),АТС!$A$41:$F$736,5)+VLOOKUP($A837+ROUND((COLUMN()-2)/24,5),'Расчет сбытовых надбавок'!$B$2281:'Расчет сбытовых надбавок'!$G$3024,6)</f>
        <v>294.02</v>
      </c>
      <c r="P837" s="99">
        <f>VLOOKUP($A837+ROUND((COLUMN()-2)/24,5),АТС!$A$41:$F$736,5)+VLOOKUP($A837+ROUND((COLUMN()-2)/24,5),'Расчет сбытовых надбавок'!$B$2281:'Расчет сбытовых надбавок'!$G$3024,6)</f>
        <v>332.92</v>
      </c>
      <c r="Q837" s="99">
        <f>VLOOKUP($A837+ROUND((COLUMN()-2)/24,5),АТС!$A$41:$F$736,5)+VLOOKUP($A837+ROUND((COLUMN()-2)/24,5),'Расчет сбытовых надбавок'!$B$2281:'Расчет сбытовых надбавок'!$G$3024,6)</f>
        <v>305.7</v>
      </c>
      <c r="R837" s="99">
        <f>VLOOKUP($A837+ROUND((COLUMN()-2)/24,5),АТС!$A$41:$F$736,5)+VLOOKUP($A837+ROUND((COLUMN()-2)/24,5),'Расчет сбытовых надбавок'!$B$2281:'Расчет сбытовых надбавок'!$G$3024,6)</f>
        <v>550.54000000000008</v>
      </c>
      <c r="S837" s="99">
        <f>VLOOKUP($A837+ROUND((COLUMN()-2)/24,5),АТС!$A$41:$F$736,5)+VLOOKUP($A837+ROUND((COLUMN()-2)/24,5),'Расчет сбытовых надбавок'!$B$2281:'Расчет сбытовых надбавок'!$G$3024,6)</f>
        <v>461.14000000000004</v>
      </c>
      <c r="T837" s="99">
        <f>VLOOKUP($A837+ROUND((COLUMN()-2)/24,5),АТС!$A$41:$F$736,5)+VLOOKUP($A837+ROUND((COLUMN()-2)/24,5),'Расчет сбытовых надбавок'!$B$2281:'Расчет сбытовых надбавок'!$G$3024,6)</f>
        <v>102.14</v>
      </c>
      <c r="U837" s="99">
        <f>VLOOKUP($A837+ROUND((COLUMN()-2)/24,5),АТС!$A$41:$F$736,5)+VLOOKUP($A837+ROUND((COLUMN()-2)/24,5),'Расчет сбытовых надбавок'!$B$2281:'Расчет сбытовых надбавок'!$G$3024,6)</f>
        <v>461.38</v>
      </c>
      <c r="V837" s="99">
        <f>VLOOKUP($A837+ROUND((COLUMN()-2)/24,5),АТС!$A$41:$F$736,5)+VLOOKUP($A837+ROUND((COLUMN()-2)/24,5),'Расчет сбытовых надбавок'!$B$2281:'Расчет сбытовых надбавок'!$G$3024,6)</f>
        <v>723.42</v>
      </c>
      <c r="W837" s="99">
        <f>VLOOKUP($A837+ROUND((COLUMN()-2)/24,5),АТС!$A$41:$F$736,5)+VLOOKUP($A837+ROUND((COLUMN()-2)/24,5),'Расчет сбытовых надбавок'!$B$2281:'Расчет сбытовых надбавок'!$G$3024,6)</f>
        <v>978.53</v>
      </c>
      <c r="X837" s="99">
        <f>VLOOKUP($A837+ROUND((COLUMN()-2)/24,5),АТС!$A$41:$F$736,5)+VLOOKUP($A837+ROUND((COLUMN()-2)/24,5),'Расчет сбытовых надбавок'!$B$2281:'Расчет сбытовых надбавок'!$G$3024,6)</f>
        <v>731.49</v>
      </c>
      <c r="Y837" s="99">
        <f>VLOOKUP($A837+ROUND((COLUMN()-2)/24,5),АТС!$A$41:$F$736,5)+VLOOKUP($A837+ROUND((COLUMN()-2)/24,5),'Расчет сбытовых надбавок'!$B$2281:'Расчет сбытовых надбавок'!$G$3024,6)</f>
        <v>711.91</v>
      </c>
    </row>
    <row r="838" spans="1:25" x14ac:dyDescent="0.2">
      <c r="A838" s="80">
        <f t="shared" si="26"/>
        <v>42416</v>
      </c>
      <c r="B838" s="99">
        <f>VLOOKUP($A838+ROUND((COLUMN()-2)/24,5),АТС!$A$41:$F$736,5)+VLOOKUP($A838+ROUND((COLUMN()-2)/24,5),'Расчет сбытовых надбавок'!$B$2281:'Расчет сбытовых надбавок'!$G$3024,6)</f>
        <v>659.14</v>
      </c>
      <c r="C838" s="99">
        <f>VLOOKUP($A838+ROUND((COLUMN()-2)/24,5),АТС!$A$41:$F$736,5)+VLOOKUP($A838+ROUND((COLUMN()-2)/24,5),'Расчет сбытовых надбавок'!$B$2281:'Расчет сбытовых надбавок'!$G$3024,6)</f>
        <v>706.8</v>
      </c>
      <c r="D838" s="99">
        <f>VLOOKUP($A838+ROUND((COLUMN()-2)/24,5),АТС!$A$41:$F$736,5)+VLOOKUP($A838+ROUND((COLUMN()-2)/24,5),'Расчет сбытовых надбавок'!$B$2281:'Расчет сбытовых надбавок'!$G$3024,6)</f>
        <v>721.70999999999992</v>
      </c>
      <c r="E838" s="99">
        <f>VLOOKUP($A838+ROUND((COLUMN()-2)/24,5),АТС!$A$41:$F$736,5)+VLOOKUP($A838+ROUND((COLUMN()-2)/24,5),'Расчет сбытовых надбавок'!$B$2281:'Расчет сбытовых надбавок'!$G$3024,6)</f>
        <v>156.82999999999998</v>
      </c>
      <c r="F838" s="99">
        <f>VLOOKUP($A838+ROUND((COLUMN()-2)/24,5),АТС!$A$41:$F$736,5)+VLOOKUP($A838+ROUND((COLUMN()-2)/24,5),'Расчет сбытовых надбавок'!$B$2281:'Расчет сбытовых надбавок'!$G$3024,6)</f>
        <v>654.65</v>
      </c>
      <c r="G838" s="99">
        <f>VLOOKUP($A838+ROUND((COLUMN()-2)/24,5),АТС!$A$41:$F$736,5)+VLOOKUP($A838+ROUND((COLUMN()-2)/24,5),'Расчет сбытовых надбавок'!$B$2281:'Расчет сбытовых надбавок'!$G$3024,6)</f>
        <v>0</v>
      </c>
      <c r="H838" s="99">
        <f>VLOOKUP($A838+ROUND((COLUMN()-2)/24,5),АТС!$A$41:$F$736,5)+VLOOKUP($A838+ROUND((COLUMN()-2)/24,5),'Расчет сбытовых надбавок'!$B$2281:'Расчет сбытовых надбавок'!$G$3024,6)</f>
        <v>496.51</v>
      </c>
      <c r="I838" s="99">
        <f>VLOOKUP($A838+ROUND((COLUMN()-2)/24,5),АТС!$A$41:$F$736,5)+VLOOKUP($A838+ROUND((COLUMN()-2)/24,5),'Расчет сбытовых надбавок'!$B$2281:'Расчет сбытовых надбавок'!$G$3024,6)</f>
        <v>469.02</v>
      </c>
      <c r="J838" s="99">
        <f>VLOOKUP($A838+ROUND((COLUMN()-2)/24,5),АТС!$A$41:$F$736,5)+VLOOKUP($A838+ROUND((COLUMN()-2)/24,5),'Расчет сбытовых надбавок'!$B$2281:'Расчет сбытовых надбавок'!$G$3024,6)</f>
        <v>50.82</v>
      </c>
      <c r="K838" s="99">
        <f>VLOOKUP($A838+ROUND((COLUMN()-2)/24,5),АТС!$A$41:$F$736,5)+VLOOKUP($A838+ROUND((COLUMN()-2)/24,5),'Расчет сбытовых надбавок'!$B$2281:'Расчет сбытовых надбавок'!$G$3024,6)</f>
        <v>146.60000000000002</v>
      </c>
      <c r="L838" s="99">
        <f>VLOOKUP($A838+ROUND((COLUMN()-2)/24,5),АТС!$A$41:$F$736,5)+VLOOKUP($A838+ROUND((COLUMN()-2)/24,5),'Расчет сбытовых надбавок'!$B$2281:'Расчет сбытовых надбавок'!$G$3024,6)</f>
        <v>233.84</v>
      </c>
      <c r="M838" s="99">
        <f>VLOOKUP($A838+ROUND((COLUMN()-2)/24,5),АТС!$A$41:$F$736,5)+VLOOKUP($A838+ROUND((COLUMN()-2)/24,5),'Расчет сбытовых надбавок'!$B$2281:'Расчет сбытовых надбавок'!$G$3024,6)</f>
        <v>515.70000000000005</v>
      </c>
      <c r="N838" s="99">
        <f>VLOOKUP($A838+ROUND((COLUMN()-2)/24,5),АТС!$A$41:$F$736,5)+VLOOKUP($A838+ROUND((COLUMN()-2)/24,5),'Расчет сбытовых надбавок'!$B$2281:'Расчет сбытовых надбавок'!$G$3024,6)</f>
        <v>484.86</v>
      </c>
      <c r="O838" s="99">
        <f>VLOOKUP($A838+ROUND((COLUMN()-2)/24,5),АТС!$A$41:$F$736,5)+VLOOKUP($A838+ROUND((COLUMN()-2)/24,5),'Расчет сбытовых надбавок'!$B$2281:'Расчет сбытовых надбавок'!$G$3024,6)</f>
        <v>548.37</v>
      </c>
      <c r="P838" s="99">
        <f>VLOOKUP($A838+ROUND((COLUMN()-2)/24,5),АТС!$A$41:$F$736,5)+VLOOKUP($A838+ROUND((COLUMN()-2)/24,5),'Расчет сбытовых надбавок'!$B$2281:'Расчет сбытовых надбавок'!$G$3024,6)</f>
        <v>297.49</v>
      </c>
      <c r="Q838" s="99">
        <f>VLOOKUP($A838+ROUND((COLUMN()-2)/24,5),АТС!$A$41:$F$736,5)+VLOOKUP($A838+ROUND((COLUMN()-2)/24,5),'Расчет сбытовых надбавок'!$B$2281:'Расчет сбытовых надбавок'!$G$3024,6)</f>
        <v>421.15000000000003</v>
      </c>
      <c r="R838" s="99">
        <f>VLOOKUP($A838+ROUND((COLUMN()-2)/24,5),АТС!$A$41:$F$736,5)+VLOOKUP($A838+ROUND((COLUMN()-2)/24,5),'Расчет сбытовых надбавок'!$B$2281:'Расчет сбытовых надбавок'!$G$3024,6)</f>
        <v>433.32</v>
      </c>
      <c r="S838" s="99">
        <f>VLOOKUP($A838+ROUND((COLUMN()-2)/24,5),АТС!$A$41:$F$736,5)+VLOOKUP($A838+ROUND((COLUMN()-2)/24,5),'Расчет сбытовых надбавок'!$B$2281:'Расчет сбытовых надбавок'!$G$3024,6)</f>
        <v>231.42000000000002</v>
      </c>
      <c r="T838" s="99">
        <f>VLOOKUP($A838+ROUND((COLUMN()-2)/24,5),АТС!$A$41:$F$736,5)+VLOOKUP($A838+ROUND((COLUMN()-2)/24,5),'Расчет сбытовых надбавок'!$B$2281:'Расчет сбытовых надбавок'!$G$3024,6)</f>
        <v>129.72999999999999</v>
      </c>
      <c r="U838" s="99">
        <f>VLOOKUP($A838+ROUND((COLUMN()-2)/24,5),АТС!$A$41:$F$736,5)+VLOOKUP($A838+ROUND((COLUMN()-2)/24,5),'Расчет сбытовых надбавок'!$B$2281:'Расчет сбытовых надбавок'!$G$3024,6)</f>
        <v>611.67000000000007</v>
      </c>
      <c r="V838" s="99">
        <f>VLOOKUP($A838+ROUND((COLUMN()-2)/24,5),АТС!$A$41:$F$736,5)+VLOOKUP($A838+ROUND((COLUMN()-2)/24,5),'Расчет сбытовых надбавок'!$B$2281:'Расчет сбытовых надбавок'!$G$3024,6)</f>
        <v>171.84</v>
      </c>
      <c r="W838" s="99">
        <f>VLOOKUP($A838+ROUND((COLUMN()-2)/24,5),АТС!$A$41:$F$736,5)+VLOOKUP($A838+ROUND((COLUMN()-2)/24,5),'Расчет сбытовых надбавок'!$B$2281:'Расчет сбытовых надбавок'!$G$3024,6)</f>
        <v>181.92</v>
      </c>
      <c r="X838" s="99">
        <f>VLOOKUP($A838+ROUND((COLUMN()-2)/24,5),АТС!$A$41:$F$736,5)+VLOOKUP($A838+ROUND((COLUMN()-2)/24,5),'Расчет сбытовых надбавок'!$B$2281:'Расчет сбытовых надбавок'!$G$3024,6)</f>
        <v>147.26999999999998</v>
      </c>
      <c r="Y838" s="99">
        <f>VLOOKUP($A838+ROUND((COLUMN()-2)/24,5),АТС!$A$41:$F$736,5)+VLOOKUP($A838+ROUND((COLUMN()-2)/24,5),'Расчет сбытовых надбавок'!$B$2281:'Расчет сбытовых надбавок'!$G$3024,6)</f>
        <v>146.58000000000001</v>
      </c>
    </row>
    <row r="839" spans="1:25" x14ac:dyDescent="0.2">
      <c r="A839" s="80">
        <f t="shared" si="26"/>
        <v>42417</v>
      </c>
      <c r="B839" s="99">
        <f>VLOOKUP($A839+ROUND((COLUMN()-2)/24,5),АТС!$A$41:$F$736,5)+VLOOKUP($A839+ROUND((COLUMN()-2)/24,5),'Расчет сбытовых надбавок'!$B$2281:'Расчет сбытовых надбавок'!$G$3024,6)</f>
        <v>48.559999999999995</v>
      </c>
      <c r="C839" s="99">
        <f>VLOOKUP($A839+ROUND((COLUMN()-2)/24,5),АТС!$A$41:$F$736,5)+VLOOKUP($A839+ROUND((COLUMN()-2)/24,5),'Расчет сбытовых надбавок'!$B$2281:'Расчет сбытовых надбавок'!$G$3024,6)</f>
        <v>763.33999999999992</v>
      </c>
      <c r="D839" s="99">
        <f>VLOOKUP($A839+ROUND((COLUMN()-2)/24,5),АТС!$A$41:$F$736,5)+VLOOKUP($A839+ROUND((COLUMN()-2)/24,5),'Расчет сбытовых надбавок'!$B$2281:'Расчет сбытовых надбавок'!$G$3024,6)</f>
        <v>964.68</v>
      </c>
      <c r="E839" s="99">
        <f>VLOOKUP($A839+ROUND((COLUMN()-2)/24,5),АТС!$A$41:$F$736,5)+VLOOKUP($A839+ROUND((COLUMN()-2)/24,5),'Расчет сбытовых надбавок'!$B$2281:'Расчет сбытовых надбавок'!$G$3024,6)</f>
        <v>326.07</v>
      </c>
      <c r="F839" s="99">
        <f>VLOOKUP($A839+ROUND((COLUMN()-2)/24,5),АТС!$A$41:$F$736,5)+VLOOKUP($A839+ROUND((COLUMN()-2)/24,5),'Расчет сбытовых надбавок'!$B$2281:'Расчет сбытовых надбавок'!$G$3024,6)</f>
        <v>384.17</v>
      </c>
      <c r="G839" s="99">
        <f>VLOOKUP($A839+ROUND((COLUMN()-2)/24,5),АТС!$A$41:$F$736,5)+VLOOKUP($A839+ROUND((COLUMN()-2)/24,5),'Расчет сбытовых надбавок'!$B$2281:'Расчет сбытовых надбавок'!$G$3024,6)</f>
        <v>611.03</v>
      </c>
      <c r="H839" s="99">
        <f>VLOOKUP($A839+ROUND((COLUMN()-2)/24,5),АТС!$A$41:$F$736,5)+VLOOKUP($A839+ROUND((COLUMN()-2)/24,5),'Расчет сбытовых надбавок'!$B$2281:'Расчет сбытовых надбавок'!$G$3024,6)</f>
        <v>572.1099999999999</v>
      </c>
      <c r="I839" s="99">
        <f>VLOOKUP($A839+ROUND((COLUMN()-2)/24,5),АТС!$A$41:$F$736,5)+VLOOKUP($A839+ROUND((COLUMN()-2)/24,5),'Расчет сбытовых надбавок'!$B$2281:'Расчет сбытовых надбавок'!$G$3024,6)</f>
        <v>589.14</v>
      </c>
      <c r="J839" s="99">
        <f>VLOOKUP($A839+ROUND((COLUMN()-2)/24,5),АТС!$A$41:$F$736,5)+VLOOKUP($A839+ROUND((COLUMN()-2)/24,5),'Расчет сбытовых надбавок'!$B$2281:'Расчет сбытовых надбавок'!$G$3024,6)</f>
        <v>480.88</v>
      </c>
      <c r="K839" s="99">
        <f>VLOOKUP($A839+ROUND((COLUMN()-2)/24,5),АТС!$A$41:$F$736,5)+VLOOKUP($A839+ROUND((COLUMN()-2)/24,5),'Расчет сбытовых надбавок'!$B$2281:'Расчет сбытовых надбавок'!$G$3024,6)</f>
        <v>447.56</v>
      </c>
      <c r="L839" s="99">
        <f>VLOOKUP($A839+ROUND((COLUMN()-2)/24,5),АТС!$A$41:$F$736,5)+VLOOKUP($A839+ROUND((COLUMN()-2)/24,5),'Расчет сбытовых надбавок'!$B$2281:'Расчет сбытовых надбавок'!$G$3024,6)</f>
        <v>490.16</v>
      </c>
      <c r="M839" s="99">
        <f>VLOOKUP($A839+ROUND((COLUMN()-2)/24,5),АТС!$A$41:$F$736,5)+VLOOKUP($A839+ROUND((COLUMN()-2)/24,5),'Расчет сбытовых надбавок'!$B$2281:'Расчет сбытовых надбавок'!$G$3024,6)</f>
        <v>534.92999999999995</v>
      </c>
      <c r="N839" s="99">
        <f>VLOOKUP($A839+ROUND((COLUMN()-2)/24,5),АТС!$A$41:$F$736,5)+VLOOKUP($A839+ROUND((COLUMN()-2)/24,5),'Расчет сбытовых надбавок'!$B$2281:'Расчет сбытовых надбавок'!$G$3024,6)</f>
        <v>425.51</v>
      </c>
      <c r="O839" s="99">
        <f>VLOOKUP($A839+ROUND((COLUMN()-2)/24,5),АТС!$A$41:$F$736,5)+VLOOKUP($A839+ROUND((COLUMN()-2)/24,5),'Расчет сбытовых надбавок'!$B$2281:'Расчет сбытовых надбавок'!$G$3024,6)</f>
        <v>432.91999999999996</v>
      </c>
      <c r="P839" s="99">
        <f>VLOOKUP($A839+ROUND((COLUMN()-2)/24,5),АТС!$A$41:$F$736,5)+VLOOKUP($A839+ROUND((COLUMN()-2)/24,5),'Расчет сбытовых надбавок'!$B$2281:'Расчет сбытовых надбавок'!$G$3024,6)</f>
        <v>623.84</v>
      </c>
      <c r="Q839" s="99">
        <f>VLOOKUP($A839+ROUND((COLUMN()-2)/24,5),АТС!$A$41:$F$736,5)+VLOOKUP($A839+ROUND((COLUMN()-2)/24,5),'Расчет сбытовых надбавок'!$B$2281:'Расчет сбытовых надбавок'!$G$3024,6)</f>
        <v>511.22</v>
      </c>
      <c r="R839" s="99">
        <f>VLOOKUP($A839+ROUND((COLUMN()-2)/24,5),АТС!$A$41:$F$736,5)+VLOOKUP($A839+ROUND((COLUMN()-2)/24,5),'Расчет сбытовых надбавок'!$B$2281:'Расчет сбытовых надбавок'!$G$3024,6)</f>
        <v>410.43</v>
      </c>
      <c r="S839" s="99">
        <f>VLOOKUP($A839+ROUND((COLUMN()-2)/24,5),АТС!$A$41:$F$736,5)+VLOOKUP($A839+ROUND((COLUMN()-2)/24,5),'Расчет сбытовых надбавок'!$B$2281:'Расчет сбытовых надбавок'!$G$3024,6)</f>
        <v>28.900000000000002</v>
      </c>
      <c r="T839" s="99">
        <f>VLOOKUP($A839+ROUND((COLUMN()-2)/24,5),АТС!$A$41:$F$736,5)+VLOOKUP($A839+ROUND((COLUMN()-2)/24,5),'Расчет сбытовых надбавок'!$B$2281:'Расчет сбытовых надбавок'!$G$3024,6)</f>
        <v>126.39</v>
      </c>
      <c r="U839" s="99">
        <f>VLOOKUP($A839+ROUND((COLUMN()-2)/24,5),АТС!$A$41:$F$736,5)+VLOOKUP($A839+ROUND((COLUMN()-2)/24,5),'Расчет сбытовых надбавок'!$B$2281:'Расчет сбытовых надбавок'!$G$3024,6)</f>
        <v>480.23999999999995</v>
      </c>
      <c r="V839" s="99">
        <f>VLOOKUP($A839+ROUND((COLUMN()-2)/24,5),АТС!$A$41:$F$736,5)+VLOOKUP($A839+ROUND((COLUMN()-2)/24,5),'Расчет сбытовых надбавок'!$B$2281:'Расчет сбытовых надбавок'!$G$3024,6)</f>
        <v>163.29000000000002</v>
      </c>
      <c r="W839" s="99">
        <f>VLOOKUP($A839+ROUND((COLUMN()-2)/24,5),АТС!$A$41:$F$736,5)+VLOOKUP($A839+ROUND((COLUMN()-2)/24,5),'Расчет сбытовых надбавок'!$B$2281:'Расчет сбытовых надбавок'!$G$3024,6)</f>
        <v>196.18</v>
      </c>
      <c r="X839" s="99">
        <f>VLOOKUP($A839+ROUND((COLUMN()-2)/24,5),АТС!$A$41:$F$736,5)+VLOOKUP($A839+ROUND((COLUMN()-2)/24,5),'Расчет сбытовых надбавок'!$B$2281:'Расчет сбытовых надбавок'!$G$3024,6)</f>
        <v>734.5</v>
      </c>
      <c r="Y839" s="99">
        <f>VLOOKUP($A839+ROUND((COLUMN()-2)/24,5),АТС!$A$41:$F$736,5)+VLOOKUP($A839+ROUND((COLUMN()-2)/24,5),'Расчет сбытовых надбавок'!$B$2281:'Расчет сбытовых надбавок'!$G$3024,6)</f>
        <v>1089.95</v>
      </c>
    </row>
    <row r="840" spans="1:25" x14ac:dyDescent="0.2">
      <c r="A840" s="80">
        <f t="shared" si="26"/>
        <v>42418</v>
      </c>
      <c r="B840" s="99">
        <f>VLOOKUP($A840+ROUND((COLUMN()-2)/24,5),АТС!$A$41:$F$736,5)+VLOOKUP($A840+ROUND((COLUMN()-2)/24,5),'Расчет сбытовых надбавок'!$B$2281:'Расчет сбытовых надбавок'!$G$3024,6)</f>
        <v>90.66</v>
      </c>
      <c r="C840" s="99">
        <f>VLOOKUP($A840+ROUND((COLUMN()-2)/24,5),АТС!$A$41:$F$736,5)+VLOOKUP($A840+ROUND((COLUMN()-2)/24,5),'Расчет сбытовых надбавок'!$B$2281:'Расчет сбытовых надбавок'!$G$3024,6)</f>
        <v>41.13</v>
      </c>
      <c r="D840" s="99">
        <f>VLOOKUP($A840+ROUND((COLUMN()-2)/24,5),АТС!$A$41:$F$736,5)+VLOOKUP($A840+ROUND((COLUMN()-2)/24,5),'Расчет сбытовых надбавок'!$B$2281:'Расчет сбытовых надбавок'!$G$3024,6)</f>
        <v>916.3900000000001</v>
      </c>
      <c r="E840" s="99">
        <f>VLOOKUP($A840+ROUND((COLUMN()-2)/24,5),АТС!$A$41:$F$736,5)+VLOOKUP($A840+ROUND((COLUMN()-2)/24,5),'Расчет сбытовых надбавок'!$B$2281:'Расчет сбытовых надбавок'!$G$3024,6)</f>
        <v>919.1099999999999</v>
      </c>
      <c r="F840" s="99">
        <f>VLOOKUP($A840+ROUND((COLUMN()-2)/24,5),АТС!$A$41:$F$736,5)+VLOOKUP($A840+ROUND((COLUMN()-2)/24,5),'Расчет сбытовых надбавок'!$B$2281:'Расчет сбытовых надбавок'!$G$3024,6)</f>
        <v>749.91000000000008</v>
      </c>
      <c r="G840" s="99">
        <f>VLOOKUP($A840+ROUND((COLUMN()-2)/24,5),АТС!$A$41:$F$736,5)+VLOOKUP($A840+ROUND((COLUMN()-2)/24,5),'Расчет сбытовых надбавок'!$B$2281:'Расчет сбытовых надбавок'!$G$3024,6)</f>
        <v>534.13</v>
      </c>
      <c r="H840" s="99">
        <f>VLOOKUP($A840+ROUND((COLUMN()-2)/24,5),АТС!$A$41:$F$736,5)+VLOOKUP($A840+ROUND((COLUMN()-2)/24,5),'Расчет сбытовых надбавок'!$B$2281:'Расчет сбытовых надбавок'!$G$3024,6)</f>
        <v>0.01</v>
      </c>
      <c r="I840" s="99">
        <f>VLOOKUP($A840+ROUND((COLUMN()-2)/24,5),АТС!$A$41:$F$736,5)+VLOOKUP($A840+ROUND((COLUMN()-2)/24,5),'Расчет сбытовых надбавок'!$B$2281:'Расчет сбытовых надбавок'!$G$3024,6)</f>
        <v>0</v>
      </c>
      <c r="J840" s="99">
        <f>VLOOKUP($A840+ROUND((COLUMN()-2)/24,5),АТС!$A$41:$F$736,5)+VLOOKUP($A840+ROUND((COLUMN()-2)/24,5),'Расчет сбытовых надбавок'!$B$2281:'Расчет сбытовых надбавок'!$G$3024,6)</f>
        <v>0</v>
      </c>
      <c r="K840" s="99">
        <f>VLOOKUP($A840+ROUND((COLUMN()-2)/24,5),АТС!$A$41:$F$736,5)+VLOOKUP($A840+ROUND((COLUMN()-2)/24,5),'Расчет сбытовых надбавок'!$B$2281:'Расчет сбытовых надбавок'!$G$3024,6)</f>
        <v>149.62</v>
      </c>
      <c r="L840" s="99">
        <f>VLOOKUP($A840+ROUND((COLUMN()-2)/24,5),АТС!$A$41:$F$736,5)+VLOOKUP($A840+ROUND((COLUMN()-2)/24,5),'Расчет сбытовых надбавок'!$B$2281:'Расчет сбытовых надбавок'!$G$3024,6)</f>
        <v>477.08</v>
      </c>
      <c r="M840" s="99">
        <f>VLOOKUP($A840+ROUND((COLUMN()-2)/24,5),АТС!$A$41:$F$736,5)+VLOOKUP($A840+ROUND((COLUMN()-2)/24,5),'Расчет сбытовых надбавок'!$B$2281:'Расчет сбытовых надбавок'!$G$3024,6)</f>
        <v>491.94</v>
      </c>
      <c r="N840" s="99">
        <f>VLOOKUP($A840+ROUND((COLUMN()-2)/24,5),АТС!$A$41:$F$736,5)+VLOOKUP($A840+ROUND((COLUMN()-2)/24,5),'Расчет сбытовых надбавок'!$B$2281:'Расчет сбытовых надбавок'!$G$3024,6)</f>
        <v>485.96000000000004</v>
      </c>
      <c r="O840" s="99">
        <f>VLOOKUP($A840+ROUND((COLUMN()-2)/24,5),АТС!$A$41:$F$736,5)+VLOOKUP($A840+ROUND((COLUMN()-2)/24,5),'Расчет сбытовых надбавок'!$B$2281:'Расчет сбытовых надбавок'!$G$3024,6)</f>
        <v>461.58</v>
      </c>
      <c r="P840" s="99">
        <f>VLOOKUP($A840+ROUND((COLUMN()-2)/24,5),АТС!$A$41:$F$736,5)+VLOOKUP($A840+ROUND((COLUMN()-2)/24,5),'Расчет сбытовых надбавок'!$B$2281:'Расчет сбытовых надбавок'!$G$3024,6)</f>
        <v>535.66999999999996</v>
      </c>
      <c r="Q840" s="99">
        <f>VLOOKUP($A840+ROUND((COLUMN()-2)/24,5),АТС!$A$41:$F$736,5)+VLOOKUP($A840+ROUND((COLUMN()-2)/24,5),'Расчет сбытовых надбавок'!$B$2281:'Расчет сбытовых надбавок'!$G$3024,6)</f>
        <v>500.27</v>
      </c>
      <c r="R840" s="99">
        <f>VLOOKUP($A840+ROUND((COLUMN()-2)/24,5),АТС!$A$41:$F$736,5)+VLOOKUP($A840+ROUND((COLUMN()-2)/24,5),'Расчет сбытовых надбавок'!$B$2281:'Расчет сбытовых надбавок'!$G$3024,6)</f>
        <v>5.0900000000000007</v>
      </c>
      <c r="S840" s="99">
        <f>VLOOKUP($A840+ROUND((COLUMN()-2)/24,5),АТС!$A$41:$F$736,5)+VLOOKUP($A840+ROUND((COLUMN()-2)/24,5),'Расчет сбытовых надбавок'!$B$2281:'Расчет сбытовых надбавок'!$G$3024,6)</f>
        <v>0</v>
      </c>
      <c r="T840" s="99">
        <f>VLOOKUP($A840+ROUND((COLUMN()-2)/24,5),АТС!$A$41:$F$736,5)+VLOOKUP($A840+ROUND((COLUMN()-2)/24,5),'Расчет сбытовых надбавок'!$B$2281:'Расчет сбытовых надбавок'!$G$3024,6)</f>
        <v>169.6</v>
      </c>
      <c r="U840" s="99">
        <f>VLOOKUP($A840+ROUND((COLUMN()-2)/24,5),АТС!$A$41:$F$736,5)+VLOOKUP($A840+ROUND((COLUMN()-2)/24,5),'Расчет сбытовых надбавок'!$B$2281:'Расчет сбытовых надбавок'!$G$3024,6)</f>
        <v>134.33000000000001</v>
      </c>
      <c r="V840" s="99">
        <f>VLOOKUP($A840+ROUND((COLUMN()-2)/24,5),АТС!$A$41:$F$736,5)+VLOOKUP($A840+ROUND((COLUMN()-2)/24,5),'Расчет сбытовых надбавок'!$B$2281:'Расчет сбытовых надбавок'!$G$3024,6)</f>
        <v>791.49</v>
      </c>
      <c r="W840" s="99">
        <f>VLOOKUP($A840+ROUND((COLUMN()-2)/24,5),АТС!$A$41:$F$736,5)+VLOOKUP($A840+ROUND((COLUMN()-2)/24,5),'Расчет сбытовых надбавок'!$B$2281:'Расчет сбытовых надбавок'!$G$3024,6)</f>
        <v>927.06999999999994</v>
      </c>
      <c r="X840" s="99">
        <f>VLOOKUP($A840+ROUND((COLUMN()-2)/24,5),АТС!$A$41:$F$736,5)+VLOOKUP($A840+ROUND((COLUMN()-2)/24,5),'Расчет сбытовых надбавок'!$B$2281:'Расчет сбытовых надбавок'!$G$3024,6)</f>
        <v>1750.97</v>
      </c>
      <c r="Y840" s="99">
        <f>VLOOKUP($A840+ROUND((COLUMN()-2)/24,5),АТС!$A$41:$F$736,5)+VLOOKUP($A840+ROUND((COLUMN()-2)/24,5),'Расчет сбытовых надбавок'!$B$2281:'Расчет сбытовых надбавок'!$G$3024,6)</f>
        <v>1873.6</v>
      </c>
    </row>
    <row r="841" spans="1:25" x14ac:dyDescent="0.2">
      <c r="A841" s="80">
        <f t="shared" si="26"/>
        <v>42419</v>
      </c>
      <c r="B841" s="99">
        <f>VLOOKUP($A841+ROUND((COLUMN()-2)/24,5),АТС!$A$41:$F$736,5)+VLOOKUP($A841+ROUND((COLUMN()-2)/24,5),'Расчет сбытовых надбавок'!$B$2281:'Расчет сбытовых надбавок'!$G$3024,6)</f>
        <v>59.89</v>
      </c>
      <c r="C841" s="99">
        <f>VLOOKUP($A841+ROUND((COLUMN()-2)/24,5),АТС!$A$41:$F$736,5)+VLOOKUP($A841+ROUND((COLUMN()-2)/24,5),'Расчет сбытовых надбавок'!$B$2281:'Расчет сбытовых надбавок'!$G$3024,6)</f>
        <v>13.27</v>
      </c>
      <c r="D841" s="99">
        <f>VLOOKUP($A841+ROUND((COLUMN()-2)/24,5),АТС!$A$41:$F$736,5)+VLOOKUP($A841+ROUND((COLUMN()-2)/24,5),'Расчет сбытовых надбавок'!$B$2281:'Расчет сбытовых надбавок'!$G$3024,6)</f>
        <v>4.8999999999999995</v>
      </c>
      <c r="E841" s="99">
        <f>VLOOKUP($A841+ROUND((COLUMN()-2)/24,5),АТС!$A$41:$F$736,5)+VLOOKUP($A841+ROUND((COLUMN()-2)/24,5),'Расчет сбытовых надбавок'!$B$2281:'Расчет сбытовых надбавок'!$G$3024,6)</f>
        <v>142.93</v>
      </c>
      <c r="F841" s="99">
        <f>VLOOKUP($A841+ROUND((COLUMN()-2)/24,5),АТС!$A$41:$F$736,5)+VLOOKUP($A841+ROUND((COLUMN()-2)/24,5),'Расчет сбытовых надбавок'!$B$2281:'Расчет сбытовых надбавок'!$G$3024,6)</f>
        <v>50.6</v>
      </c>
      <c r="G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H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I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J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K841" s="99">
        <f>VLOOKUP($A841+ROUND((COLUMN()-2)/24,5),АТС!$A$41:$F$736,5)+VLOOKUP($A841+ROUND((COLUMN()-2)/24,5),'Расчет сбытовых надбавок'!$B$2281:'Расчет сбытовых надбавок'!$G$3024,6)</f>
        <v>4.47</v>
      </c>
      <c r="L841" s="99">
        <f>VLOOKUP($A841+ROUND((COLUMN()-2)/24,5),АТС!$A$41:$F$736,5)+VLOOKUP($A841+ROUND((COLUMN()-2)/24,5),'Расчет сбытовых надбавок'!$B$2281:'Расчет сбытовых надбавок'!$G$3024,6)</f>
        <v>169.33999999999997</v>
      </c>
      <c r="M841" s="99">
        <f>VLOOKUP($A841+ROUND((COLUMN()-2)/24,5),АТС!$A$41:$F$736,5)+VLOOKUP($A841+ROUND((COLUMN()-2)/24,5),'Расчет сбытовых надбавок'!$B$2281:'Расчет сбытовых надбавок'!$G$3024,6)</f>
        <v>230.87</v>
      </c>
      <c r="N841" s="99">
        <f>VLOOKUP($A841+ROUND((COLUMN()-2)/24,5),АТС!$A$41:$F$736,5)+VLOOKUP($A841+ROUND((COLUMN()-2)/24,5),'Расчет сбытовых надбавок'!$B$2281:'Расчет сбытовых надбавок'!$G$3024,6)</f>
        <v>136.23999999999998</v>
      </c>
      <c r="O841" s="99">
        <f>VLOOKUP($A841+ROUND((COLUMN()-2)/24,5),АТС!$A$41:$F$736,5)+VLOOKUP($A841+ROUND((COLUMN()-2)/24,5),'Расчет сбытовых надбавок'!$B$2281:'Расчет сбытовых надбавок'!$G$3024,6)</f>
        <v>124.92999999999999</v>
      </c>
      <c r="P841" s="99">
        <f>VLOOKUP($A841+ROUND((COLUMN()-2)/24,5),АТС!$A$41:$F$736,5)+VLOOKUP($A841+ROUND((COLUMN()-2)/24,5),'Расчет сбытовых надбавок'!$B$2281:'Расчет сбытовых надбавок'!$G$3024,6)</f>
        <v>138.32000000000002</v>
      </c>
      <c r="Q841" s="99">
        <f>VLOOKUP($A841+ROUND((COLUMN()-2)/24,5),АТС!$A$41:$F$736,5)+VLOOKUP($A841+ROUND((COLUMN()-2)/24,5),'Расчет сбытовых надбавок'!$B$2281:'Расчет сбытовых надбавок'!$G$3024,6)</f>
        <v>143.89000000000001</v>
      </c>
      <c r="R841" s="99">
        <f>VLOOKUP($A841+ROUND((COLUMN()-2)/24,5),АТС!$A$41:$F$736,5)+VLOOKUP($A841+ROUND((COLUMN()-2)/24,5),'Расчет сбытовых надбавок'!$B$2281:'Расчет сбытовых надбавок'!$G$3024,6)</f>
        <v>175.20000000000002</v>
      </c>
      <c r="S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T841" s="99">
        <f>VLOOKUP($A841+ROUND((COLUMN()-2)/24,5),АТС!$A$41:$F$736,5)+VLOOKUP($A841+ROUND((COLUMN()-2)/24,5),'Расчет сбытовых надбавок'!$B$2281:'Расчет сбытовых надбавок'!$G$3024,6)</f>
        <v>0.12</v>
      </c>
      <c r="U841" s="99">
        <f>VLOOKUP($A841+ROUND((COLUMN()-2)/24,5),АТС!$A$41:$F$736,5)+VLOOKUP($A841+ROUND((COLUMN()-2)/24,5),'Расчет сбытовых надбавок'!$B$2281:'Расчет сбытовых надбавок'!$G$3024,6)</f>
        <v>451.92</v>
      </c>
      <c r="V841" s="99">
        <f>VLOOKUP($A841+ROUND((COLUMN()-2)/24,5),АТС!$A$41:$F$736,5)+VLOOKUP($A841+ROUND((COLUMN()-2)/24,5),'Расчет сбытовых надбавок'!$B$2281:'Расчет сбытовых надбавок'!$G$3024,6)</f>
        <v>610.42999999999995</v>
      </c>
      <c r="W841" s="99">
        <f>VLOOKUP($A841+ROUND((COLUMN()-2)/24,5),АТС!$A$41:$F$736,5)+VLOOKUP($A841+ROUND((COLUMN()-2)/24,5),'Расчет сбытовых надбавок'!$B$2281:'Расчет сбытовых надбавок'!$G$3024,6)</f>
        <v>746.88</v>
      </c>
      <c r="X841" s="99">
        <f>VLOOKUP($A841+ROUND((COLUMN()-2)/24,5),АТС!$A$41:$F$736,5)+VLOOKUP($A841+ROUND((COLUMN()-2)/24,5),'Расчет сбытовых надбавок'!$B$2281:'Расчет сбытовых надбавок'!$G$3024,6)</f>
        <v>145.84</v>
      </c>
      <c r="Y841" s="99">
        <f>VLOOKUP($A841+ROUND((COLUMN()-2)/24,5),АТС!$A$41:$F$736,5)+VLOOKUP($A841+ROUND((COLUMN()-2)/24,5),'Расчет сбытовых надбавок'!$B$2281:'Расчет сбытовых надбавок'!$G$3024,6)</f>
        <v>148.32999999999998</v>
      </c>
    </row>
    <row r="842" spans="1:25" x14ac:dyDescent="0.2">
      <c r="A842" s="80">
        <f t="shared" si="26"/>
        <v>42420</v>
      </c>
      <c r="B842" s="99">
        <f>VLOOKUP($A842+ROUND((COLUMN()-2)/24,5),АТС!$A$41:$F$736,5)+VLOOKUP($A842+ROUND((COLUMN()-2)/24,5),'Расчет сбытовых надбавок'!$B$2281:'Расчет сбытовых надбавок'!$G$3024,6)</f>
        <v>731.72</v>
      </c>
      <c r="C842" s="99">
        <f>VLOOKUP($A842+ROUND((COLUMN()-2)/24,5),АТС!$A$41:$F$736,5)+VLOOKUP($A842+ROUND((COLUMN()-2)/24,5),'Расчет сбытовых надбавок'!$B$2281:'Расчет сбытовых надбавок'!$G$3024,6)</f>
        <v>154.26000000000002</v>
      </c>
      <c r="D842" s="99">
        <f>VLOOKUP($A842+ROUND((COLUMN()-2)/24,5),АТС!$A$41:$F$736,5)+VLOOKUP($A842+ROUND((COLUMN()-2)/24,5),'Расчет сбытовых надбавок'!$B$2281:'Расчет сбытовых надбавок'!$G$3024,6)</f>
        <v>74.92</v>
      </c>
      <c r="E842" s="99">
        <f>VLOOKUP($A842+ROUND((COLUMN()-2)/24,5),АТС!$A$41:$F$736,5)+VLOOKUP($A842+ROUND((COLUMN()-2)/24,5),'Расчет сбытовых надбавок'!$B$2281:'Расчет сбытовых надбавок'!$G$3024,6)</f>
        <v>70.759999999999991</v>
      </c>
      <c r="F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G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H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I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J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K842" s="99">
        <f>VLOOKUP($A842+ROUND((COLUMN()-2)/24,5),АТС!$A$41:$F$736,5)+VLOOKUP($A842+ROUND((COLUMN()-2)/24,5),'Расчет сбытовых надбавок'!$B$2281:'Расчет сбытовых надбавок'!$G$3024,6)</f>
        <v>18.89</v>
      </c>
      <c r="L842" s="99">
        <f>VLOOKUP($A842+ROUND((COLUMN()-2)/24,5),АТС!$A$41:$F$736,5)+VLOOKUP($A842+ROUND((COLUMN()-2)/24,5),'Расчет сбытовых надбавок'!$B$2281:'Расчет сбытовых надбавок'!$G$3024,6)</f>
        <v>232.2</v>
      </c>
      <c r="M842" s="99">
        <f>VLOOKUP($A842+ROUND((COLUMN()-2)/24,5),АТС!$A$41:$F$736,5)+VLOOKUP($A842+ROUND((COLUMN()-2)/24,5),'Расчет сбытовых надбавок'!$B$2281:'Расчет сбытовых надбавок'!$G$3024,6)</f>
        <v>267.06</v>
      </c>
      <c r="N842" s="99">
        <f>VLOOKUP($A842+ROUND((COLUMN()-2)/24,5),АТС!$A$41:$F$736,5)+VLOOKUP($A842+ROUND((COLUMN()-2)/24,5),'Расчет сбытовых надбавок'!$B$2281:'Расчет сбытовых надбавок'!$G$3024,6)</f>
        <v>389.76</v>
      </c>
      <c r="O842" s="99">
        <f>VLOOKUP($A842+ROUND((COLUMN()-2)/24,5),АТС!$A$41:$F$736,5)+VLOOKUP($A842+ROUND((COLUMN()-2)/24,5),'Расчет сбытовых надбавок'!$B$2281:'Расчет сбытовых надбавок'!$G$3024,6)</f>
        <v>386.41</v>
      </c>
      <c r="P842" s="99">
        <f>VLOOKUP($A842+ROUND((COLUMN()-2)/24,5),АТС!$A$41:$F$736,5)+VLOOKUP($A842+ROUND((COLUMN()-2)/24,5),'Расчет сбытовых надбавок'!$B$2281:'Расчет сбытовых надбавок'!$G$3024,6)</f>
        <v>47.05</v>
      </c>
      <c r="Q842" s="99">
        <f>VLOOKUP($A842+ROUND((COLUMN()-2)/24,5),АТС!$A$41:$F$736,5)+VLOOKUP($A842+ROUND((COLUMN()-2)/24,5),'Расчет сбытовых надбавок'!$B$2281:'Расчет сбытовых надбавок'!$G$3024,6)</f>
        <v>12.200000000000001</v>
      </c>
      <c r="R842" s="99">
        <f>VLOOKUP($A842+ROUND((COLUMN()-2)/24,5),АТС!$A$41:$F$736,5)+VLOOKUP($A842+ROUND((COLUMN()-2)/24,5),'Расчет сбытовых надбавок'!$B$2281:'Расчет сбытовых надбавок'!$G$3024,6)</f>
        <v>530.64</v>
      </c>
      <c r="S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T842" s="99">
        <f>VLOOKUP($A842+ROUND((COLUMN()-2)/24,5),АТС!$A$41:$F$736,5)+VLOOKUP($A842+ROUND((COLUMN()-2)/24,5),'Расчет сбытовых надбавок'!$B$2281:'Расчет сбытовых надбавок'!$G$3024,6)</f>
        <v>139.89000000000001</v>
      </c>
      <c r="U842" s="99">
        <f>VLOOKUP($A842+ROUND((COLUMN()-2)/24,5),АТС!$A$41:$F$736,5)+VLOOKUP($A842+ROUND((COLUMN()-2)/24,5),'Расчет сбытовых надбавок'!$B$2281:'Расчет сбытовых надбавок'!$G$3024,6)</f>
        <v>688.16</v>
      </c>
      <c r="V842" s="99">
        <f>VLOOKUP($A842+ROUND((COLUMN()-2)/24,5),АТС!$A$41:$F$736,5)+VLOOKUP($A842+ROUND((COLUMN()-2)/24,5),'Расчет сбытовых надбавок'!$B$2281:'Расчет сбытовых надбавок'!$G$3024,6)</f>
        <v>763.6099999999999</v>
      </c>
      <c r="W842" s="99">
        <f>VLOOKUP($A842+ROUND((COLUMN()-2)/24,5),АТС!$A$41:$F$736,5)+VLOOKUP($A842+ROUND((COLUMN()-2)/24,5),'Расчет сбытовых надбавок'!$B$2281:'Расчет сбытовых надбавок'!$G$3024,6)</f>
        <v>149.35</v>
      </c>
      <c r="X842" s="99">
        <f>VLOOKUP($A842+ROUND((COLUMN()-2)/24,5),АТС!$A$41:$F$736,5)+VLOOKUP($A842+ROUND((COLUMN()-2)/24,5),'Расчет сбытовых надбавок'!$B$2281:'Расчет сбытовых надбавок'!$G$3024,6)</f>
        <v>92.100000000000009</v>
      </c>
      <c r="Y842" s="99">
        <f>VLOOKUP($A842+ROUND((COLUMN()-2)/24,5),АТС!$A$41:$F$736,5)+VLOOKUP($A842+ROUND((COLUMN()-2)/24,5),'Расчет сбытовых надбавок'!$B$2281:'Расчет сбытовых надбавок'!$G$3024,6)</f>
        <v>26.86</v>
      </c>
    </row>
    <row r="843" spans="1:25" x14ac:dyDescent="0.2">
      <c r="A843" s="80">
        <f t="shared" si="26"/>
        <v>42421</v>
      </c>
      <c r="B843" s="99">
        <f>VLOOKUP($A843+ROUND((COLUMN()-2)/24,5),АТС!$A$41:$F$736,5)+VLOOKUP($A843+ROUND((COLUMN()-2)/24,5),'Расчет сбытовых надбавок'!$B$2281:'Расчет сбытовых надбавок'!$G$3024,6)</f>
        <v>78.349999999999994</v>
      </c>
      <c r="C843" s="99">
        <f>VLOOKUP($A843+ROUND((COLUMN()-2)/24,5),АТС!$A$41:$F$736,5)+VLOOKUP($A843+ROUND((COLUMN()-2)/24,5),'Расчет сбытовых надбавок'!$B$2281:'Расчет сбытовых надбавок'!$G$3024,6)</f>
        <v>0.03</v>
      </c>
      <c r="D843" s="99">
        <f>VLOOKUP($A843+ROUND((COLUMN()-2)/24,5),АТС!$A$41:$F$736,5)+VLOOKUP($A843+ROUND((COLUMN()-2)/24,5),'Расчет сбытовых надбавок'!$B$2281:'Расчет сбытовых надбавок'!$G$3024,6)</f>
        <v>634.27</v>
      </c>
      <c r="E843" s="99">
        <f>VLOOKUP($A843+ROUND((COLUMN()-2)/24,5),АТС!$A$41:$F$736,5)+VLOOKUP($A843+ROUND((COLUMN()-2)/24,5),'Расчет сбытовых надбавок'!$B$2281:'Расчет сбытовых надбавок'!$G$3024,6)</f>
        <v>44.43</v>
      </c>
      <c r="F843" s="99">
        <f>VLOOKUP($A843+ROUND((COLUMN()-2)/24,5),АТС!$A$41:$F$736,5)+VLOOKUP($A843+ROUND((COLUMN()-2)/24,5),'Расчет сбытовых надбавок'!$B$2281:'Расчет сбытовых надбавок'!$G$3024,6)</f>
        <v>165.36</v>
      </c>
      <c r="G843" s="99">
        <f>VLOOKUP($A843+ROUND((COLUMN()-2)/24,5),АТС!$A$41:$F$736,5)+VLOOKUP($A843+ROUND((COLUMN()-2)/24,5),'Расчет сбытовых надбавок'!$B$2281:'Расчет сбытовых надбавок'!$G$3024,6)</f>
        <v>134.96</v>
      </c>
      <c r="H843" s="99">
        <f>VLOOKUP($A843+ROUND((COLUMN()-2)/24,5),АТС!$A$41:$F$736,5)+VLOOKUP($A843+ROUND((COLUMN()-2)/24,5),'Расчет сбытовых надбавок'!$B$2281:'Расчет сбытовых надбавок'!$G$3024,6)</f>
        <v>5.59</v>
      </c>
      <c r="I843" s="99">
        <f>VLOOKUP($A843+ROUND((COLUMN()-2)/24,5),АТС!$A$41:$F$736,5)+VLOOKUP($A843+ROUND((COLUMN()-2)/24,5),'Расчет сбытовых надбавок'!$B$2281:'Расчет сбытовых надбавок'!$G$3024,6)</f>
        <v>7.4</v>
      </c>
      <c r="J843" s="99">
        <f>VLOOKUP($A843+ROUND((COLUMN()-2)/24,5),АТС!$A$41:$F$736,5)+VLOOKUP($A843+ROUND((COLUMN()-2)/24,5),'Расчет сбытовых надбавок'!$B$2281:'Расчет сбытовых надбавок'!$G$3024,6)</f>
        <v>9.74</v>
      </c>
      <c r="K843" s="99">
        <f>VLOOKUP($A843+ROUND((COLUMN()-2)/24,5),АТС!$A$41:$F$736,5)+VLOOKUP($A843+ROUND((COLUMN()-2)/24,5),'Расчет сбытовых надбавок'!$B$2281:'Расчет сбытовых надбавок'!$G$3024,6)</f>
        <v>0</v>
      </c>
      <c r="L843" s="99">
        <f>VLOOKUP($A843+ROUND((COLUMN()-2)/24,5),АТС!$A$41:$F$736,5)+VLOOKUP($A843+ROUND((COLUMN()-2)/24,5),'Расчет сбытовых надбавок'!$B$2281:'Расчет сбытовых надбавок'!$G$3024,6)</f>
        <v>332.94</v>
      </c>
      <c r="M843" s="99">
        <f>VLOOKUP($A843+ROUND((COLUMN()-2)/24,5),АТС!$A$41:$F$736,5)+VLOOKUP($A843+ROUND((COLUMN()-2)/24,5),'Расчет сбытовых надбавок'!$B$2281:'Расчет сбытовых надбавок'!$G$3024,6)</f>
        <v>419.46000000000004</v>
      </c>
      <c r="N843" s="99">
        <f>VLOOKUP($A843+ROUND((COLUMN()-2)/24,5),АТС!$A$41:$F$736,5)+VLOOKUP($A843+ROUND((COLUMN()-2)/24,5),'Расчет сбытовых надбавок'!$B$2281:'Расчет сбытовых надбавок'!$G$3024,6)</f>
        <v>56.529999999999994</v>
      </c>
      <c r="O843" s="99">
        <f>VLOOKUP($A843+ROUND((COLUMN()-2)/24,5),АТС!$A$41:$F$736,5)+VLOOKUP($A843+ROUND((COLUMN()-2)/24,5),'Расчет сбытовых надбавок'!$B$2281:'Расчет сбытовых надбавок'!$G$3024,6)</f>
        <v>83.440000000000012</v>
      </c>
      <c r="P843" s="99">
        <f>VLOOKUP($A843+ROUND((COLUMN()-2)/24,5),АТС!$A$41:$F$736,5)+VLOOKUP($A843+ROUND((COLUMN()-2)/24,5),'Расчет сбытовых надбавок'!$B$2281:'Расчет сбытовых надбавок'!$G$3024,6)</f>
        <v>448.27</v>
      </c>
      <c r="Q843" s="99">
        <f>VLOOKUP($A843+ROUND((COLUMN()-2)/24,5),АТС!$A$41:$F$736,5)+VLOOKUP($A843+ROUND((COLUMN()-2)/24,5),'Расчет сбытовых надбавок'!$B$2281:'Расчет сбытовых надбавок'!$G$3024,6)</f>
        <v>15.25</v>
      </c>
      <c r="R843" s="99">
        <f>VLOOKUP($A843+ROUND((COLUMN()-2)/24,5),АТС!$A$41:$F$736,5)+VLOOKUP($A843+ROUND((COLUMN()-2)/24,5),'Расчет сбытовых надбавок'!$B$2281:'Расчет сбытовых надбавок'!$G$3024,6)</f>
        <v>0</v>
      </c>
      <c r="S843" s="99">
        <f>VLOOKUP($A843+ROUND((COLUMN()-2)/24,5),АТС!$A$41:$F$736,5)+VLOOKUP($A843+ROUND((COLUMN()-2)/24,5),'Расчет сбытовых надбавок'!$B$2281:'Расчет сбытовых надбавок'!$G$3024,6)</f>
        <v>0.01</v>
      </c>
      <c r="T843" s="99">
        <f>VLOOKUP($A843+ROUND((COLUMN()-2)/24,5),АТС!$A$41:$F$736,5)+VLOOKUP($A843+ROUND((COLUMN()-2)/24,5),'Расчет сбытовых надбавок'!$B$2281:'Расчет сбытовых надбавок'!$G$3024,6)</f>
        <v>0.01</v>
      </c>
      <c r="U843" s="99">
        <f>VLOOKUP($A843+ROUND((COLUMN()-2)/24,5),АТС!$A$41:$F$736,5)+VLOOKUP($A843+ROUND((COLUMN()-2)/24,5),'Расчет сбытовых надбавок'!$B$2281:'Расчет сбытовых надбавок'!$G$3024,6)</f>
        <v>0.01</v>
      </c>
      <c r="V843" s="99">
        <f>VLOOKUP($A843+ROUND((COLUMN()-2)/24,5),АТС!$A$41:$F$736,5)+VLOOKUP($A843+ROUND((COLUMN()-2)/24,5),'Расчет сбытовых надбавок'!$B$2281:'Расчет сбытовых надбавок'!$G$3024,6)</f>
        <v>16.399999999999999</v>
      </c>
      <c r="W843" s="99">
        <f>VLOOKUP($A843+ROUND((COLUMN()-2)/24,5),АТС!$A$41:$F$736,5)+VLOOKUP($A843+ROUND((COLUMN()-2)/24,5),'Расчет сбытовых надбавок'!$B$2281:'Расчет сбытовых надбавок'!$G$3024,6)</f>
        <v>80.86</v>
      </c>
      <c r="X843" s="99">
        <f>VLOOKUP($A843+ROUND((COLUMN()-2)/24,5),АТС!$A$41:$F$736,5)+VLOOKUP($A843+ROUND((COLUMN()-2)/24,5),'Расчет сбытовых надбавок'!$B$2281:'Расчет сбытовых надбавок'!$G$3024,6)</f>
        <v>932.22</v>
      </c>
      <c r="Y843" s="99">
        <f>VLOOKUP($A843+ROUND((COLUMN()-2)/24,5),АТС!$A$41:$F$736,5)+VLOOKUP($A843+ROUND((COLUMN()-2)/24,5),'Расчет сбытовых надбавок'!$B$2281:'Расчет сбытовых надбавок'!$G$3024,6)</f>
        <v>732.43</v>
      </c>
    </row>
    <row r="844" spans="1:25" x14ac:dyDescent="0.2">
      <c r="A844" s="80">
        <f t="shared" si="26"/>
        <v>42422</v>
      </c>
      <c r="B844" s="99">
        <f>VLOOKUP($A844+ROUND((COLUMN()-2)/24,5),АТС!$A$41:$F$736,5)+VLOOKUP($A844+ROUND((COLUMN()-2)/24,5),'Расчет сбытовых надбавок'!$B$2281:'Расчет сбытовых надбавок'!$G$3024,6)</f>
        <v>18.43</v>
      </c>
      <c r="C844" s="99">
        <f>VLOOKUP($A844+ROUND((COLUMN()-2)/24,5),АТС!$A$41:$F$736,5)+VLOOKUP($A844+ROUND((COLUMN()-2)/24,5),'Расчет сбытовых надбавок'!$B$2281:'Расчет сбытовых надбавок'!$G$3024,6)</f>
        <v>18.009999999999998</v>
      </c>
      <c r="D844" s="99">
        <f>VLOOKUP($A844+ROUND((COLUMN()-2)/24,5),АТС!$A$41:$F$736,5)+VLOOKUP($A844+ROUND((COLUMN()-2)/24,5),'Расчет сбытовых надбавок'!$B$2281:'Расчет сбытовых надбавок'!$G$3024,6)</f>
        <v>173.93</v>
      </c>
      <c r="E844" s="99">
        <f>VLOOKUP($A844+ROUND((COLUMN()-2)/24,5),АТС!$A$41:$F$736,5)+VLOOKUP($A844+ROUND((COLUMN()-2)/24,5),'Расчет сбытовых надбавок'!$B$2281:'Расчет сбытовых надбавок'!$G$3024,6)</f>
        <v>37.06</v>
      </c>
      <c r="F844" s="99">
        <f>VLOOKUP($A844+ROUND((COLUMN()-2)/24,5),АТС!$A$41:$F$736,5)+VLOOKUP($A844+ROUND((COLUMN()-2)/24,5),'Расчет сбытовых надбавок'!$B$2281:'Расчет сбытовых надбавок'!$G$3024,6)</f>
        <v>47.61</v>
      </c>
      <c r="G844" s="99">
        <f>VLOOKUP($A844+ROUND((COLUMN()-2)/24,5),АТС!$A$41:$F$736,5)+VLOOKUP($A844+ROUND((COLUMN()-2)/24,5),'Расчет сбытовых надбавок'!$B$2281:'Расчет сбытовых надбавок'!$G$3024,6)</f>
        <v>0.01</v>
      </c>
      <c r="H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I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J844" s="99">
        <f>VLOOKUP($A844+ROUND((COLUMN()-2)/24,5),АТС!$A$41:$F$736,5)+VLOOKUP($A844+ROUND((COLUMN()-2)/24,5),'Расчет сбытовых надбавок'!$B$2281:'Расчет сбытовых надбавок'!$G$3024,6)</f>
        <v>422.14</v>
      </c>
      <c r="K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L844" s="99">
        <f>VLOOKUP($A844+ROUND((COLUMN()-2)/24,5),АТС!$A$41:$F$736,5)+VLOOKUP($A844+ROUND((COLUMN()-2)/24,5),'Расчет сбытовых надбавок'!$B$2281:'Расчет сбытовых надбавок'!$G$3024,6)</f>
        <v>3.64</v>
      </c>
      <c r="M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N844" s="99">
        <f>VLOOKUP($A844+ROUND((COLUMN()-2)/24,5),АТС!$A$41:$F$736,5)+VLOOKUP($A844+ROUND((COLUMN()-2)/24,5),'Расчет сбытовых надбавок'!$B$2281:'Расчет сбытовых надбавок'!$G$3024,6)</f>
        <v>4.93</v>
      </c>
      <c r="O844" s="99">
        <f>VLOOKUP($A844+ROUND((COLUMN()-2)/24,5),АТС!$A$41:$F$736,5)+VLOOKUP($A844+ROUND((COLUMN()-2)/24,5),'Расчет сбытовых надбавок'!$B$2281:'Расчет сбытовых надбавок'!$G$3024,6)</f>
        <v>90.62</v>
      </c>
      <c r="P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Q844" s="99">
        <f>VLOOKUP($A844+ROUND((COLUMN()-2)/24,5),АТС!$A$41:$F$736,5)+VLOOKUP($A844+ROUND((COLUMN()-2)/24,5),'Расчет сбытовых надбавок'!$B$2281:'Расчет сбытовых надбавок'!$G$3024,6)</f>
        <v>337.82</v>
      </c>
      <c r="R844" s="99">
        <f>VLOOKUP($A844+ROUND((COLUMN()-2)/24,5),АТС!$A$41:$F$736,5)+VLOOKUP($A844+ROUND((COLUMN()-2)/24,5),'Расчет сбытовых надбавок'!$B$2281:'Расчет сбытовых надбавок'!$G$3024,6)</f>
        <v>290.08</v>
      </c>
      <c r="S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T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U844" s="99">
        <f>VLOOKUP($A844+ROUND((COLUMN()-2)/24,5),АТС!$A$41:$F$736,5)+VLOOKUP($A844+ROUND((COLUMN()-2)/24,5),'Расчет сбытовых надбавок'!$B$2281:'Расчет сбытовых надбавок'!$G$3024,6)</f>
        <v>18.009999999999998</v>
      </c>
      <c r="V844" s="99">
        <f>VLOOKUP($A844+ROUND((COLUMN()-2)/24,5),АТС!$A$41:$F$736,5)+VLOOKUP($A844+ROUND((COLUMN()-2)/24,5),'Расчет сбытовых надбавок'!$B$2281:'Расчет сбытовых надбавок'!$G$3024,6)</f>
        <v>232.45</v>
      </c>
      <c r="W844" s="99">
        <f>VLOOKUP($A844+ROUND((COLUMN()-2)/24,5),АТС!$A$41:$F$736,5)+VLOOKUP($A844+ROUND((COLUMN()-2)/24,5),'Расчет сбытовых надбавок'!$B$2281:'Расчет сбытовых надбавок'!$G$3024,6)</f>
        <v>418.86</v>
      </c>
      <c r="X844" s="99">
        <f>VLOOKUP($A844+ROUND((COLUMN()-2)/24,5),АТС!$A$41:$F$736,5)+VLOOKUP($A844+ROUND((COLUMN()-2)/24,5),'Расчет сбытовых надбавок'!$B$2281:'Расчет сбытовых надбавок'!$G$3024,6)</f>
        <v>140.65</v>
      </c>
      <c r="Y844" s="99">
        <f>VLOOKUP($A844+ROUND((COLUMN()-2)/24,5),АТС!$A$41:$F$736,5)+VLOOKUP($A844+ROUND((COLUMN()-2)/24,5),'Расчет сбытовых надбавок'!$B$2281:'Расчет сбытовых надбавок'!$G$3024,6)</f>
        <v>620.32000000000005</v>
      </c>
    </row>
    <row r="845" spans="1:25" x14ac:dyDescent="0.2">
      <c r="A845" s="80">
        <f t="shared" si="26"/>
        <v>42423</v>
      </c>
      <c r="B845" s="99">
        <f>VLOOKUP($A845+ROUND((COLUMN()-2)/24,5),АТС!$A$41:$F$736,5)+VLOOKUP($A845+ROUND((COLUMN()-2)/24,5),'Расчет сбытовых надбавок'!$B$2281:'Расчет сбытовых надбавок'!$G$3024,6)</f>
        <v>613.29999999999995</v>
      </c>
      <c r="C845" s="99">
        <f>VLOOKUP($A845+ROUND((COLUMN()-2)/24,5),АТС!$A$41:$F$736,5)+VLOOKUP($A845+ROUND((COLUMN()-2)/24,5),'Расчет сбытовых надбавок'!$B$2281:'Расчет сбытовых надбавок'!$G$3024,6)</f>
        <v>597.87</v>
      </c>
      <c r="D845" s="99">
        <f>VLOOKUP($A845+ROUND((COLUMN()-2)/24,5),АТС!$A$41:$F$736,5)+VLOOKUP($A845+ROUND((COLUMN()-2)/24,5),'Расчет сбытовых надбавок'!$B$2281:'Расчет сбытовых надбавок'!$G$3024,6)</f>
        <v>6.0500000000000007</v>
      </c>
      <c r="E845" s="99">
        <f>VLOOKUP($A845+ROUND((COLUMN()-2)/24,5),АТС!$A$41:$F$736,5)+VLOOKUP($A845+ROUND((COLUMN()-2)/24,5),'Расчет сбытовых надбавок'!$B$2281:'Расчет сбытовых надбавок'!$G$3024,6)</f>
        <v>28.79</v>
      </c>
      <c r="F845" s="99">
        <f>VLOOKUP($A845+ROUND((COLUMN()-2)/24,5),АТС!$A$41:$F$736,5)+VLOOKUP($A845+ROUND((COLUMN()-2)/24,5),'Расчет сбытовых надбавок'!$B$2281:'Расчет сбытовых надбавок'!$G$3024,6)</f>
        <v>0.28000000000000003</v>
      </c>
      <c r="G845" s="99">
        <f>VLOOKUP($A845+ROUND((COLUMN()-2)/24,5),АТС!$A$41:$F$736,5)+VLOOKUP($A845+ROUND((COLUMN()-2)/24,5),'Расчет сбытовых надбавок'!$B$2281:'Расчет сбытовых надбавок'!$G$3024,6)</f>
        <v>0</v>
      </c>
      <c r="H845" s="99">
        <f>VLOOKUP($A845+ROUND((COLUMN()-2)/24,5),АТС!$A$41:$F$736,5)+VLOOKUP($A845+ROUND((COLUMN()-2)/24,5),'Расчет сбытовых надбавок'!$B$2281:'Расчет сбытовых надбавок'!$G$3024,6)</f>
        <v>0.04</v>
      </c>
      <c r="I845" s="99">
        <f>VLOOKUP($A845+ROUND((COLUMN()-2)/24,5),АТС!$A$41:$F$736,5)+VLOOKUP($A845+ROUND((COLUMN()-2)/24,5),'Расчет сбытовых надбавок'!$B$2281:'Расчет сбытовых надбавок'!$G$3024,6)</f>
        <v>0</v>
      </c>
      <c r="J845" s="99">
        <f>VLOOKUP($A845+ROUND((COLUMN()-2)/24,5),АТС!$A$41:$F$736,5)+VLOOKUP($A845+ROUND((COLUMN()-2)/24,5),'Расчет сбытовых надбавок'!$B$2281:'Расчет сбытовых надбавок'!$G$3024,6)</f>
        <v>0</v>
      </c>
      <c r="K845" s="99">
        <f>VLOOKUP($A845+ROUND((COLUMN()-2)/24,5),АТС!$A$41:$F$736,5)+VLOOKUP($A845+ROUND((COLUMN()-2)/24,5),'Расчет сбытовых надбавок'!$B$2281:'Расчет сбытовых надбавок'!$G$3024,6)</f>
        <v>0.01</v>
      </c>
      <c r="L845" s="99">
        <f>VLOOKUP($A845+ROUND((COLUMN()-2)/24,5),АТС!$A$41:$F$736,5)+VLOOKUP($A845+ROUND((COLUMN()-2)/24,5),'Расчет сбытовых надбавок'!$B$2281:'Расчет сбытовых надбавок'!$G$3024,6)</f>
        <v>198.71</v>
      </c>
      <c r="M845" s="99">
        <f>VLOOKUP($A845+ROUND((COLUMN()-2)/24,5),АТС!$A$41:$F$736,5)+VLOOKUP($A845+ROUND((COLUMN()-2)/24,5),'Расчет сбытовых надбавок'!$B$2281:'Расчет сбытовых надбавок'!$G$3024,6)</f>
        <v>408.7</v>
      </c>
      <c r="N845" s="99">
        <f>VLOOKUP($A845+ROUND((COLUMN()-2)/24,5),АТС!$A$41:$F$736,5)+VLOOKUP($A845+ROUND((COLUMN()-2)/24,5),'Расчет сбытовых надбавок'!$B$2281:'Расчет сбытовых надбавок'!$G$3024,6)</f>
        <v>0.01</v>
      </c>
      <c r="O845" s="99">
        <f>VLOOKUP($A845+ROUND((COLUMN()-2)/24,5),АТС!$A$41:$F$736,5)+VLOOKUP($A845+ROUND((COLUMN()-2)/24,5),'Расчет сбытовых надбавок'!$B$2281:'Расчет сбытовых надбавок'!$G$3024,6)</f>
        <v>5.87</v>
      </c>
      <c r="P845" s="99">
        <f>VLOOKUP($A845+ROUND((COLUMN()-2)/24,5),АТС!$A$41:$F$736,5)+VLOOKUP($A845+ROUND((COLUMN()-2)/24,5),'Расчет сбытовых надбавок'!$B$2281:'Расчет сбытовых надбавок'!$G$3024,6)</f>
        <v>524.91999999999996</v>
      </c>
      <c r="Q845" s="99">
        <f>VLOOKUP($A845+ROUND((COLUMN()-2)/24,5),АТС!$A$41:$F$736,5)+VLOOKUP($A845+ROUND((COLUMN()-2)/24,5),'Расчет сбытовых надбавок'!$B$2281:'Расчет сбытовых надбавок'!$G$3024,6)</f>
        <v>510.59</v>
      </c>
      <c r="R845" s="99">
        <f>VLOOKUP($A845+ROUND((COLUMN()-2)/24,5),АТС!$A$41:$F$736,5)+VLOOKUP($A845+ROUND((COLUMN()-2)/24,5),'Расчет сбытовых надбавок'!$B$2281:'Расчет сбытовых надбавок'!$G$3024,6)</f>
        <v>475.13</v>
      </c>
      <c r="S845" s="99">
        <f>VLOOKUP($A845+ROUND((COLUMN()-2)/24,5),АТС!$A$41:$F$736,5)+VLOOKUP($A845+ROUND((COLUMN()-2)/24,5),'Расчет сбытовых надбавок'!$B$2281:'Расчет сбытовых надбавок'!$G$3024,6)</f>
        <v>398.25</v>
      </c>
      <c r="T845" s="99">
        <f>VLOOKUP($A845+ROUND((COLUMN()-2)/24,5),АТС!$A$41:$F$736,5)+VLOOKUP($A845+ROUND((COLUMN()-2)/24,5),'Расчет сбытовых надбавок'!$B$2281:'Расчет сбытовых надбавок'!$G$3024,6)</f>
        <v>13.950000000000001</v>
      </c>
      <c r="U845" s="99">
        <f>VLOOKUP($A845+ROUND((COLUMN()-2)/24,5),АТС!$A$41:$F$736,5)+VLOOKUP($A845+ROUND((COLUMN()-2)/24,5),'Расчет сбытовых надбавок'!$B$2281:'Расчет сбытовых надбавок'!$G$3024,6)</f>
        <v>514.65</v>
      </c>
      <c r="V845" s="99">
        <f>VLOOKUP($A845+ROUND((COLUMN()-2)/24,5),АТС!$A$41:$F$736,5)+VLOOKUP($A845+ROUND((COLUMN()-2)/24,5),'Расчет сбытовых надбавок'!$B$2281:'Расчет сбытовых надбавок'!$G$3024,6)</f>
        <v>142.29999999999998</v>
      </c>
      <c r="W845" s="99">
        <f>VLOOKUP($A845+ROUND((COLUMN()-2)/24,5),АТС!$A$41:$F$736,5)+VLOOKUP($A845+ROUND((COLUMN()-2)/24,5),'Расчет сбытовых надбавок'!$B$2281:'Расчет сбытовых надбавок'!$G$3024,6)</f>
        <v>700.19</v>
      </c>
      <c r="X845" s="99">
        <f>VLOOKUP($A845+ROUND((COLUMN()-2)/24,5),АТС!$A$41:$F$736,5)+VLOOKUP($A845+ROUND((COLUMN()-2)/24,5),'Расчет сбытовых надбавок'!$B$2281:'Расчет сбытовых надбавок'!$G$3024,6)</f>
        <v>833.35</v>
      </c>
      <c r="Y845" s="99">
        <f>VLOOKUP($A845+ROUND((COLUMN()-2)/24,5),АТС!$A$41:$F$736,5)+VLOOKUP($A845+ROUND((COLUMN()-2)/24,5),'Расчет сбытовых надбавок'!$B$2281:'Расчет сбытовых надбавок'!$G$3024,6)</f>
        <v>700.97</v>
      </c>
    </row>
    <row r="846" spans="1:25" x14ac:dyDescent="0.2">
      <c r="A846" s="80">
        <f t="shared" si="26"/>
        <v>42424</v>
      </c>
      <c r="B846" s="99">
        <f>VLOOKUP($A846+ROUND((COLUMN()-2)/24,5),АТС!$A$41:$F$736,5)+VLOOKUP($A846+ROUND((COLUMN()-2)/24,5),'Расчет сбытовых надбавок'!$B$2281:'Расчет сбытовых надбавок'!$G$3024,6)</f>
        <v>33.130000000000003</v>
      </c>
      <c r="C846" s="99">
        <f>VLOOKUP($A846+ROUND((COLUMN()-2)/24,5),АТС!$A$41:$F$736,5)+VLOOKUP($A846+ROUND((COLUMN()-2)/24,5),'Расчет сбытовых надбавок'!$B$2281:'Расчет сбытовых надбавок'!$G$3024,6)</f>
        <v>762.6</v>
      </c>
      <c r="D846" s="99">
        <f>VLOOKUP($A846+ROUND((COLUMN()-2)/24,5),АТС!$A$41:$F$736,5)+VLOOKUP($A846+ROUND((COLUMN()-2)/24,5),'Расчет сбытовых надбавок'!$B$2281:'Расчет сбытовых надбавок'!$G$3024,6)</f>
        <v>1131.2</v>
      </c>
      <c r="E846" s="99">
        <f>VLOOKUP($A846+ROUND((COLUMN()-2)/24,5),АТС!$A$41:$F$736,5)+VLOOKUP($A846+ROUND((COLUMN()-2)/24,5),'Расчет сбытовых надбавок'!$B$2281:'Расчет сбытовых надбавок'!$G$3024,6)</f>
        <v>169.68</v>
      </c>
      <c r="F846" s="99">
        <f>VLOOKUP($A846+ROUND((COLUMN()-2)/24,5),АТС!$A$41:$F$736,5)+VLOOKUP($A846+ROUND((COLUMN()-2)/24,5),'Расчет сбытовых надбавок'!$B$2281:'Расчет сбытовых надбавок'!$G$3024,6)</f>
        <v>149.57000000000002</v>
      </c>
      <c r="G846" s="99">
        <f>VLOOKUP($A846+ROUND((COLUMN()-2)/24,5),АТС!$A$41:$F$736,5)+VLOOKUP($A846+ROUND((COLUMN()-2)/24,5),'Расчет сбытовых надбавок'!$B$2281:'Расчет сбытовых надбавок'!$G$3024,6)</f>
        <v>0</v>
      </c>
      <c r="H846" s="99">
        <f>VLOOKUP($A846+ROUND((COLUMN()-2)/24,5),АТС!$A$41:$F$736,5)+VLOOKUP($A846+ROUND((COLUMN()-2)/24,5),'Расчет сбытовых надбавок'!$B$2281:'Расчет сбытовых надбавок'!$G$3024,6)</f>
        <v>0</v>
      </c>
      <c r="I846" s="99">
        <f>VLOOKUP($A846+ROUND((COLUMN()-2)/24,5),АТС!$A$41:$F$736,5)+VLOOKUP($A846+ROUND((COLUMN()-2)/24,5),'Расчет сбытовых надбавок'!$B$2281:'Расчет сбытовых надбавок'!$G$3024,6)</f>
        <v>0</v>
      </c>
      <c r="J846" s="99">
        <f>VLOOKUP($A846+ROUND((COLUMN()-2)/24,5),АТС!$A$41:$F$736,5)+VLOOKUP($A846+ROUND((COLUMN()-2)/24,5),'Расчет сбытовых надбавок'!$B$2281:'Расчет сбытовых надбавок'!$G$3024,6)</f>
        <v>0</v>
      </c>
      <c r="K846" s="99">
        <f>VLOOKUP($A846+ROUND((COLUMN()-2)/24,5),АТС!$A$41:$F$736,5)+VLOOKUP($A846+ROUND((COLUMN()-2)/24,5),'Расчет сбытовых надбавок'!$B$2281:'Расчет сбытовых надбавок'!$G$3024,6)</f>
        <v>8.1</v>
      </c>
      <c r="L846" s="99">
        <f>VLOOKUP($A846+ROUND((COLUMN()-2)/24,5),АТС!$A$41:$F$736,5)+VLOOKUP($A846+ROUND((COLUMN()-2)/24,5),'Расчет сбытовых надбавок'!$B$2281:'Расчет сбытовых надбавок'!$G$3024,6)</f>
        <v>121.94</v>
      </c>
      <c r="M846" s="99">
        <f>VLOOKUP($A846+ROUND((COLUMN()-2)/24,5),АТС!$A$41:$F$736,5)+VLOOKUP($A846+ROUND((COLUMN()-2)/24,5),'Расчет сбытовых надбавок'!$B$2281:'Расчет сбытовых надбавок'!$G$3024,6)</f>
        <v>329.53000000000003</v>
      </c>
      <c r="N846" s="99">
        <f>VLOOKUP($A846+ROUND((COLUMN()-2)/24,5),АТС!$A$41:$F$736,5)+VLOOKUP($A846+ROUND((COLUMN()-2)/24,5),'Расчет сбытовых надбавок'!$B$2281:'Расчет сбытовых надбавок'!$G$3024,6)</f>
        <v>15.6</v>
      </c>
      <c r="O846" s="99">
        <f>VLOOKUP($A846+ROUND((COLUMN()-2)/24,5),АТС!$A$41:$F$736,5)+VLOOKUP($A846+ROUND((COLUMN()-2)/24,5),'Расчет сбытовых надбавок'!$B$2281:'Расчет сбытовых надбавок'!$G$3024,6)</f>
        <v>389.14</v>
      </c>
      <c r="P846" s="99">
        <f>VLOOKUP($A846+ROUND((COLUMN()-2)/24,5),АТС!$A$41:$F$736,5)+VLOOKUP($A846+ROUND((COLUMN()-2)/24,5),'Расчет сбытовых надбавок'!$B$2281:'Расчет сбытовых надбавок'!$G$3024,6)</f>
        <v>30.599999999999998</v>
      </c>
      <c r="Q846" s="99">
        <f>VLOOKUP($A846+ROUND((COLUMN()-2)/24,5),АТС!$A$41:$F$736,5)+VLOOKUP($A846+ROUND((COLUMN()-2)/24,5),'Расчет сбытовых надбавок'!$B$2281:'Расчет сбытовых надбавок'!$G$3024,6)</f>
        <v>519.47</v>
      </c>
      <c r="R846" s="99">
        <f>VLOOKUP($A846+ROUND((COLUMN()-2)/24,5),АТС!$A$41:$F$736,5)+VLOOKUP($A846+ROUND((COLUMN()-2)/24,5),'Расчет сбытовых надбавок'!$B$2281:'Расчет сбытовых надбавок'!$G$3024,6)</f>
        <v>0.41000000000000003</v>
      </c>
      <c r="S846" s="99">
        <f>VLOOKUP($A846+ROUND((COLUMN()-2)/24,5),АТС!$A$41:$F$736,5)+VLOOKUP($A846+ROUND((COLUMN()-2)/24,5),'Расчет сбытовых надбавок'!$B$2281:'Расчет сбытовых надбавок'!$G$3024,6)</f>
        <v>15.629999999999999</v>
      </c>
      <c r="T846" s="99">
        <f>VLOOKUP($A846+ROUND((COLUMN()-2)/24,5),АТС!$A$41:$F$736,5)+VLOOKUP($A846+ROUND((COLUMN()-2)/24,5),'Расчет сбытовых надбавок'!$B$2281:'Расчет сбытовых надбавок'!$G$3024,6)</f>
        <v>19.88</v>
      </c>
      <c r="U846" s="99">
        <f>VLOOKUP($A846+ROUND((COLUMN()-2)/24,5),АТС!$A$41:$F$736,5)+VLOOKUP($A846+ROUND((COLUMN()-2)/24,5),'Расчет сбытовых надбавок'!$B$2281:'Расчет сбытовых надбавок'!$G$3024,6)</f>
        <v>707.18999999999994</v>
      </c>
      <c r="V846" s="99">
        <f>VLOOKUP($A846+ROUND((COLUMN()-2)/24,5),АТС!$A$41:$F$736,5)+VLOOKUP($A846+ROUND((COLUMN()-2)/24,5),'Расчет сбытовых надбавок'!$B$2281:'Расчет сбытовых надбавок'!$G$3024,6)</f>
        <v>159.1</v>
      </c>
      <c r="W846" s="99">
        <f>VLOOKUP($A846+ROUND((COLUMN()-2)/24,5),АТС!$A$41:$F$736,5)+VLOOKUP($A846+ROUND((COLUMN()-2)/24,5),'Расчет сбытовых надбавок'!$B$2281:'Расчет сбытовых надбавок'!$G$3024,6)</f>
        <v>159.57999999999998</v>
      </c>
      <c r="X846" s="99">
        <f>VLOOKUP($A846+ROUND((COLUMN()-2)/24,5),АТС!$A$41:$F$736,5)+VLOOKUP($A846+ROUND((COLUMN()-2)/24,5),'Расчет сбытовых надбавок'!$B$2281:'Расчет сбытовых надбавок'!$G$3024,6)</f>
        <v>738.17</v>
      </c>
      <c r="Y846" s="99">
        <f>VLOOKUP($A846+ROUND((COLUMN()-2)/24,5),АТС!$A$41:$F$736,5)+VLOOKUP($A846+ROUND((COLUMN()-2)/24,5),'Расчет сбытовых надбавок'!$B$2281:'Расчет сбытовых надбавок'!$G$3024,6)</f>
        <v>819.09999999999991</v>
      </c>
    </row>
    <row r="847" spans="1:25" x14ac:dyDescent="0.2">
      <c r="A847" s="80">
        <f t="shared" si="26"/>
        <v>42425</v>
      </c>
      <c r="B847" s="99">
        <f>VLOOKUP($A847+ROUND((COLUMN()-2)/24,5),АТС!$A$41:$F$736,5)+VLOOKUP($A847+ROUND((COLUMN()-2)/24,5),'Расчет сбытовых надбавок'!$B$2281:'Расчет сбытовых надбавок'!$G$3024,6)</f>
        <v>1774.18</v>
      </c>
      <c r="C847" s="99">
        <f>VLOOKUP($A847+ROUND((COLUMN()-2)/24,5),АТС!$A$41:$F$736,5)+VLOOKUP($A847+ROUND((COLUMN()-2)/24,5),'Расчет сбытовых надбавок'!$B$2281:'Расчет сбытовых надбавок'!$G$3024,6)</f>
        <v>1721.56</v>
      </c>
      <c r="D847" s="99">
        <f>VLOOKUP($A847+ROUND((COLUMN()-2)/24,5),АТС!$A$41:$F$736,5)+VLOOKUP($A847+ROUND((COLUMN()-2)/24,5),'Расчет сбытовых надбавок'!$B$2281:'Расчет сбытовых надбавок'!$G$3024,6)</f>
        <v>693.81999999999994</v>
      </c>
      <c r="E847" s="99">
        <f>VLOOKUP($A847+ROUND((COLUMN()-2)/24,5),АТС!$A$41:$F$736,5)+VLOOKUP($A847+ROUND((COLUMN()-2)/24,5),'Расчет сбытовых надбавок'!$B$2281:'Расчет сбытовых надбавок'!$G$3024,6)</f>
        <v>314.73</v>
      </c>
      <c r="F847" s="99">
        <f>VLOOKUP($A847+ROUND((COLUMN()-2)/24,5),АТС!$A$41:$F$736,5)+VLOOKUP($A847+ROUND((COLUMN()-2)/24,5),'Расчет сбытовых надбавок'!$B$2281:'Расчет сбытовых надбавок'!$G$3024,6)</f>
        <v>117.06</v>
      </c>
      <c r="G847" s="99">
        <f>VLOOKUP($A847+ROUND((COLUMN()-2)/24,5),АТС!$A$41:$F$736,5)+VLOOKUP($A847+ROUND((COLUMN()-2)/24,5),'Расчет сбытовых надбавок'!$B$2281:'Расчет сбытовых надбавок'!$G$3024,6)</f>
        <v>239.15</v>
      </c>
      <c r="H847" s="99">
        <f>VLOOKUP($A847+ROUND((COLUMN()-2)/24,5),АТС!$A$41:$F$736,5)+VLOOKUP($A847+ROUND((COLUMN()-2)/24,5),'Расчет сбытовых надбавок'!$B$2281:'Расчет сбытовых надбавок'!$G$3024,6)</f>
        <v>493.23</v>
      </c>
      <c r="I847" s="99">
        <f>VLOOKUP($A847+ROUND((COLUMN()-2)/24,5),АТС!$A$41:$F$736,5)+VLOOKUP($A847+ROUND((COLUMN()-2)/24,5),'Расчет сбытовых надбавок'!$B$2281:'Расчет сбытовых надбавок'!$G$3024,6)</f>
        <v>469.93</v>
      </c>
      <c r="J847" s="99">
        <f>VLOOKUP($A847+ROUND((COLUMN()-2)/24,5),АТС!$A$41:$F$736,5)+VLOOKUP($A847+ROUND((COLUMN()-2)/24,5),'Расчет сбытовых надбавок'!$B$2281:'Расчет сбытовых надбавок'!$G$3024,6)</f>
        <v>0</v>
      </c>
      <c r="K847" s="99">
        <f>VLOOKUP($A847+ROUND((COLUMN()-2)/24,5),АТС!$A$41:$F$736,5)+VLOOKUP($A847+ROUND((COLUMN()-2)/24,5),'Расчет сбытовых надбавок'!$B$2281:'Расчет сбытовых надбавок'!$G$3024,6)</f>
        <v>29.46</v>
      </c>
      <c r="L847" s="99">
        <f>VLOOKUP($A847+ROUND((COLUMN()-2)/24,5),АТС!$A$41:$F$736,5)+VLOOKUP($A847+ROUND((COLUMN()-2)/24,5),'Расчет сбытовых надбавок'!$B$2281:'Расчет сбытовых надбавок'!$G$3024,6)</f>
        <v>280.18</v>
      </c>
      <c r="M847" s="99">
        <f>VLOOKUP($A847+ROUND((COLUMN()-2)/24,5),АТС!$A$41:$F$736,5)+VLOOKUP($A847+ROUND((COLUMN()-2)/24,5),'Расчет сбытовых надбавок'!$B$2281:'Расчет сбытовых надбавок'!$G$3024,6)</f>
        <v>290.83000000000004</v>
      </c>
      <c r="N847" s="99">
        <f>VLOOKUP($A847+ROUND((COLUMN()-2)/24,5),АТС!$A$41:$F$736,5)+VLOOKUP($A847+ROUND((COLUMN()-2)/24,5),'Расчет сбытовых надбавок'!$B$2281:'Расчет сбытовых надбавок'!$G$3024,6)</f>
        <v>388.09</v>
      </c>
      <c r="O847" s="99">
        <f>VLOOKUP($A847+ROUND((COLUMN()-2)/24,5),АТС!$A$41:$F$736,5)+VLOOKUP($A847+ROUND((COLUMN()-2)/24,5),'Расчет сбытовых надбавок'!$B$2281:'Расчет сбытовых надбавок'!$G$3024,6)</f>
        <v>366.24</v>
      </c>
      <c r="P847" s="99">
        <f>VLOOKUP($A847+ROUND((COLUMN()-2)/24,5),АТС!$A$41:$F$736,5)+VLOOKUP($A847+ROUND((COLUMN()-2)/24,5),'Расчет сбытовых надбавок'!$B$2281:'Расчет сбытовых надбавок'!$G$3024,6)</f>
        <v>347.47</v>
      </c>
      <c r="Q847" s="99">
        <f>VLOOKUP($A847+ROUND((COLUMN()-2)/24,5),АТС!$A$41:$F$736,5)+VLOOKUP($A847+ROUND((COLUMN()-2)/24,5),'Расчет сбытовых надбавок'!$B$2281:'Расчет сбытовых надбавок'!$G$3024,6)</f>
        <v>322.32</v>
      </c>
      <c r="R847" s="99">
        <f>VLOOKUP($A847+ROUND((COLUMN()-2)/24,5),АТС!$A$41:$F$736,5)+VLOOKUP($A847+ROUND((COLUMN()-2)/24,5),'Расчет сбытовых надбавок'!$B$2281:'Расчет сбытовых надбавок'!$G$3024,6)</f>
        <v>6.97</v>
      </c>
      <c r="S847" s="99">
        <f>VLOOKUP($A847+ROUND((COLUMN()-2)/24,5),АТС!$A$41:$F$736,5)+VLOOKUP($A847+ROUND((COLUMN()-2)/24,5),'Расчет сбытовых надбавок'!$B$2281:'Расчет сбытовых надбавок'!$G$3024,6)</f>
        <v>0</v>
      </c>
      <c r="T847" s="99">
        <f>VLOOKUP($A847+ROUND((COLUMN()-2)/24,5),АТС!$A$41:$F$736,5)+VLOOKUP($A847+ROUND((COLUMN()-2)/24,5),'Расчет сбытовых надбавок'!$B$2281:'Расчет сбытовых надбавок'!$G$3024,6)</f>
        <v>0</v>
      </c>
      <c r="U847" s="99">
        <f>VLOOKUP($A847+ROUND((COLUMN()-2)/24,5),АТС!$A$41:$F$736,5)+VLOOKUP($A847+ROUND((COLUMN()-2)/24,5),'Расчет сбытовых надбавок'!$B$2281:'Расчет сбытовых надбавок'!$G$3024,6)</f>
        <v>522.47</v>
      </c>
      <c r="V847" s="99">
        <f>VLOOKUP($A847+ROUND((COLUMN()-2)/24,5),АТС!$A$41:$F$736,5)+VLOOKUP($A847+ROUND((COLUMN()-2)/24,5),'Расчет сбытовых надбавок'!$B$2281:'Расчет сбытовых надбавок'!$G$3024,6)</f>
        <v>704.3</v>
      </c>
      <c r="W847" s="99">
        <f>VLOOKUP($A847+ROUND((COLUMN()-2)/24,5),АТС!$A$41:$F$736,5)+VLOOKUP($A847+ROUND((COLUMN()-2)/24,5),'Расчет сбытовых надбавок'!$B$2281:'Расчет сбытовых надбавок'!$G$3024,6)</f>
        <v>720.86</v>
      </c>
      <c r="X847" s="99">
        <f>VLOOKUP($A847+ROUND((COLUMN()-2)/24,5),АТС!$A$41:$F$736,5)+VLOOKUP($A847+ROUND((COLUMN()-2)/24,5),'Расчет сбытовых надбавок'!$B$2281:'Расчет сбытовых надбавок'!$G$3024,6)</f>
        <v>149.1</v>
      </c>
      <c r="Y847" s="99">
        <f>VLOOKUP($A847+ROUND((COLUMN()-2)/24,5),АТС!$A$41:$F$736,5)+VLOOKUP($A847+ROUND((COLUMN()-2)/24,5),'Расчет сбытовых надбавок'!$B$2281:'Расчет сбытовых надбавок'!$G$3024,6)</f>
        <v>119.19</v>
      </c>
    </row>
    <row r="848" spans="1:25" x14ac:dyDescent="0.2">
      <c r="A848" s="80">
        <f t="shared" si="26"/>
        <v>42426</v>
      </c>
      <c r="B848" s="99">
        <f>VLOOKUP($A848+ROUND((COLUMN()-2)/24,5),АТС!$A$41:$F$736,5)+VLOOKUP($A848+ROUND((COLUMN()-2)/24,5),'Расчет сбытовых надбавок'!$B$2281:'Расчет сбытовых надбавок'!$G$3024,6)</f>
        <v>667.29000000000008</v>
      </c>
      <c r="C848" s="99">
        <f>VLOOKUP($A848+ROUND((COLUMN()-2)/24,5),АТС!$A$41:$F$736,5)+VLOOKUP($A848+ROUND((COLUMN()-2)/24,5),'Расчет сбытовых надбавок'!$B$2281:'Расчет сбытовых надбавок'!$G$3024,6)</f>
        <v>704.73</v>
      </c>
      <c r="D848" s="99">
        <f>VLOOKUP($A848+ROUND((COLUMN()-2)/24,5),АТС!$A$41:$F$736,5)+VLOOKUP($A848+ROUND((COLUMN()-2)/24,5),'Расчет сбытовых надбавок'!$B$2281:'Расчет сбытовых надбавок'!$G$3024,6)</f>
        <v>122.42</v>
      </c>
      <c r="E848" s="99">
        <f>VLOOKUP($A848+ROUND((COLUMN()-2)/24,5),АТС!$A$41:$F$736,5)+VLOOKUP($A848+ROUND((COLUMN()-2)/24,5),'Расчет сбытовых надбавок'!$B$2281:'Расчет сбытовых надбавок'!$G$3024,6)</f>
        <v>80.47999999999999</v>
      </c>
      <c r="F848" s="99">
        <f>VLOOKUP($A848+ROUND((COLUMN()-2)/24,5),АТС!$A$41:$F$736,5)+VLOOKUP($A848+ROUND((COLUMN()-2)/24,5),'Расчет сбытовых надбавок'!$B$2281:'Расчет сбытовых надбавок'!$G$3024,6)</f>
        <v>44.26</v>
      </c>
      <c r="G848" s="99">
        <f>VLOOKUP($A848+ROUND((COLUMN()-2)/24,5),АТС!$A$41:$F$736,5)+VLOOKUP($A848+ROUND((COLUMN()-2)/24,5),'Расчет сбытовых надбавок'!$B$2281:'Расчет сбытовых надбавок'!$G$3024,6)</f>
        <v>2.23</v>
      </c>
      <c r="H848" s="99">
        <f>VLOOKUP($A848+ROUND((COLUMN()-2)/24,5),АТС!$A$41:$F$736,5)+VLOOKUP($A848+ROUND((COLUMN()-2)/24,5),'Расчет сбытовых надбавок'!$B$2281:'Расчет сбытовых надбавок'!$G$3024,6)</f>
        <v>0</v>
      </c>
      <c r="I848" s="99">
        <f>VLOOKUP($A848+ROUND((COLUMN()-2)/24,5),АТС!$A$41:$F$736,5)+VLOOKUP($A848+ROUND((COLUMN()-2)/24,5),'Расчет сбытовых надбавок'!$B$2281:'Расчет сбытовых надбавок'!$G$3024,6)</f>
        <v>0</v>
      </c>
      <c r="J848" s="99">
        <f>VLOOKUP($A848+ROUND((COLUMN()-2)/24,5),АТС!$A$41:$F$736,5)+VLOOKUP($A848+ROUND((COLUMN()-2)/24,5),'Расчет сбытовых надбавок'!$B$2281:'Расчет сбытовых надбавок'!$G$3024,6)</f>
        <v>0</v>
      </c>
      <c r="K848" s="99">
        <f>VLOOKUP($A848+ROUND((COLUMN()-2)/24,5),АТС!$A$41:$F$736,5)+VLOOKUP($A848+ROUND((COLUMN()-2)/24,5),'Расчет сбытовых надбавок'!$B$2281:'Расчет сбытовых надбавок'!$G$3024,6)</f>
        <v>4.41</v>
      </c>
      <c r="L848" s="99">
        <f>VLOOKUP($A848+ROUND((COLUMN()-2)/24,5),АТС!$A$41:$F$736,5)+VLOOKUP($A848+ROUND((COLUMN()-2)/24,5),'Расчет сбытовых надбавок'!$B$2281:'Расчет сбытовых надбавок'!$G$3024,6)</f>
        <v>365.58000000000004</v>
      </c>
      <c r="M848" s="99">
        <f>VLOOKUP($A848+ROUND((COLUMN()-2)/24,5),АТС!$A$41:$F$736,5)+VLOOKUP($A848+ROUND((COLUMN()-2)/24,5),'Расчет сбытовых надбавок'!$B$2281:'Расчет сбытовых надбавок'!$G$3024,6)</f>
        <v>320.16000000000003</v>
      </c>
      <c r="N848" s="99">
        <f>VLOOKUP($A848+ROUND((COLUMN()-2)/24,5),АТС!$A$41:$F$736,5)+VLOOKUP($A848+ROUND((COLUMN()-2)/24,5),'Расчет сбытовых надбавок'!$B$2281:'Расчет сбытовых надбавок'!$G$3024,6)</f>
        <v>56.48</v>
      </c>
      <c r="O848" s="99">
        <f>VLOOKUP($A848+ROUND((COLUMN()-2)/24,5),АТС!$A$41:$F$736,5)+VLOOKUP($A848+ROUND((COLUMN()-2)/24,5),'Расчет сбытовых надбавок'!$B$2281:'Расчет сбытовых надбавок'!$G$3024,6)</f>
        <v>9.5299999999999994</v>
      </c>
      <c r="P848" s="99">
        <f>VLOOKUP($A848+ROUND((COLUMN()-2)/24,5),АТС!$A$41:$F$736,5)+VLOOKUP($A848+ROUND((COLUMN()-2)/24,5),'Расчет сбытовых надбавок'!$B$2281:'Расчет сбытовых надбавок'!$G$3024,6)</f>
        <v>108.67</v>
      </c>
      <c r="Q848" s="99">
        <f>VLOOKUP($A848+ROUND((COLUMN()-2)/24,5),АТС!$A$41:$F$736,5)+VLOOKUP($A848+ROUND((COLUMN()-2)/24,5),'Расчет сбытовых надбавок'!$B$2281:'Расчет сбытовых надбавок'!$G$3024,6)</f>
        <v>448.21999999999997</v>
      </c>
      <c r="R848" s="99">
        <f>VLOOKUP($A848+ROUND((COLUMN()-2)/24,5),АТС!$A$41:$F$736,5)+VLOOKUP($A848+ROUND((COLUMN()-2)/24,5),'Расчет сбытовых надбавок'!$B$2281:'Расчет сбытовых надбавок'!$G$3024,6)</f>
        <v>557.32000000000005</v>
      </c>
      <c r="S848" s="99">
        <f>VLOOKUP($A848+ROUND((COLUMN()-2)/24,5),АТС!$A$41:$F$736,5)+VLOOKUP($A848+ROUND((COLUMN()-2)/24,5),'Расчет сбытовых надбавок'!$B$2281:'Расчет сбытовых надбавок'!$G$3024,6)</f>
        <v>0</v>
      </c>
      <c r="T848" s="99">
        <f>VLOOKUP($A848+ROUND((COLUMN()-2)/24,5),АТС!$A$41:$F$736,5)+VLOOKUP($A848+ROUND((COLUMN()-2)/24,5),'Расчет сбытовых надбавок'!$B$2281:'Расчет сбытовых надбавок'!$G$3024,6)</f>
        <v>45.7</v>
      </c>
      <c r="U848" s="99">
        <f>VLOOKUP($A848+ROUND((COLUMN()-2)/24,5),АТС!$A$41:$F$736,5)+VLOOKUP($A848+ROUND((COLUMN()-2)/24,5),'Расчет сбытовых надбавок'!$B$2281:'Расчет сбытовых надбавок'!$G$3024,6)</f>
        <v>779.77</v>
      </c>
      <c r="V848" s="99">
        <f>VLOOKUP($A848+ROUND((COLUMN()-2)/24,5),АТС!$A$41:$F$736,5)+VLOOKUP($A848+ROUND((COLUMN()-2)/24,5),'Расчет сбытовых надбавок'!$B$2281:'Расчет сбытовых надбавок'!$G$3024,6)</f>
        <v>68.399999999999991</v>
      </c>
      <c r="W848" s="99">
        <f>VLOOKUP($A848+ROUND((COLUMN()-2)/24,5),АТС!$A$41:$F$736,5)+VLOOKUP($A848+ROUND((COLUMN()-2)/24,5),'Расчет сбытовых надбавок'!$B$2281:'Расчет сбытовых надбавок'!$G$3024,6)</f>
        <v>1310.57</v>
      </c>
      <c r="X848" s="99">
        <f>VLOOKUP($A848+ROUND((COLUMN()-2)/24,5),АТС!$A$41:$F$736,5)+VLOOKUP($A848+ROUND((COLUMN()-2)/24,5),'Расчет сбытовых надбавок'!$B$2281:'Расчет сбытовых надбавок'!$G$3024,6)</f>
        <v>861.18000000000006</v>
      </c>
      <c r="Y848" s="99">
        <f>VLOOKUP($A848+ROUND((COLUMN()-2)/24,5),АТС!$A$41:$F$736,5)+VLOOKUP($A848+ROUND((COLUMN()-2)/24,5),'Расчет сбытовых надбавок'!$B$2281:'Расчет сбытовых надбавок'!$G$3024,6)</f>
        <v>831.27</v>
      </c>
    </row>
    <row r="849" spans="1:25" x14ac:dyDescent="0.2">
      <c r="A849" s="80">
        <f t="shared" si="26"/>
        <v>42427</v>
      </c>
      <c r="B849" s="99">
        <f>VLOOKUP($A849+ROUND((COLUMN()-2)/24,5),АТС!$A$41:$F$736,5)+VLOOKUP($A849+ROUND((COLUMN()-2)/24,5),'Расчет сбытовых надбавок'!$B$2281:'Расчет сбытовых надбавок'!$G$3024,6)</f>
        <v>692.04000000000008</v>
      </c>
      <c r="C849" s="99">
        <f>VLOOKUP($A849+ROUND((COLUMN()-2)/24,5),АТС!$A$41:$F$736,5)+VLOOKUP($A849+ROUND((COLUMN()-2)/24,5),'Расчет сбытовых надбавок'!$B$2281:'Расчет сбытовых надбавок'!$G$3024,6)</f>
        <v>761.73</v>
      </c>
      <c r="D849" s="99">
        <f>VLOOKUP($A849+ROUND((COLUMN()-2)/24,5),АТС!$A$41:$F$736,5)+VLOOKUP($A849+ROUND((COLUMN()-2)/24,5),'Расчет сбытовых надбавок'!$B$2281:'Расчет сбытовых надбавок'!$G$3024,6)</f>
        <v>190.45000000000002</v>
      </c>
      <c r="E849" s="99">
        <f>VLOOKUP($A849+ROUND((COLUMN()-2)/24,5),АТС!$A$41:$F$736,5)+VLOOKUP($A849+ROUND((COLUMN()-2)/24,5),'Расчет сбытовых надбавок'!$B$2281:'Расчет сбытовых надбавок'!$G$3024,6)</f>
        <v>193.3</v>
      </c>
      <c r="F849" s="99">
        <f>VLOOKUP($A849+ROUND((COLUMN()-2)/24,5),АТС!$A$41:$F$736,5)+VLOOKUP($A849+ROUND((COLUMN()-2)/24,5),'Расчет сбытовых надбавок'!$B$2281:'Расчет сбытовых надбавок'!$G$3024,6)</f>
        <v>184.72</v>
      </c>
      <c r="G849" s="99">
        <f>VLOOKUP($A849+ROUND((COLUMN()-2)/24,5),АТС!$A$41:$F$736,5)+VLOOKUP($A849+ROUND((COLUMN()-2)/24,5),'Расчет сбытовых надбавок'!$B$2281:'Расчет сбытовых надбавок'!$G$3024,6)</f>
        <v>13.89</v>
      </c>
      <c r="H849" s="99">
        <f>VLOOKUP($A849+ROUND((COLUMN()-2)/24,5),АТС!$A$41:$F$736,5)+VLOOKUP($A849+ROUND((COLUMN()-2)/24,5),'Расчет сбытовых надбавок'!$B$2281:'Расчет сбытовых надбавок'!$G$3024,6)</f>
        <v>696.18</v>
      </c>
      <c r="I849" s="99">
        <f>VLOOKUP($A849+ROUND((COLUMN()-2)/24,5),АТС!$A$41:$F$736,5)+VLOOKUP($A849+ROUND((COLUMN()-2)/24,5),'Расчет сбытовых надбавок'!$B$2281:'Расчет сбытовых надбавок'!$G$3024,6)</f>
        <v>636.73</v>
      </c>
      <c r="J849" s="99">
        <f>VLOOKUP($A849+ROUND((COLUMN()-2)/24,5),АТС!$A$41:$F$736,5)+VLOOKUP($A849+ROUND((COLUMN()-2)/24,5),'Расчет сбытовых надбавок'!$B$2281:'Расчет сбытовых надбавок'!$G$3024,6)</f>
        <v>441.48</v>
      </c>
      <c r="K849" s="99">
        <f>VLOOKUP($A849+ROUND((COLUMN()-2)/24,5),АТС!$A$41:$F$736,5)+VLOOKUP($A849+ROUND((COLUMN()-2)/24,5),'Расчет сбытовых надбавок'!$B$2281:'Расчет сбытовых надбавок'!$G$3024,6)</f>
        <v>421.03000000000003</v>
      </c>
      <c r="L849" s="99">
        <f>VLOOKUP($A849+ROUND((COLUMN()-2)/24,5),АТС!$A$41:$F$736,5)+VLOOKUP($A849+ROUND((COLUMN()-2)/24,5),'Расчет сбытовых надбавок'!$B$2281:'Расчет сбытовых надбавок'!$G$3024,6)</f>
        <v>70.77</v>
      </c>
      <c r="M849" s="99">
        <f>VLOOKUP($A849+ROUND((COLUMN()-2)/24,5),АТС!$A$41:$F$736,5)+VLOOKUP($A849+ROUND((COLUMN()-2)/24,5),'Расчет сбытовых надбавок'!$B$2281:'Расчет сбытовых надбавок'!$G$3024,6)</f>
        <v>83.539999999999992</v>
      </c>
      <c r="N849" s="99">
        <f>VLOOKUP($A849+ROUND((COLUMN()-2)/24,5),АТС!$A$41:$F$736,5)+VLOOKUP($A849+ROUND((COLUMN()-2)/24,5),'Расчет сбытовых надбавок'!$B$2281:'Расчет сбытовых надбавок'!$G$3024,6)</f>
        <v>48.13</v>
      </c>
      <c r="O849" s="99">
        <f>VLOOKUP($A849+ROUND((COLUMN()-2)/24,5),АТС!$A$41:$F$736,5)+VLOOKUP($A849+ROUND((COLUMN()-2)/24,5),'Расчет сбытовых надбавок'!$B$2281:'Расчет сбытовых надбавок'!$G$3024,6)</f>
        <v>40.75</v>
      </c>
      <c r="P849" s="99">
        <f>VLOOKUP($A849+ROUND((COLUMN()-2)/24,5),АТС!$A$41:$F$736,5)+VLOOKUP($A849+ROUND((COLUMN()-2)/24,5),'Расчет сбытовых надбавок'!$B$2281:'Расчет сбытовых надбавок'!$G$3024,6)</f>
        <v>6.42</v>
      </c>
      <c r="Q849" s="99">
        <f>VLOOKUP($A849+ROUND((COLUMN()-2)/24,5),АТС!$A$41:$F$736,5)+VLOOKUP($A849+ROUND((COLUMN()-2)/24,5),'Расчет сбытовых надбавок'!$B$2281:'Расчет сбытовых надбавок'!$G$3024,6)</f>
        <v>23.8</v>
      </c>
      <c r="R849" s="99">
        <f>VLOOKUP($A849+ROUND((COLUMN()-2)/24,5),АТС!$A$41:$F$736,5)+VLOOKUP($A849+ROUND((COLUMN()-2)/24,5),'Расчет сбытовых надбавок'!$B$2281:'Расчет сбытовых надбавок'!$G$3024,6)</f>
        <v>446.63</v>
      </c>
      <c r="S849" s="99">
        <f>VLOOKUP($A849+ROUND((COLUMN()-2)/24,5),АТС!$A$41:$F$736,5)+VLOOKUP($A849+ROUND((COLUMN()-2)/24,5),'Расчет сбытовых надбавок'!$B$2281:'Расчет сбытовых надбавок'!$G$3024,6)</f>
        <v>87.61</v>
      </c>
      <c r="T849" s="99">
        <f>VLOOKUP($A849+ROUND((COLUMN()-2)/24,5),АТС!$A$41:$F$736,5)+VLOOKUP($A849+ROUND((COLUMN()-2)/24,5),'Расчет сбытовых надбавок'!$B$2281:'Расчет сбытовых надбавок'!$G$3024,6)</f>
        <v>0</v>
      </c>
      <c r="U849" s="99">
        <f>VLOOKUP($A849+ROUND((COLUMN()-2)/24,5),АТС!$A$41:$F$736,5)+VLOOKUP($A849+ROUND((COLUMN()-2)/24,5),'Расчет сбытовых надбавок'!$B$2281:'Расчет сбытовых надбавок'!$G$3024,6)</f>
        <v>0</v>
      </c>
      <c r="V849" s="99">
        <f>VLOOKUP($A849+ROUND((COLUMN()-2)/24,5),АТС!$A$41:$F$736,5)+VLOOKUP($A849+ROUND((COLUMN()-2)/24,5),'Расчет сбытовых надбавок'!$B$2281:'Расчет сбытовых надбавок'!$G$3024,6)</f>
        <v>0</v>
      </c>
      <c r="W849" s="99">
        <f>VLOOKUP($A849+ROUND((COLUMN()-2)/24,5),АТС!$A$41:$F$736,5)+VLOOKUP($A849+ROUND((COLUMN()-2)/24,5),'Расчет сбытовых надбавок'!$B$2281:'Расчет сбытовых надбавок'!$G$3024,6)</f>
        <v>0</v>
      </c>
      <c r="X849" s="99">
        <f>VLOOKUP($A849+ROUND((COLUMN()-2)/24,5),АТС!$A$41:$F$736,5)+VLOOKUP($A849+ROUND((COLUMN()-2)/24,5),'Расчет сбытовых надбавок'!$B$2281:'Расчет сбытовых надбавок'!$G$3024,6)</f>
        <v>131.88999999999999</v>
      </c>
      <c r="Y849" s="99">
        <f>VLOOKUP($A849+ROUND((COLUMN()-2)/24,5),АТС!$A$41:$F$736,5)+VLOOKUP($A849+ROUND((COLUMN()-2)/24,5),'Расчет сбытовых надбавок'!$B$2281:'Расчет сбытовых надбавок'!$G$3024,6)</f>
        <v>93.47</v>
      </c>
    </row>
    <row r="850" spans="1:25" x14ac:dyDescent="0.2">
      <c r="A850" s="80">
        <f t="shared" si="26"/>
        <v>42428</v>
      </c>
      <c r="B850" s="99">
        <f>VLOOKUP($A850+ROUND((COLUMN()-2)/24,5),АТС!$A$41:$F$736,5)+VLOOKUP($A850+ROUND((COLUMN()-2)/24,5),'Расчет сбытовых надбавок'!$B$2281:'Расчет сбытовых надбавок'!$G$3024,6)</f>
        <v>13.469999999999999</v>
      </c>
      <c r="C850" s="99">
        <f>VLOOKUP($A850+ROUND((COLUMN()-2)/24,5),АТС!$A$41:$F$736,5)+VLOOKUP($A850+ROUND((COLUMN()-2)/24,5),'Расчет сбытовых надбавок'!$B$2281:'Расчет сбытовых надбавок'!$G$3024,6)</f>
        <v>696.76</v>
      </c>
      <c r="D850" s="99">
        <f>VLOOKUP($A850+ROUND((COLUMN()-2)/24,5),АТС!$A$41:$F$736,5)+VLOOKUP($A850+ROUND((COLUMN()-2)/24,5),'Расчет сбытовых надбавок'!$B$2281:'Расчет сбытовых надбавок'!$G$3024,6)</f>
        <v>107.03</v>
      </c>
      <c r="E850" s="99">
        <f>VLOOKUP($A850+ROUND((COLUMN()-2)/24,5),АТС!$A$41:$F$736,5)+VLOOKUP($A850+ROUND((COLUMN()-2)/24,5),'Расчет сбытовых надбавок'!$B$2281:'Расчет сбытовых надбавок'!$G$3024,6)</f>
        <v>265.37</v>
      </c>
      <c r="F850" s="99">
        <f>VLOOKUP($A850+ROUND((COLUMN()-2)/24,5),АТС!$A$41:$F$736,5)+VLOOKUP($A850+ROUND((COLUMN()-2)/24,5),'Расчет сбытовых надбавок'!$B$2281:'Расчет сбытовых надбавок'!$G$3024,6)</f>
        <v>59.27</v>
      </c>
      <c r="G850" s="99">
        <f>VLOOKUP($A850+ROUND((COLUMN()-2)/24,5),АТС!$A$41:$F$736,5)+VLOOKUP($A850+ROUND((COLUMN()-2)/24,5),'Расчет сбытовых надбавок'!$B$2281:'Расчет сбытовых надбавок'!$G$3024,6)</f>
        <v>55.95</v>
      </c>
      <c r="H850" s="99">
        <f>VLOOKUP($A850+ROUND((COLUMN()-2)/24,5),АТС!$A$41:$F$736,5)+VLOOKUP($A850+ROUND((COLUMN()-2)/24,5),'Расчет сбытовых надбавок'!$B$2281:'Расчет сбытовых надбавок'!$G$3024,6)</f>
        <v>174.54</v>
      </c>
      <c r="I850" s="99">
        <f>VLOOKUP($A850+ROUND((COLUMN()-2)/24,5),АТС!$A$41:$F$736,5)+VLOOKUP($A850+ROUND((COLUMN()-2)/24,5),'Расчет сбытовых надбавок'!$B$2281:'Расчет сбытовых надбавок'!$G$3024,6)</f>
        <v>163.01999999999998</v>
      </c>
      <c r="J850" s="99">
        <f>VLOOKUP($A850+ROUND((COLUMN()-2)/24,5),АТС!$A$41:$F$736,5)+VLOOKUP($A850+ROUND((COLUMN()-2)/24,5),'Расчет сбытовых надбавок'!$B$2281:'Расчет сбытовых надбавок'!$G$3024,6)</f>
        <v>601.02</v>
      </c>
      <c r="K850" s="99">
        <f>VLOOKUP($A850+ROUND((COLUMN()-2)/24,5),АТС!$A$41:$F$736,5)+VLOOKUP($A850+ROUND((COLUMN()-2)/24,5),'Расчет сбытовых надбавок'!$B$2281:'Расчет сбытовых надбавок'!$G$3024,6)</f>
        <v>0</v>
      </c>
      <c r="L850" s="99">
        <f>VLOOKUP($A850+ROUND((COLUMN()-2)/24,5),АТС!$A$41:$F$736,5)+VLOOKUP($A850+ROUND((COLUMN()-2)/24,5),'Расчет сбытовых надбавок'!$B$2281:'Расчет сбытовых надбавок'!$G$3024,6)</f>
        <v>579.98</v>
      </c>
      <c r="M850" s="99">
        <f>VLOOKUP($A850+ROUND((COLUMN()-2)/24,5),АТС!$A$41:$F$736,5)+VLOOKUP($A850+ROUND((COLUMN()-2)/24,5),'Расчет сбытовых надбавок'!$B$2281:'Расчет сбытовых надбавок'!$G$3024,6)</f>
        <v>586.16</v>
      </c>
      <c r="N850" s="99">
        <f>VLOOKUP($A850+ROUND((COLUMN()-2)/24,5),АТС!$A$41:$F$736,5)+VLOOKUP($A850+ROUND((COLUMN()-2)/24,5),'Расчет сбытовых надбавок'!$B$2281:'Расчет сбытовых надбавок'!$G$3024,6)</f>
        <v>520.32000000000005</v>
      </c>
      <c r="O850" s="99">
        <f>VLOOKUP($A850+ROUND((COLUMN()-2)/24,5),АТС!$A$41:$F$736,5)+VLOOKUP($A850+ROUND((COLUMN()-2)/24,5),'Расчет сбытовых надбавок'!$B$2281:'Расчет сбытовых надбавок'!$G$3024,6)</f>
        <v>468.21000000000004</v>
      </c>
      <c r="P850" s="99">
        <f>VLOOKUP($A850+ROUND((COLUMN()-2)/24,5),АТС!$A$41:$F$736,5)+VLOOKUP($A850+ROUND((COLUMN()-2)/24,5),'Расчет сбытовых надбавок'!$B$2281:'Расчет сбытовых надбавок'!$G$3024,6)</f>
        <v>443.56</v>
      </c>
      <c r="Q850" s="99">
        <f>VLOOKUP($A850+ROUND((COLUMN()-2)/24,5),АТС!$A$41:$F$736,5)+VLOOKUP($A850+ROUND((COLUMN()-2)/24,5),'Расчет сбытовых надбавок'!$B$2281:'Расчет сбытовых надбавок'!$G$3024,6)</f>
        <v>439.77</v>
      </c>
      <c r="R850" s="99">
        <f>VLOOKUP($A850+ROUND((COLUMN()-2)/24,5),АТС!$A$41:$F$736,5)+VLOOKUP($A850+ROUND((COLUMN()-2)/24,5),'Расчет сбытовых надбавок'!$B$2281:'Расчет сбытовых надбавок'!$G$3024,6)</f>
        <v>430.25</v>
      </c>
      <c r="S850" s="99">
        <f>VLOOKUP($A850+ROUND((COLUMN()-2)/24,5),АТС!$A$41:$F$736,5)+VLOOKUP($A850+ROUND((COLUMN()-2)/24,5),'Расчет сбытовых надбавок'!$B$2281:'Расчет сбытовых надбавок'!$G$3024,6)</f>
        <v>337.56</v>
      </c>
      <c r="T850" s="99">
        <f>VLOOKUP($A850+ROUND((COLUMN()-2)/24,5),АТС!$A$41:$F$736,5)+VLOOKUP($A850+ROUND((COLUMN()-2)/24,5),'Расчет сбытовых надбавок'!$B$2281:'Расчет сбытовых надбавок'!$G$3024,6)</f>
        <v>0</v>
      </c>
      <c r="U850" s="99">
        <f>VLOOKUP($A850+ROUND((COLUMN()-2)/24,5),АТС!$A$41:$F$736,5)+VLOOKUP($A850+ROUND((COLUMN()-2)/24,5),'Расчет сбытовых надбавок'!$B$2281:'Расчет сбытовых надбавок'!$G$3024,6)</f>
        <v>749.8</v>
      </c>
      <c r="V850" s="99">
        <f>VLOOKUP($A850+ROUND((COLUMN()-2)/24,5),АТС!$A$41:$F$736,5)+VLOOKUP($A850+ROUND((COLUMN()-2)/24,5),'Расчет сбытовых надбавок'!$B$2281:'Расчет сбытовых надбавок'!$G$3024,6)</f>
        <v>480.71</v>
      </c>
      <c r="W850" s="99">
        <f>VLOOKUP($A850+ROUND((COLUMN()-2)/24,5),АТС!$A$41:$F$736,5)+VLOOKUP($A850+ROUND((COLUMN()-2)/24,5),'Расчет сбытовых надбавок'!$B$2281:'Расчет сбытовых надбавок'!$G$3024,6)</f>
        <v>519.75</v>
      </c>
      <c r="X850" s="99">
        <f>VLOOKUP($A850+ROUND((COLUMN()-2)/24,5),АТС!$A$41:$F$736,5)+VLOOKUP($A850+ROUND((COLUMN()-2)/24,5),'Расчет сбытовых надбавок'!$B$2281:'Расчет сбытовых надбавок'!$G$3024,6)</f>
        <v>675.19</v>
      </c>
      <c r="Y850" s="99">
        <f>VLOOKUP($A850+ROUND((COLUMN()-2)/24,5),АТС!$A$41:$F$736,5)+VLOOKUP($A850+ROUND((COLUMN()-2)/24,5),'Расчет сбытовых надбавок'!$B$2281:'Расчет сбытовых надбавок'!$G$3024,6)</f>
        <v>595.23</v>
      </c>
    </row>
    <row r="851" spans="1:25" x14ac:dyDescent="0.2">
      <c r="A851" s="80">
        <f t="shared" si="26"/>
        <v>42429</v>
      </c>
      <c r="B851" s="99">
        <f>VLOOKUP($A851+ROUND((COLUMN()-2)/24,5),АТС!$A$41:$F$736,5)+VLOOKUP($A851+ROUND((COLUMN()-2)/24,5),'Расчет сбытовых надбавок'!$B$2281:'Расчет сбытовых надбавок'!$G$3024,6)</f>
        <v>735.89</v>
      </c>
      <c r="C851" s="99">
        <f>VLOOKUP($A851+ROUND((COLUMN()-2)/24,5),АТС!$A$41:$F$736,5)+VLOOKUP($A851+ROUND((COLUMN()-2)/24,5),'Расчет сбытовых надбавок'!$B$2281:'Расчет сбытовых надбавок'!$G$3024,6)</f>
        <v>223.53</v>
      </c>
      <c r="D851" s="99">
        <f>VLOOKUP($A851+ROUND((COLUMN()-2)/24,5),АТС!$A$41:$F$736,5)+VLOOKUP($A851+ROUND((COLUMN()-2)/24,5),'Расчет сбытовых надбавок'!$B$2281:'Расчет сбытовых надбавок'!$G$3024,6)</f>
        <v>1013.98</v>
      </c>
      <c r="E851" s="99">
        <f>VLOOKUP($A851+ROUND((COLUMN()-2)/24,5),АТС!$A$41:$F$736,5)+VLOOKUP($A851+ROUND((COLUMN()-2)/24,5),'Расчет сбытовых надбавок'!$B$2281:'Расчет сбытовых надбавок'!$G$3024,6)</f>
        <v>635.04</v>
      </c>
      <c r="F851" s="99">
        <f>VLOOKUP($A851+ROUND((COLUMN()-2)/24,5),АТС!$A$41:$F$736,5)+VLOOKUP($A851+ROUND((COLUMN()-2)/24,5),'Расчет сбытовых надбавок'!$B$2281:'Расчет сбытовых надбавок'!$G$3024,6)</f>
        <v>121.82</v>
      </c>
      <c r="G851" s="99">
        <f>VLOOKUP($A851+ROUND((COLUMN()-2)/24,5),АТС!$A$41:$F$736,5)+VLOOKUP($A851+ROUND((COLUMN()-2)/24,5),'Расчет сбытовых надбавок'!$B$2281:'Расчет сбытовых надбавок'!$G$3024,6)</f>
        <v>49.1</v>
      </c>
      <c r="H851" s="99">
        <f>VLOOKUP($A851+ROUND((COLUMN()-2)/24,5),АТС!$A$41:$F$736,5)+VLOOKUP($A851+ROUND((COLUMN()-2)/24,5),'Расчет сбытовых надбавок'!$B$2281:'Расчет сбытовых надбавок'!$G$3024,6)</f>
        <v>57.6</v>
      </c>
      <c r="I851" s="99">
        <f>VLOOKUP($A851+ROUND((COLUMN()-2)/24,5),АТС!$A$41:$F$736,5)+VLOOKUP($A851+ROUND((COLUMN()-2)/24,5),'Расчет сбытовых надбавок'!$B$2281:'Расчет сбытовых надбавок'!$G$3024,6)</f>
        <v>79.33</v>
      </c>
      <c r="J851" s="99">
        <f>VLOOKUP($A851+ROUND((COLUMN()-2)/24,5),АТС!$A$41:$F$736,5)+VLOOKUP($A851+ROUND((COLUMN()-2)/24,5),'Расчет сбытовых надбавок'!$B$2281:'Расчет сбытовых надбавок'!$G$3024,6)</f>
        <v>373.85</v>
      </c>
      <c r="K851" s="99">
        <f>VLOOKUP($A851+ROUND((COLUMN()-2)/24,5),АТС!$A$41:$F$736,5)+VLOOKUP($A851+ROUND((COLUMN()-2)/24,5),'Расчет сбытовых надбавок'!$B$2281:'Расчет сбытовых надбавок'!$G$3024,6)</f>
        <v>498.15</v>
      </c>
      <c r="L851" s="99">
        <f>VLOOKUP($A851+ROUND((COLUMN()-2)/24,5),АТС!$A$41:$F$736,5)+VLOOKUP($A851+ROUND((COLUMN()-2)/24,5),'Расчет сбытовых надбавок'!$B$2281:'Расчет сбытовых надбавок'!$G$3024,6)</f>
        <v>541.16999999999996</v>
      </c>
      <c r="M851" s="99">
        <f>VLOOKUP($A851+ROUND((COLUMN()-2)/24,5),АТС!$A$41:$F$736,5)+VLOOKUP($A851+ROUND((COLUMN()-2)/24,5),'Расчет сбытовых надбавок'!$B$2281:'Расчет сбытовых надбавок'!$G$3024,6)</f>
        <v>159.04</v>
      </c>
      <c r="N851" s="99">
        <f>VLOOKUP($A851+ROUND((COLUMN()-2)/24,5),АТС!$A$41:$F$736,5)+VLOOKUP($A851+ROUND((COLUMN()-2)/24,5),'Расчет сбытовых надбавок'!$B$2281:'Расчет сбытовых надбавок'!$G$3024,6)</f>
        <v>536.26</v>
      </c>
      <c r="O851" s="99">
        <f>VLOOKUP($A851+ROUND((COLUMN()-2)/24,5),АТС!$A$41:$F$736,5)+VLOOKUP($A851+ROUND((COLUMN()-2)/24,5),'Расчет сбытовых надбавок'!$B$2281:'Расчет сбытовых надбавок'!$G$3024,6)</f>
        <v>531.33000000000004</v>
      </c>
      <c r="P851" s="99">
        <f>VLOOKUP($A851+ROUND((COLUMN()-2)/24,5),АТС!$A$41:$F$736,5)+VLOOKUP($A851+ROUND((COLUMN()-2)/24,5),'Расчет сбытовых надбавок'!$B$2281:'Расчет сбытовых надбавок'!$G$3024,6)</f>
        <v>453.33</v>
      </c>
      <c r="Q851" s="99">
        <f>VLOOKUP($A851+ROUND((COLUMN()-2)/24,5),АТС!$A$41:$F$736,5)+VLOOKUP($A851+ROUND((COLUMN()-2)/24,5),'Расчет сбытовых надбавок'!$B$2281:'Расчет сбытовых надбавок'!$G$3024,6)</f>
        <v>431.21</v>
      </c>
      <c r="R851" s="99">
        <f>VLOOKUP($A851+ROUND((COLUMN()-2)/24,5),АТС!$A$41:$F$736,5)+VLOOKUP($A851+ROUND((COLUMN()-2)/24,5),'Расчет сбытовых надбавок'!$B$2281:'Расчет сбытовых надбавок'!$G$3024,6)</f>
        <v>362.6</v>
      </c>
      <c r="S851" s="99">
        <f>VLOOKUP($A851+ROUND((COLUMN()-2)/24,5),АТС!$A$41:$F$736,5)+VLOOKUP($A851+ROUND((COLUMN()-2)/24,5),'Расчет сбытовых надбавок'!$B$2281:'Расчет сбытовых надбавок'!$G$3024,6)</f>
        <v>176.75</v>
      </c>
      <c r="T851" s="99">
        <f>VLOOKUP($A851+ROUND((COLUMN()-2)/24,5),АТС!$A$41:$F$736,5)+VLOOKUP($A851+ROUND((COLUMN()-2)/24,5),'Расчет сбытовых надбавок'!$B$2281:'Расчет сбытовых надбавок'!$G$3024,6)</f>
        <v>19.310000000000002</v>
      </c>
      <c r="U851" s="99">
        <f>VLOOKUP($A851+ROUND((COLUMN()-2)/24,5),АТС!$A$41:$F$736,5)+VLOOKUP($A851+ROUND((COLUMN()-2)/24,5),'Расчет сбытовых надбавок'!$B$2281:'Расчет сбытовых надбавок'!$G$3024,6)</f>
        <v>534.20000000000005</v>
      </c>
      <c r="V851" s="99">
        <f>VLOOKUP($A851+ROUND((COLUMN()-2)/24,5),АТС!$A$41:$F$736,5)+VLOOKUP($A851+ROUND((COLUMN()-2)/24,5),'Расчет сбытовых надбавок'!$B$2281:'Расчет сбытовых надбавок'!$G$3024,6)</f>
        <v>741.67000000000007</v>
      </c>
      <c r="W851" s="99">
        <f>VLOOKUP($A851+ROUND((COLUMN()-2)/24,5),АТС!$A$41:$F$736,5)+VLOOKUP($A851+ROUND((COLUMN()-2)/24,5),'Расчет сбытовых надбавок'!$B$2281:'Расчет сбытовых надбавок'!$G$3024,6)</f>
        <v>671.37</v>
      </c>
      <c r="X851" s="99">
        <f>VLOOKUP($A851+ROUND((COLUMN()-2)/24,5),АТС!$A$41:$F$736,5)+VLOOKUP($A851+ROUND((COLUMN()-2)/24,5),'Расчет сбытовых надбавок'!$B$2281:'Расчет сбытовых надбавок'!$G$3024,6)</f>
        <v>771.31999999999994</v>
      </c>
      <c r="Y851" s="99">
        <f>VLOOKUP($A851+ROUND((COLUMN()-2)/24,5),АТС!$A$41:$F$736,5)+VLOOKUP($A851+ROUND((COLUMN()-2)/24,5),'Расчет сбытовых надбавок'!$B$2281:'Расчет сбытовых надбавок'!$G$3024,6)</f>
        <v>649.66</v>
      </c>
    </row>
    <row r="852" spans="1:25" x14ac:dyDescent="0.2">
      <c r="A852" s="86"/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</row>
    <row r="853" spans="1:25" ht="21.75" customHeight="1" x14ac:dyDescent="0.2">
      <c r="A853" s="214" t="s">
        <v>161</v>
      </c>
      <c r="B853" s="214"/>
      <c r="C853" s="214"/>
      <c r="D853" s="214"/>
      <c r="E853" s="214"/>
      <c r="F853" s="214"/>
      <c r="G853" s="214"/>
      <c r="H853" s="214"/>
      <c r="I853" s="214"/>
      <c r="J853" s="214"/>
      <c r="K853" s="214"/>
      <c r="L853" s="189" t="s">
        <v>95</v>
      </c>
      <c r="M853" s="189"/>
      <c r="N853" s="189" t="s">
        <v>96</v>
      </c>
      <c r="O853" s="189"/>
      <c r="P853" s="189" t="s">
        <v>97</v>
      </c>
      <c r="Q853" s="189"/>
      <c r="R853" s="189" t="s">
        <v>98</v>
      </c>
      <c r="S853" s="189"/>
      <c r="T853" s="100"/>
      <c r="U853" s="100"/>
      <c r="V853" s="100"/>
      <c r="W853" s="100"/>
      <c r="X853" s="100"/>
      <c r="Y853" s="100"/>
    </row>
    <row r="854" spans="1:25" s="101" customFormat="1" ht="36.75" customHeight="1" x14ac:dyDescent="0.25">
      <c r="A854" s="214"/>
      <c r="B854" s="214"/>
      <c r="C854" s="214"/>
      <c r="D854" s="214"/>
      <c r="E854" s="214"/>
      <c r="F854" s="214"/>
      <c r="G854" s="214"/>
      <c r="H854" s="214"/>
      <c r="I854" s="214"/>
      <c r="J854" s="214"/>
      <c r="K854" s="214"/>
      <c r="L854" s="189"/>
      <c r="M854" s="189"/>
      <c r="N854" s="189"/>
      <c r="O854" s="189"/>
      <c r="P854" s="189"/>
      <c r="Q854" s="189"/>
      <c r="R854" s="189"/>
      <c r="S854" s="189"/>
      <c r="T854" s="100"/>
      <c r="U854" s="100"/>
      <c r="V854" s="100"/>
      <c r="W854" s="100"/>
      <c r="X854" s="100"/>
      <c r="Y854" s="100"/>
    </row>
    <row r="855" spans="1:25" s="101" customFormat="1" ht="20.100000000000001" customHeight="1" x14ac:dyDescent="0.25">
      <c r="A855" s="213" t="s">
        <v>162</v>
      </c>
      <c r="B855" s="213"/>
      <c r="C855" s="213"/>
      <c r="D855" s="213"/>
      <c r="E855" s="213"/>
      <c r="F855" s="213"/>
      <c r="G855" s="213"/>
      <c r="H855" s="213"/>
      <c r="I855" s="213"/>
      <c r="J855" s="213"/>
      <c r="K855" s="213"/>
      <c r="L855" s="210">
        <f>'Расчет сбытовых надбавок'!D3025+АТС!$B$37</f>
        <v>-2.69</v>
      </c>
      <c r="M855" s="211"/>
      <c r="N855" s="210">
        <f>'Расчет сбытовых надбавок'!E3025+АТС!$B$37</f>
        <v>-2.66</v>
      </c>
      <c r="O855" s="211"/>
      <c r="P855" s="210">
        <f>'Расчет сбытовых надбавок'!F3025+АТС!$B$37</f>
        <v>-2.57</v>
      </c>
      <c r="Q855" s="211"/>
      <c r="R855" s="210">
        <f>'Расчет сбытовых надбавок'!G3025+АТС!$B$37</f>
        <v>-2.4899999999999998</v>
      </c>
      <c r="S855" s="211"/>
      <c r="T855" s="100"/>
      <c r="U855" s="100"/>
      <c r="V855" s="100"/>
      <c r="W855" s="100"/>
      <c r="X855" s="100"/>
      <c r="Y855" s="100"/>
    </row>
    <row r="856" spans="1:25" ht="37.5" customHeight="1" x14ac:dyDescent="0.2">
      <c r="A856" s="213" t="s">
        <v>163</v>
      </c>
      <c r="B856" s="213"/>
      <c r="C856" s="213"/>
      <c r="D856" s="213"/>
      <c r="E856" s="213"/>
      <c r="F856" s="213"/>
      <c r="G856" s="213"/>
      <c r="H856" s="213"/>
      <c r="I856" s="213"/>
      <c r="J856" s="213"/>
      <c r="K856" s="213"/>
      <c r="L856" s="212">
        <f>'Расчет сбытовых надбавок'!D3026+АТС!$B$38</f>
        <v>149.37</v>
      </c>
      <c r="M856" s="212"/>
      <c r="N856" s="212">
        <f>'Расчет сбытовых надбавок'!E3026+АТС!$B$38</f>
        <v>147.98000000000002</v>
      </c>
      <c r="O856" s="212"/>
      <c r="P856" s="212">
        <f>'Расчет сбытовых надбавок'!F3026+АТС!$B$38</f>
        <v>142.97</v>
      </c>
      <c r="Q856" s="212"/>
      <c r="R856" s="212">
        <f>'Расчет сбытовых надбавок'!G3026+АТС!$B$38</f>
        <v>138.55000000000001</v>
      </c>
      <c r="S856" s="212"/>
      <c r="T856" s="100"/>
      <c r="U856" s="100"/>
      <c r="V856" s="100"/>
      <c r="W856" s="100"/>
      <c r="X856" s="100"/>
      <c r="Y856" s="100"/>
    </row>
    <row r="857" spans="1:25" x14ac:dyDescent="0.2">
      <c r="A857" s="86"/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</row>
    <row r="858" spans="1:25" x14ac:dyDescent="0.2">
      <c r="A858" s="86"/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</row>
    <row r="859" spans="1:25" ht="15" customHeight="1" x14ac:dyDescent="0.2">
      <c r="A859" s="188" t="s">
        <v>165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8" t="s">
        <v>5</v>
      </c>
      <c r="M859" s="188"/>
      <c r="N859" s="189" t="s">
        <v>156</v>
      </c>
      <c r="O859" s="189"/>
      <c r="P859" s="189" t="s">
        <v>157</v>
      </c>
      <c r="Q859" s="189"/>
      <c r="R859" s="189" t="s">
        <v>158</v>
      </c>
      <c r="S859" s="189"/>
      <c r="T859" s="217"/>
      <c r="U859" s="217"/>
      <c r="V859" s="100"/>
      <c r="W859" s="100"/>
      <c r="X859" s="100"/>
      <c r="Y859" s="100"/>
    </row>
    <row r="860" spans="1:25" s="91" customFormat="1" ht="59.25" customHeight="1" x14ac:dyDescent="0.25">
      <c r="A860" s="188"/>
      <c r="B860" s="188"/>
      <c r="C860" s="188"/>
      <c r="D860" s="188"/>
      <c r="E860" s="188"/>
      <c r="F860" s="188"/>
      <c r="G860" s="188"/>
      <c r="H860" s="188"/>
      <c r="I860" s="188"/>
      <c r="J860" s="188"/>
      <c r="K860" s="188"/>
      <c r="L860" s="188"/>
      <c r="M860" s="188"/>
      <c r="N860" s="189"/>
      <c r="O860" s="189"/>
      <c r="P860" s="189"/>
      <c r="Q860" s="189"/>
      <c r="R860" s="189"/>
      <c r="S860" s="189"/>
      <c r="T860" s="217"/>
      <c r="U860" s="217"/>
      <c r="V860" s="89"/>
      <c r="W860" s="89"/>
      <c r="X860" s="89"/>
      <c r="Y860" s="89"/>
    </row>
    <row r="861" spans="1:25" s="101" customFormat="1" ht="21.75" customHeight="1" x14ac:dyDescent="0.25">
      <c r="A861" s="188"/>
      <c r="B861" s="188"/>
      <c r="C861" s="188"/>
      <c r="D861" s="188"/>
      <c r="E861" s="188"/>
      <c r="F861" s="188"/>
      <c r="G861" s="188"/>
      <c r="H861" s="188"/>
      <c r="I861" s="188"/>
      <c r="J861" s="188"/>
      <c r="K861" s="188"/>
      <c r="L861" s="208">
        <f>'Расчет сбытовых надбавок'!D3034+АТС!$B$24</f>
        <v>399590.79000000004</v>
      </c>
      <c r="M861" s="209"/>
      <c r="N861" s="208">
        <f>'Расчет сбытовых надбавок'!E3034+АТС!$B$24</f>
        <v>395884.39</v>
      </c>
      <c r="O861" s="209"/>
      <c r="P861" s="208">
        <f>'Расчет сбытовых надбавок'!F3034+АТС!$B$24</f>
        <v>382490.79000000004</v>
      </c>
      <c r="Q861" s="209"/>
      <c r="R861" s="208">
        <f>'Расчет сбытовых надбавок'!G3034+АТС!$B$24</f>
        <v>370647.15</v>
      </c>
      <c r="S861" s="209"/>
      <c r="T861" s="215"/>
      <c r="U861" s="216"/>
      <c r="V861" s="102"/>
      <c r="W861" s="102"/>
      <c r="X861" s="102"/>
      <c r="Y861" s="102"/>
    </row>
  </sheetData>
  <mergeCells count="654">
    <mergeCell ref="Y541:Y542"/>
    <mergeCell ref="R541:R542"/>
    <mergeCell ref="S541:S542"/>
    <mergeCell ref="T541:T542"/>
    <mergeCell ref="U541:U542"/>
    <mergeCell ref="V541:V542"/>
    <mergeCell ref="W541:W542"/>
    <mergeCell ref="L541:L542"/>
    <mergeCell ref="M541:M542"/>
    <mergeCell ref="N541:N542"/>
    <mergeCell ref="O541:O542"/>
    <mergeCell ref="P541:P542"/>
    <mergeCell ref="Q541:Q542"/>
    <mergeCell ref="F541:F542"/>
    <mergeCell ref="G541:G542"/>
    <mergeCell ref="H541:H542"/>
    <mergeCell ref="I541:I542"/>
    <mergeCell ref="J541:J542"/>
    <mergeCell ref="K541:K542"/>
    <mergeCell ref="V506:V507"/>
    <mergeCell ref="W506:W507"/>
    <mergeCell ref="X506:X507"/>
    <mergeCell ref="X541:X542"/>
    <mergeCell ref="Y506:Y507"/>
    <mergeCell ref="A539:A542"/>
    <mergeCell ref="B539:Y540"/>
    <mergeCell ref="B541:B542"/>
    <mergeCell ref="C541:C542"/>
    <mergeCell ref="D541:D542"/>
    <mergeCell ref="E541:E542"/>
    <mergeCell ref="P506:P507"/>
    <mergeCell ref="Q506:Q507"/>
    <mergeCell ref="R506:R507"/>
    <mergeCell ref="S506:S507"/>
    <mergeCell ref="T506:T507"/>
    <mergeCell ref="U506:U507"/>
    <mergeCell ref="J506:J507"/>
    <mergeCell ref="K506:K507"/>
    <mergeCell ref="L506:L507"/>
    <mergeCell ref="M506:M507"/>
    <mergeCell ref="N506:N507"/>
    <mergeCell ref="O506:O507"/>
    <mergeCell ref="A504:A507"/>
    <mergeCell ref="B504:Y505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T471:T472"/>
    <mergeCell ref="U471:U472"/>
    <mergeCell ref="V471:V472"/>
    <mergeCell ref="W471:W472"/>
    <mergeCell ref="X471:X472"/>
    <mergeCell ref="Y471:Y472"/>
    <mergeCell ref="N471:N472"/>
    <mergeCell ref="O471:O472"/>
    <mergeCell ref="P471:P472"/>
    <mergeCell ref="Q471:Q472"/>
    <mergeCell ref="R471:R472"/>
    <mergeCell ref="S471:S472"/>
    <mergeCell ref="H471:H472"/>
    <mergeCell ref="I471:I472"/>
    <mergeCell ref="J471:J472"/>
    <mergeCell ref="K471:K472"/>
    <mergeCell ref="L471:L472"/>
    <mergeCell ref="M471:M472"/>
    <mergeCell ref="X436:X437"/>
    <mergeCell ref="Y436:Y437"/>
    <mergeCell ref="A469:A472"/>
    <mergeCell ref="B469:Y470"/>
    <mergeCell ref="B471:B472"/>
    <mergeCell ref="C471:C472"/>
    <mergeCell ref="D471:D472"/>
    <mergeCell ref="E471:E472"/>
    <mergeCell ref="F471:F472"/>
    <mergeCell ref="G471:G472"/>
    <mergeCell ref="R436:R437"/>
    <mergeCell ref="S436:S437"/>
    <mergeCell ref="T436:T437"/>
    <mergeCell ref="U436:U437"/>
    <mergeCell ref="V436:V437"/>
    <mergeCell ref="W436:W437"/>
    <mergeCell ref="L436:L437"/>
    <mergeCell ref="M436:M437"/>
    <mergeCell ref="N436:N437"/>
    <mergeCell ref="O436:O437"/>
    <mergeCell ref="P436:P437"/>
    <mergeCell ref="Q436:Q437"/>
    <mergeCell ref="F436:F437"/>
    <mergeCell ref="G436:G437"/>
    <mergeCell ref="H436:H437"/>
    <mergeCell ref="I436:I437"/>
    <mergeCell ref="J436:J437"/>
    <mergeCell ref="K436:K437"/>
    <mergeCell ref="V400:V401"/>
    <mergeCell ref="W400:W401"/>
    <mergeCell ref="X400:X401"/>
    <mergeCell ref="Y400:Y401"/>
    <mergeCell ref="A434:A437"/>
    <mergeCell ref="B434:Y435"/>
    <mergeCell ref="B436:B437"/>
    <mergeCell ref="C436:C437"/>
    <mergeCell ref="D436:D437"/>
    <mergeCell ref="E436:E437"/>
    <mergeCell ref="P400:P401"/>
    <mergeCell ref="Q400:Q401"/>
    <mergeCell ref="R400:R401"/>
    <mergeCell ref="S400:S401"/>
    <mergeCell ref="T400:T401"/>
    <mergeCell ref="U400:U401"/>
    <mergeCell ref="J400:J401"/>
    <mergeCell ref="K400:K401"/>
    <mergeCell ref="L400:L401"/>
    <mergeCell ref="M400:M401"/>
    <mergeCell ref="A398:A401"/>
    <mergeCell ref="B398:Y399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Y365:Y366"/>
    <mergeCell ref="N365:N366"/>
    <mergeCell ref="O365:O366"/>
    <mergeCell ref="P365:P366"/>
    <mergeCell ref="Q365:Q366"/>
    <mergeCell ref="R365:R366"/>
    <mergeCell ref="S365:S366"/>
    <mergeCell ref="N400:N401"/>
    <mergeCell ref="O400:O401"/>
    <mergeCell ref="M365:M366"/>
    <mergeCell ref="X330:X331"/>
    <mergeCell ref="Y330:Y331"/>
    <mergeCell ref="A363:A366"/>
    <mergeCell ref="B363:Y364"/>
    <mergeCell ref="B365:B366"/>
    <mergeCell ref="C365:C366"/>
    <mergeCell ref="D365:D366"/>
    <mergeCell ref="E365:E366"/>
    <mergeCell ref="F365:F366"/>
    <mergeCell ref="G365:G366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T365:T366"/>
    <mergeCell ref="U365:U366"/>
    <mergeCell ref="V365:V366"/>
    <mergeCell ref="W365:W366"/>
    <mergeCell ref="X365:X366"/>
    <mergeCell ref="F330:F331"/>
    <mergeCell ref="G330:G331"/>
    <mergeCell ref="H330:H331"/>
    <mergeCell ref="I330:I331"/>
    <mergeCell ref="J330:J331"/>
    <mergeCell ref="K330:K331"/>
    <mergeCell ref="H365:H366"/>
    <mergeCell ref="I365:I366"/>
    <mergeCell ref="J365:J366"/>
    <mergeCell ref="K365:K366"/>
    <mergeCell ref="W295:W296"/>
    <mergeCell ref="X295:X296"/>
    <mergeCell ref="Y295:Y296"/>
    <mergeCell ref="A328:A331"/>
    <mergeCell ref="B328:Y329"/>
    <mergeCell ref="B330:B331"/>
    <mergeCell ref="C330:C331"/>
    <mergeCell ref="D330:D331"/>
    <mergeCell ref="E330:E331"/>
    <mergeCell ref="P295:P296"/>
    <mergeCell ref="Q295:Q296"/>
    <mergeCell ref="R295:R296"/>
    <mergeCell ref="S295:S296"/>
    <mergeCell ref="T295:T296"/>
    <mergeCell ref="U295:U296"/>
    <mergeCell ref="J295:J296"/>
    <mergeCell ref="K295:K296"/>
    <mergeCell ref="L295:L296"/>
    <mergeCell ref="M295:M296"/>
    <mergeCell ref="N295:N296"/>
    <mergeCell ref="O295:O296"/>
    <mergeCell ref="A293:A296"/>
    <mergeCell ref="B293:Y294"/>
    <mergeCell ref="N330:N331"/>
    <mergeCell ref="B295:B296"/>
    <mergeCell ref="C295:C296"/>
    <mergeCell ref="D295:D296"/>
    <mergeCell ref="E295:E296"/>
    <mergeCell ref="F295:F296"/>
    <mergeCell ref="G295:G296"/>
    <mergeCell ref="H295:H296"/>
    <mergeCell ref="I295:I296"/>
    <mergeCell ref="N861:O861"/>
    <mergeCell ref="G786:G787"/>
    <mergeCell ref="H786:H787"/>
    <mergeCell ref="I786:I787"/>
    <mergeCell ref="J786:J787"/>
    <mergeCell ref="I716:I717"/>
    <mergeCell ref="J716:J717"/>
    <mergeCell ref="K716:K717"/>
    <mergeCell ref="L716:L717"/>
    <mergeCell ref="G681:G682"/>
    <mergeCell ref="H681:H682"/>
    <mergeCell ref="I681:I682"/>
    <mergeCell ref="J681:J682"/>
    <mergeCell ref="I611:I612"/>
    <mergeCell ref="J611:J612"/>
    <mergeCell ref="K611:K612"/>
    <mergeCell ref="T861:U861"/>
    <mergeCell ref="A859:K861"/>
    <mergeCell ref="L859:M860"/>
    <mergeCell ref="L861:M861"/>
    <mergeCell ref="N859:O860"/>
    <mergeCell ref="L853:M854"/>
    <mergeCell ref="N853:O854"/>
    <mergeCell ref="L856:M856"/>
    <mergeCell ref="N856:O856"/>
    <mergeCell ref="T859:U860"/>
    <mergeCell ref="P859:Q860"/>
    <mergeCell ref="R859:S860"/>
    <mergeCell ref="M821:M822"/>
    <mergeCell ref="G821:G822"/>
    <mergeCell ref="H821:H822"/>
    <mergeCell ref="I821:I822"/>
    <mergeCell ref="J821:J822"/>
    <mergeCell ref="K821:K822"/>
    <mergeCell ref="L821:L822"/>
    <mergeCell ref="P861:Q861"/>
    <mergeCell ref="R861:S861"/>
    <mergeCell ref="P855:Q855"/>
    <mergeCell ref="R855:S855"/>
    <mergeCell ref="P856:Q856"/>
    <mergeCell ref="R856:S856"/>
    <mergeCell ref="A855:K855"/>
    <mergeCell ref="A853:K854"/>
    <mergeCell ref="A856:K856"/>
    <mergeCell ref="L855:M855"/>
    <mergeCell ref="N855:O855"/>
    <mergeCell ref="P853:Q854"/>
    <mergeCell ref="R853:S854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U821:U822"/>
    <mergeCell ref="S821:S822"/>
    <mergeCell ref="T821:T822"/>
    <mergeCell ref="W786:W787"/>
    <mergeCell ref="X786:X787"/>
    <mergeCell ref="Y786:Y787"/>
    <mergeCell ref="A819:A822"/>
    <mergeCell ref="B819:Y820"/>
    <mergeCell ref="B821:B822"/>
    <mergeCell ref="C821:C822"/>
    <mergeCell ref="D821:D822"/>
    <mergeCell ref="E821:E822"/>
    <mergeCell ref="F821:F822"/>
    <mergeCell ref="Q786:Q787"/>
    <mergeCell ref="R786:R787"/>
    <mergeCell ref="S786:S787"/>
    <mergeCell ref="T786:T787"/>
    <mergeCell ref="U786:U787"/>
    <mergeCell ref="V786:V787"/>
    <mergeCell ref="K786:K787"/>
    <mergeCell ref="L786:L787"/>
    <mergeCell ref="M786:M787"/>
    <mergeCell ref="N786:N787"/>
    <mergeCell ref="O786:O787"/>
    <mergeCell ref="P786:P787"/>
    <mergeCell ref="E786:E787"/>
    <mergeCell ref="F786:F787"/>
    <mergeCell ref="G716:G717"/>
    <mergeCell ref="H716:H717"/>
    <mergeCell ref="U751:U752"/>
    <mergeCell ref="V751:V752"/>
    <mergeCell ref="W751:W752"/>
    <mergeCell ref="X751:X752"/>
    <mergeCell ref="Y751:Y752"/>
    <mergeCell ref="A784:A787"/>
    <mergeCell ref="B784:Y785"/>
    <mergeCell ref="B786:B787"/>
    <mergeCell ref="C786:C787"/>
    <mergeCell ref="D786:D787"/>
    <mergeCell ref="O751:O752"/>
    <mergeCell ref="P751:P752"/>
    <mergeCell ref="Q751:Q752"/>
    <mergeCell ref="R751:R752"/>
    <mergeCell ref="S751:S752"/>
    <mergeCell ref="T751:T752"/>
    <mergeCell ref="I751:I752"/>
    <mergeCell ref="J751:J752"/>
    <mergeCell ref="K751:K752"/>
    <mergeCell ref="L751:L752"/>
    <mergeCell ref="M751:M752"/>
    <mergeCell ref="N751:N752"/>
    <mergeCell ref="T716:T717"/>
    <mergeCell ref="U716:U717"/>
    <mergeCell ref="V716:V717"/>
    <mergeCell ref="W716:W717"/>
    <mergeCell ref="X716:X717"/>
    <mergeCell ref="M716:M717"/>
    <mergeCell ref="N716:N717"/>
    <mergeCell ref="O716:O717"/>
    <mergeCell ref="P716:P717"/>
    <mergeCell ref="Q716:Q717"/>
    <mergeCell ref="R716:R717"/>
    <mergeCell ref="A749:A752"/>
    <mergeCell ref="B749:Y750"/>
    <mergeCell ref="B751:B752"/>
    <mergeCell ref="C751:C752"/>
    <mergeCell ref="D751:D752"/>
    <mergeCell ref="E751:E752"/>
    <mergeCell ref="F751:F752"/>
    <mergeCell ref="G751:G752"/>
    <mergeCell ref="H751:H752"/>
    <mergeCell ref="Y681:Y682"/>
    <mergeCell ref="A714:A717"/>
    <mergeCell ref="B714:Y715"/>
    <mergeCell ref="B716:B717"/>
    <mergeCell ref="C716:C717"/>
    <mergeCell ref="D716:D717"/>
    <mergeCell ref="E716:E717"/>
    <mergeCell ref="F716:F717"/>
    <mergeCell ref="Q681:Q682"/>
    <mergeCell ref="R681:R682"/>
    <mergeCell ref="S681:S682"/>
    <mergeCell ref="T681:T682"/>
    <mergeCell ref="U681:U682"/>
    <mergeCell ref="V681:V682"/>
    <mergeCell ref="K681:K682"/>
    <mergeCell ref="L681:L682"/>
    <mergeCell ref="M681:M682"/>
    <mergeCell ref="N681:N682"/>
    <mergeCell ref="O681:O682"/>
    <mergeCell ref="P681:P682"/>
    <mergeCell ref="E681:E682"/>
    <mergeCell ref="F681:F682"/>
    <mergeCell ref="Y716:Y717"/>
    <mergeCell ref="S716:S717"/>
    <mergeCell ref="U646:U647"/>
    <mergeCell ref="V646:V647"/>
    <mergeCell ref="W646:W647"/>
    <mergeCell ref="X646:X647"/>
    <mergeCell ref="Y646:Y647"/>
    <mergeCell ref="A679:A682"/>
    <mergeCell ref="B679:Y680"/>
    <mergeCell ref="B681:B682"/>
    <mergeCell ref="C681:C682"/>
    <mergeCell ref="D681:D682"/>
    <mergeCell ref="O646:O647"/>
    <mergeCell ref="P646:P647"/>
    <mergeCell ref="Q646:Q647"/>
    <mergeCell ref="R646:R647"/>
    <mergeCell ref="S646:S647"/>
    <mergeCell ref="T646:T647"/>
    <mergeCell ref="I646:I647"/>
    <mergeCell ref="J646:J647"/>
    <mergeCell ref="K646:K647"/>
    <mergeCell ref="L646:L647"/>
    <mergeCell ref="M646:M647"/>
    <mergeCell ref="N646:N647"/>
    <mergeCell ref="W681:W682"/>
    <mergeCell ref="X681:X682"/>
    <mergeCell ref="Y611:Y612"/>
    <mergeCell ref="A644:A647"/>
    <mergeCell ref="B644:Y645"/>
    <mergeCell ref="B646:B647"/>
    <mergeCell ref="C646:C647"/>
    <mergeCell ref="D646:D647"/>
    <mergeCell ref="E646:E647"/>
    <mergeCell ref="F646:F647"/>
    <mergeCell ref="G646:G647"/>
    <mergeCell ref="H646:H647"/>
    <mergeCell ref="S611:S612"/>
    <mergeCell ref="T611:T612"/>
    <mergeCell ref="U611:U612"/>
    <mergeCell ref="V611:V612"/>
    <mergeCell ref="W611:W612"/>
    <mergeCell ref="X611:X612"/>
    <mergeCell ref="M611:M612"/>
    <mergeCell ref="N611:N612"/>
    <mergeCell ref="O611:O612"/>
    <mergeCell ref="P611:P612"/>
    <mergeCell ref="Q611:Q612"/>
    <mergeCell ref="R611:R612"/>
    <mergeCell ref="G611:G612"/>
    <mergeCell ref="H611:H612"/>
    <mergeCell ref="L611:L612"/>
    <mergeCell ref="W576:W577"/>
    <mergeCell ref="X576:X577"/>
    <mergeCell ref="Y576:Y577"/>
    <mergeCell ref="A609:A612"/>
    <mergeCell ref="B609:Y610"/>
    <mergeCell ref="B611:B612"/>
    <mergeCell ref="C611:C612"/>
    <mergeCell ref="D611:D612"/>
    <mergeCell ref="E611:E612"/>
    <mergeCell ref="F611:F612"/>
    <mergeCell ref="Q576:Q577"/>
    <mergeCell ref="R576:R577"/>
    <mergeCell ref="S576:S577"/>
    <mergeCell ref="T576:T577"/>
    <mergeCell ref="U576:U577"/>
    <mergeCell ref="V576:V577"/>
    <mergeCell ref="A574:A577"/>
    <mergeCell ref="B574:Y575"/>
    <mergeCell ref="B576:B577"/>
    <mergeCell ref="C576:C577"/>
    <mergeCell ref="D576:D577"/>
    <mergeCell ref="E576:E577"/>
    <mergeCell ref="F576:F577"/>
    <mergeCell ref="G576:G577"/>
    <mergeCell ref="H576:H577"/>
    <mergeCell ref="L576:L577"/>
    <mergeCell ref="I576:I577"/>
    <mergeCell ref="J576:J577"/>
    <mergeCell ref="K576:K577"/>
    <mergeCell ref="T259:T260"/>
    <mergeCell ref="U259:U260"/>
    <mergeCell ref="V259:V260"/>
    <mergeCell ref="M576:M577"/>
    <mergeCell ref="N576:N577"/>
    <mergeCell ref="O576:O577"/>
    <mergeCell ref="P576:P577"/>
    <mergeCell ref="H259:H260"/>
    <mergeCell ref="I259:I260"/>
    <mergeCell ref="J259:J260"/>
    <mergeCell ref="K259:K260"/>
    <mergeCell ref="L259:L260"/>
    <mergeCell ref="M259:M260"/>
    <mergeCell ref="V295:V296"/>
    <mergeCell ref="O330:O331"/>
    <mergeCell ref="P330:P331"/>
    <mergeCell ref="Q330:Q331"/>
    <mergeCell ref="L365:L366"/>
    <mergeCell ref="W259:W260"/>
    <mergeCell ref="X259:X260"/>
    <mergeCell ref="Y259:Y260"/>
    <mergeCell ref="N259:N260"/>
    <mergeCell ref="O259:O260"/>
    <mergeCell ref="P259:P260"/>
    <mergeCell ref="Q259:Q260"/>
    <mergeCell ref="R259:R260"/>
    <mergeCell ref="S259:S260"/>
    <mergeCell ref="X224:X225"/>
    <mergeCell ref="Y224:Y225"/>
    <mergeCell ref="A257:A260"/>
    <mergeCell ref="B257:Y258"/>
    <mergeCell ref="B259:B260"/>
    <mergeCell ref="C259:C260"/>
    <mergeCell ref="D259:D260"/>
    <mergeCell ref="E259:E260"/>
    <mergeCell ref="F259:F260"/>
    <mergeCell ref="G259:G260"/>
    <mergeCell ref="R224:R225"/>
    <mergeCell ref="S224:S225"/>
    <mergeCell ref="T224:T225"/>
    <mergeCell ref="U224:U225"/>
    <mergeCell ref="V224:V225"/>
    <mergeCell ref="W224:W225"/>
    <mergeCell ref="L224:L225"/>
    <mergeCell ref="M224:M225"/>
    <mergeCell ref="N224:N225"/>
    <mergeCell ref="O224:O225"/>
    <mergeCell ref="P224:P225"/>
    <mergeCell ref="Q224:Q225"/>
    <mergeCell ref="F224:F225"/>
    <mergeCell ref="G224:G225"/>
    <mergeCell ref="H224:H225"/>
    <mergeCell ref="I224:I225"/>
    <mergeCell ref="J224:J225"/>
    <mergeCell ref="K224:K225"/>
    <mergeCell ref="V189:V190"/>
    <mergeCell ref="W189:W190"/>
    <mergeCell ref="X189:X190"/>
    <mergeCell ref="Y189:Y190"/>
    <mergeCell ref="A222:A225"/>
    <mergeCell ref="B222:Y223"/>
    <mergeCell ref="B224:B225"/>
    <mergeCell ref="C224:C225"/>
    <mergeCell ref="D224:D225"/>
    <mergeCell ref="E224:E225"/>
    <mergeCell ref="P189:P190"/>
    <mergeCell ref="Q189:Q190"/>
    <mergeCell ref="R189:R190"/>
    <mergeCell ref="S189:S190"/>
    <mergeCell ref="T189:T190"/>
    <mergeCell ref="U189:U190"/>
    <mergeCell ref="J189:J190"/>
    <mergeCell ref="K189:K190"/>
    <mergeCell ref="L189:L190"/>
    <mergeCell ref="M189:M190"/>
    <mergeCell ref="N189:N190"/>
    <mergeCell ref="O189:O190"/>
    <mergeCell ref="A187:A190"/>
    <mergeCell ref="B187:Y188"/>
    <mergeCell ref="B189:B190"/>
    <mergeCell ref="C189:C190"/>
    <mergeCell ref="D189:D190"/>
    <mergeCell ref="E189:E190"/>
    <mergeCell ref="F189:F190"/>
    <mergeCell ref="G189:G190"/>
    <mergeCell ref="H189:H190"/>
    <mergeCell ref="I189:I190"/>
    <mergeCell ref="T154:T155"/>
    <mergeCell ref="U154:U155"/>
    <mergeCell ref="V154:V155"/>
    <mergeCell ref="W154:W155"/>
    <mergeCell ref="X154:X155"/>
    <mergeCell ref="Y154:Y155"/>
    <mergeCell ref="N154:N155"/>
    <mergeCell ref="O154:O155"/>
    <mergeCell ref="P154:P155"/>
    <mergeCell ref="Q154:Q155"/>
    <mergeCell ref="R154:R155"/>
    <mergeCell ref="S154:S155"/>
    <mergeCell ref="H154:H155"/>
    <mergeCell ref="I154:I155"/>
    <mergeCell ref="J154:J155"/>
    <mergeCell ref="K154:K155"/>
    <mergeCell ref="L154:L155"/>
    <mergeCell ref="M154:M155"/>
    <mergeCell ref="X118:X119"/>
    <mergeCell ref="Y118:Y119"/>
    <mergeCell ref="A152:A155"/>
    <mergeCell ref="B152:Y153"/>
    <mergeCell ref="B154:B155"/>
    <mergeCell ref="C154:C155"/>
    <mergeCell ref="D154:D155"/>
    <mergeCell ref="E154:E155"/>
    <mergeCell ref="F154:F155"/>
    <mergeCell ref="G154:G155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3:V84"/>
    <mergeCell ref="W83:W84"/>
    <mergeCell ref="X83:X84"/>
    <mergeCell ref="Y83:Y84"/>
    <mergeCell ref="A116:A119"/>
    <mergeCell ref="B116:Y117"/>
    <mergeCell ref="B118:B119"/>
    <mergeCell ref="C118:C119"/>
    <mergeCell ref="D118:D119"/>
    <mergeCell ref="E118:E119"/>
    <mergeCell ref="P83:P84"/>
    <mergeCell ref="Q83:Q84"/>
    <mergeCell ref="R83:R84"/>
    <mergeCell ref="S83:S84"/>
    <mergeCell ref="T83:T84"/>
    <mergeCell ref="U83:U84"/>
    <mergeCell ref="J83:J84"/>
    <mergeCell ref="K83:K84"/>
    <mergeCell ref="L83:L84"/>
    <mergeCell ref="M83:M84"/>
    <mergeCell ref="N83:N84"/>
    <mergeCell ref="O83:O84"/>
    <mergeCell ref="A81:A84"/>
    <mergeCell ref="B81:Y82"/>
    <mergeCell ref="B83:B84"/>
    <mergeCell ref="C83:C84"/>
    <mergeCell ref="D83:D84"/>
    <mergeCell ref="E83:E84"/>
    <mergeCell ref="F83:F84"/>
    <mergeCell ref="G83:G84"/>
    <mergeCell ref="H83:H84"/>
    <mergeCell ref="I83:I84"/>
    <mergeCell ref="T48:T49"/>
    <mergeCell ref="H48:H49"/>
    <mergeCell ref="I48:I49"/>
    <mergeCell ref="J48:J49"/>
    <mergeCell ref="K48:K49"/>
    <mergeCell ref="L48:L49"/>
    <mergeCell ref="M48:M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A46:A49"/>
    <mergeCell ref="B46:Y47"/>
    <mergeCell ref="B48:B49"/>
    <mergeCell ref="C48:C49"/>
    <mergeCell ref="D48:D49"/>
    <mergeCell ref="E48:E49"/>
    <mergeCell ref="F48:F49"/>
    <mergeCell ref="G48:G49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48:U49"/>
    <mergeCell ref="V48:V49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65"/>
  <sheetViews>
    <sheetView view="pageBreakPreview" zoomScaleSheetLayoutView="100" workbookViewId="0">
      <pane xSplit="1" ySplit="4" topLeftCell="B854" activePane="bottomRight" state="frozen"/>
      <selection pane="topRight" activeCell="B1" sqref="B1"/>
      <selection pane="bottomLeft" activeCell="A5" sqref="A5"/>
      <selection pane="bottomRight" activeCell="A852" sqref="A852:XFD853"/>
    </sheetView>
  </sheetViews>
  <sheetFormatPr defaultRowHeight="15" x14ac:dyDescent="0.25"/>
  <cols>
    <col min="1" max="1" width="14.25" style="78" customWidth="1"/>
    <col min="2" max="5" width="12" style="78" customWidth="1"/>
    <col min="6" max="6" width="12.125" style="78" customWidth="1"/>
    <col min="7" max="7" width="12.625" style="78" customWidth="1"/>
    <col min="8" max="9" width="12" style="78" customWidth="1"/>
    <col min="10" max="10" width="12.375" style="78" customWidth="1"/>
    <col min="11" max="11" width="12.625" style="78" customWidth="1"/>
    <col min="12" max="12" width="11.75" style="78" customWidth="1"/>
    <col min="13" max="25" width="12" style="78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166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ПАО"Севкавказэнерго" в феврале 2016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164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8" t="s">
        <v>120</v>
      </c>
    </row>
    <row r="9" spans="1:27" s="91" customFormat="1" x14ac:dyDescent="0.25">
      <c r="A9" s="89" t="s">
        <v>121</v>
      </c>
      <c r="B9" s="89"/>
      <c r="C9" s="89"/>
      <c r="D9" s="90"/>
      <c r="E9" s="90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7" x14ac:dyDescent="0.25">
      <c r="A10" s="88" t="s">
        <v>150</v>
      </c>
      <c r="B10" s="79"/>
      <c r="C10" s="79"/>
      <c r="D10" s="79"/>
    </row>
    <row r="11" spans="1:27" ht="12.75" x14ac:dyDescent="0.2">
      <c r="A11" s="165" t="s">
        <v>48</v>
      </c>
      <c r="B11" s="168" t="s">
        <v>122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123</v>
      </c>
      <c r="C13" s="163" t="s">
        <v>124</v>
      </c>
      <c r="D13" s="163" t="s">
        <v>125</v>
      </c>
      <c r="E13" s="163" t="s">
        <v>126</v>
      </c>
      <c r="F13" s="163" t="s">
        <v>127</v>
      </c>
      <c r="G13" s="163" t="s">
        <v>128</v>
      </c>
      <c r="H13" s="163" t="s">
        <v>129</v>
      </c>
      <c r="I13" s="163" t="s">
        <v>130</v>
      </c>
      <c r="J13" s="163" t="s">
        <v>131</v>
      </c>
      <c r="K13" s="163" t="s">
        <v>132</v>
      </c>
      <c r="L13" s="163" t="s">
        <v>133</v>
      </c>
      <c r="M13" s="163" t="s">
        <v>134</v>
      </c>
      <c r="N13" s="176" t="s">
        <v>135</v>
      </c>
      <c r="O13" s="163" t="s">
        <v>136</v>
      </c>
      <c r="P13" s="163" t="s">
        <v>137</v>
      </c>
      <c r="Q13" s="163" t="s">
        <v>138</v>
      </c>
      <c r="R13" s="163" t="s">
        <v>139</v>
      </c>
      <c r="S13" s="163" t="s">
        <v>140</v>
      </c>
      <c r="T13" s="163" t="s">
        <v>141</v>
      </c>
      <c r="U13" s="163" t="s">
        <v>142</v>
      </c>
      <c r="V13" s="163" t="s">
        <v>143</v>
      </c>
      <c r="W13" s="163" t="s">
        <v>144</v>
      </c>
      <c r="X13" s="163" t="s">
        <v>145</v>
      </c>
      <c r="Y13" s="163" t="s">
        <v>146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80">
        <f>АТС!A41</f>
        <v>42401</v>
      </c>
      <c r="B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833.20534000000009</v>
      </c>
      <c r="C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751.48534000000006</v>
      </c>
      <c r="D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728.1953400000001</v>
      </c>
      <c r="E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728.03534000000002</v>
      </c>
      <c r="F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728.40534000000002</v>
      </c>
      <c r="G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744.50534000000005</v>
      </c>
      <c r="H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836.13534000000004</v>
      </c>
      <c r="I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650.78534000000002</v>
      </c>
      <c r="J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654.06533999999999</v>
      </c>
      <c r="K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793.76534000000004</v>
      </c>
      <c r="L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883.34534000000008</v>
      </c>
      <c r="M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859.46534000000008</v>
      </c>
      <c r="N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821.09534000000008</v>
      </c>
      <c r="O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793.94533999999999</v>
      </c>
      <c r="P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784.93534000000011</v>
      </c>
      <c r="Q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783.95534000000009</v>
      </c>
      <c r="R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783.77534000000003</v>
      </c>
      <c r="S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933.18534</v>
      </c>
      <c r="T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965.90534000000002</v>
      </c>
      <c r="U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982.48533999999995</v>
      </c>
      <c r="V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936.34533999999996</v>
      </c>
      <c r="W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859.1953400000001</v>
      </c>
      <c r="X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1106.1253400000001</v>
      </c>
      <c r="Y15" s="107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978.85534000000007</v>
      </c>
      <c r="AA15" s="81"/>
    </row>
    <row r="16" spans="1:27" x14ac:dyDescent="0.2">
      <c r="A16" s="80">
        <f>A15+1</f>
        <v>42402</v>
      </c>
      <c r="B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832.80534000000011</v>
      </c>
      <c r="C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747.47533999999996</v>
      </c>
      <c r="D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702.64534000000003</v>
      </c>
      <c r="E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687.51534000000004</v>
      </c>
      <c r="F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688.15534000000002</v>
      </c>
      <c r="G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726.31533999999999</v>
      </c>
      <c r="H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775.60534000000007</v>
      </c>
      <c r="I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694.67534000000001</v>
      </c>
      <c r="J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666.67534000000012</v>
      </c>
      <c r="K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676.83534000000009</v>
      </c>
      <c r="L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745.61534000000006</v>
      </c>
      <c r="M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717.22534000000007</v>
      </c>
      <c r="N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717.76534000000004</v>
      </c>
      <c r="O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701.83534000000009</v>
      </c>
      <c r="P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701.96534000000008</v>
      </c>
      <c r="Q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717.01534000000004</v>
      </c>
      <c r="R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754.11534000000006</v>
      </c>
      <c r="S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867.67534000000001</v>
      </c>
      <c r="T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925.60533999999996</v>
      </c>
      <c r="U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906.36534000000006</v>
      </c>
      <c r="V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869.20534000000009</v>
      </c>
      <c r="W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814.94533999999999</v>
      </c>
      <c r="X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1053.46534</v>
      </c>
      <c r="Y16" s="107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930.49534000000006</v>
      </c>
    </row>
    <row r="17" spans="1:25" x14ac:dyDescent="0.2">
      <c r="A17" s="80">
        <f t="shared" ref="A17:A43" si="0">A16+1</f>
        <v>42403</v>
      </c>
      <c r="B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727.56533999999999</v>
      </c>
      <c r="C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647.10534000000007</v>
      </c>
      <c r="D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637.11534000000006</v>
      </c>
      <c r="E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637.03534000000013</v>
      </c>
      <c r="F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637.05534000000011</v>
      </c>
      <c r="G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637.21534000000008</v>
      </c>
      <c r="H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655.26534000000004</v>
      </c>
      <c r="I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808.60533999999996</v>
      </c>
      <c r="J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793.02534000000003</v>
      </c>
      <c r="K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655.25534000000005</v>
      </c>
      <c r="L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611.85534000000007</v>
      </c>
      <c r="M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628.83534000000009</v>
      </c>
      <c r="N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620.52534000000014</v>
      </c>
      <c r="O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642.27534000000003</v>
      </c>
      <c r="P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620.77534000000003</v>
      </c>
      <c r="Q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627.64534000000003</v>
      </c>
      <c r="R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659.59533999999996</v>
      </c>
      <c r="S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753.60534000000007</v>
      </c>
      <c r="T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845.59533999999996</v>
      </c>
      <c r="U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815.56534000000011</v>
      </c>
      <c r="V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779.36534000000006</v>
      </c>
      <c r="W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747.67534000000012</v>
      </c>
      <c r="X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986.95533999999998</v>
      </c>
      <c r="Y17" s="107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855.12534000000005</v>
      </c>
    </row>
    <row r="18" spans="1:25" x14ac:dyDescent="0.2">
      <c r="A18" s="80">
        <f t="shared" si="0"/>
        <v>42404</v>
      </c>
      <c r="B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664.59534000000008</v>
      </c>
      <c r="C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621.54534000000012</v>
      </c>
      <c r="D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652.92534000000001</v>
      </c>
      <c r="E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653.06533999999999</v>
      </c>
      <c r="F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652.94533999999999</v>
      </c>
      <c r="G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653.33534000000009</v>
      </c>
      <c r="H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646.05534000000011</v>
      </c>
      <c r="I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830.19533999999999</v>
      </c>
      <c r="J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810.30534</v>
      </c>
      <c r="K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667.55534000000011</v>
      </c>
      <c r="L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655.8253400000001</v>
      </c>
      <c r="M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621.37534000000005</v>
      </c>
      <c r="N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642.61534000000006</v>
      </c>
      <c r="O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656.28534000000002</v>
      </c>
      <c r="P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642.72534000000007</v>
      </c>
      <c r="Q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621.05534</v>
      </c>
      <c r="R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624.95533999999998</v>
      </c>
      <c r="S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690.33533999999997</v>
      </c>
      <c r="T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816.85534000000007</v>
      </c>
      <c r="U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787.94533999999999</v>
      </c>
      <c r="V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717.35534000000007</v>
      </c>
      <c r="W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683.62534000000005</v>
      </c>
      <c r="X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961.96534000000008</v>
      </c>
      <c r="Y18" s="107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825.92534000000001</v>
      </c>
    </row>
    <row r="19" spans="1:25" x14ac:dyDescent="0.2">
      <c r="A19" s="80">
        <f t="shared" si="0"/>
        <v>42405</v>
      </c>
      <c r="B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647.12534000000005</v>
      </c>
      <c r="C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646.90534000000014</v>
      </c>
      <c r="D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621.54534000000012</v>
      </c>
      <c r="E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636.89534000000003</v>
      </c>
      <c r="F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636.92534000000001</v>
      </c>
      <c r="G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636.95533999999998</v>
      </c>
      <c r="H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646.85534000000007</v>
      </c>
      <c r="I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829.46533999999997</v>
      </c>
      <c r="J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809.47534000000007</v>
      </c>
      <c r="K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667.21533999999997</v>
      </c>
      <c r="L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628.11534000000006</v>
      </c>
      <c r="M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613.01534000000004</v>
      </c>
      <c r="N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642.40534000000002</v>
      </c>
      <c r="O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655.96534000000008</v>
      </c>
      <c r="P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675.16534000000001</v>
      </c>
      <c r="Q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685.00534000000016</v>
      </c>
      <c r="R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665.75534000000005</v>
      </c>
      <c r="S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637.39534000000003</v>
      </c>
      <c r="T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784.26534000000004</v>
      </c>
      <c r="U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762.48534000000006</v>
      </c>
      <c r="V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734.62534000000005</v>
      </c>
      <c r="W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706.26534000000004</v>
      </c>
      <c r="X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971.70533999999998</v>
      </c>
      <c r="Y19" s="107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833.16534000000001</v>
      </c>
    </row>
    <row r="20" spans="1:25" x14ac:dyDescent="0.2">
      <c r="A20" s="80">
        <f t="shared" si="0"/>
        <v>42406</v>
      </c>
      <c r="B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693.13534000000004</v>
      </c>
      <c r="C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628.02534000000003</v>
      </c>
      <c r="D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626.09534000000008</v>
      </c>
      <c r="E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643.43534</v>
      </c>
      <c r="F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643.52534000000014</v>
      </c>
      <c r="G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631.75534000000005</v>
      </c>
      <c r="H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647.53534000000002</v>
      </c>
      <c r="I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719.03534000000013</v>
      </c>
      <c r="J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736.56534000000011</v>
      </c>
      <c r="K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823.63534000000004</v>
      </c>
      <c r="L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749.41534000000001</v>
      </c>
      <c r="M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763.33534000000009</v>
      </c>
      <c r="N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762.70533999999998</v>
      </c>
      <c r="O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822.84534000000008</v>
      </c>
      <c r="P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822.73533999999995</v>
      </c>
      <c r="Q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822.61534000000006</v>
      </c>
      <c r="R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824.00533999999993</v>
      </c>
      <c r="S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646.60533999999996</v>
      </c>
      <c r="T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736.28534000000002</v>
      </c>
      <c r="U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738.56533999999999</v>
      </c>
      <c r="V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686.80534</v>
      </c>
      <c r="W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689.11534000000006</v>
      </c>
      <c r="X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633.80534000000011</v>
      </c>
      <c r="Y20" s="107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828.54534000000012</v>
      </c>
    </row>
    <row r="21" spans="1:25" x14ac:dyDescent="0.2">
      <c r="A21" s="80">
        <f t="shared" si="0"/>
        <v>42407</v>
      </c>
      <c r="B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734.67534000000001</v>
      </c>
      <c r="C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664.59534000000008</v>
      </c>
      <c r="D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620.5753400000001</v>
      </c>
      <c r="E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626.28534000000002</v>
      </c>
      <c r="F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631.9453400000001</v>
      </c>
      <c r="G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620.6953400000001</v>
      </c>
      <c r="H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627.22534000000007</v>
      </c>
      <c r="I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644.72534000000007</v>
      </c>
      <c r="J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733.6953400000001</v>
      </c>
      <c r="K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808.43534</v>
      </c>
      <c r="L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750.34533999999996</v>
      </c>
      <c r="M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737.08534000000009</v>
      </c>
      <c r="N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736.64534000000003</v>
      </c>
      <c r="O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736.48533999999995</v>
      </c>
      <c r="P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763.86534000000006</v>
      </c>
      <c r="Q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771.01534000000004</v>
      </c>
      <c r="R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725.39534000000003</v>
      </c>
      <c r="S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663.47534000000007</v>
      </c>
      <c r="T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796.66534000000001</v>
      </c>
      <c r="U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800.15534000000002</v>
      </c>
      <c r="V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748.24534000000006</v>
      </c>
      <c r="W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685.45534000000009</v>
      </c>
      <c r="X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634.24534000000006</v>
      </c>
      <c r="Y21" s="107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858.14534000000003</v>
      </c>
    </row>
    <row r="22" spans="1:25" x14ac:dyDescent="0.2">
      <c r="A22" s="80">
        <f t="shared" si="0"/>
        <v>42408</v>
      </c>
      <c r="B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707.10534000000007</v>
      </c>
      <c r="C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639.90534000000002</v>
      </c>
      <c r="D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621.08534000000009</v>
      </c>
      <c r="E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631.32533999999998</v>
      </c>
      <c r="F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631.26534000000004</v>
      </c>
      <c r="G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631.48533999999995</v>
      </c>
      <c r="H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612.00534000000005</v>
      </c>
      <c r="I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814.90534000000002</v>
      </c>
      <c r="J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809.70533999999998</v>
      </c>
      <c r="K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667.19533999999999</v>
      </c>
      <c r="L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613.14534000000003</v>
      </c>
      <c r="M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667.10534000000007</v>
      </c>
      <c r="N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668.36534000000006</v>
      </c>
      <c r="O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627.98533999999995</v>
      </c>
      <c r="P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612.4453400000001</v>
      </c>
      <c r="Q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612.50534000000005</v>
      </c>
      <c r="R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625.91534000000001</v>
      </c>
      <c r="S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663.92534000000001</v>
      </c>
      <c r="T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843.34534000000008</v>
      </c>
      <c r="U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805.40534000000002</v>
      </c>
      <c r="V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736.60534000000007</v>
      </c>
      <c r="W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708.09534000000008</v>
      </c>
      <c r="X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973.73533999999995</v>
      </c>
      <c r="Y22" s="107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836.67534000000001</v>
      </c>
    </row>
    <row r="23" spans="1:25" x14ac:dyDescent="0.2">
      <c r="A23" s="80">
        <f t="shared" si="0"/>
        <v>42409</v>
      </c>
      <c r="B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656.60534000000007</v>
      </c>
      <c r="C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611.61534000000006</v>
      </c>
      <c r="D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636.71533999999997</v>
      </c>
      <c r="E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663.83534000000009</v>
      </c>
      <c r="F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663.91534000000001</v>
      </c>
      <c r="G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664.33534000000009</v>
      </c>
      <c r="H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637.84533999999996</v>
      </c>
      <c r="I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844.97534000000007</v>
      </c>
      <c r="J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886.05534</v>
      </c>
      <c r="K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733.71534000000008</v>
      </c>
      <c r="L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687.25533999999993</v>
      </c>
      <c r="M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644.11534000000006</v>
      </c>
      <c r="N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643.66534000000013</v>
      </c>
      <c r="O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643.32533999999998</v>
      </c>
      <c r="P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666.44533999999999</v>
      </c>
      <c r="Q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666.51533999999992</v>
      </c>
      <c r="R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666.99534000000006</v>
      </c>
      <c r="S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616.14534000000003</v>
      </c>
      <c r="T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798.22534000000007</v>
      </c>
      <c r="U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731.52534000000003</v>
      </c>
      <c r="V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696.55534</v>
      </c>
      <c r="W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665.75534000000005</v>
      </c>
      <c r="X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938.51534000000004</v>
      </c>
      <c r="Y23" s="107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776.44533999999999</v>
      </c>
    </row>
    <row r="24" spans="1:25" x14ac:dyDescent="0.2">
      <c r="A24" s="80">
        <f t="shared" si="0"/>
        <v>42410</v>
      </c>
      <c r="B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655.27534000000003</v>
      </c>
      <c r="C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621.56534000000011</v>
      </c>
      <c r="D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636.73533999999995</v>
      </c>
      <c r="E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652.94533999999999</v>
      </c>
      <c r="F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664.00534000000005</v>
      </c>
      <c r="G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642.47533999999996</v>
      </c>
      <c r="H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645.68534</v>
      </c>
      <c r="I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763.48534000000006</v>
      </c>
      <c r="J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777.91534000000001</v>
      </c>
      <c r="K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656.51534000000015</v>
      </c>
      <c r="L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656.5753400000001</v>
      </c>
      <c r="M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621.86534000000006</v>
      </c>
      <c r="N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621.51534000000015</v>
      </c>
      <c r="O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621.37534000000005</v>
      </c>
      <c r="P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621.34533999999996</v>
      </c>
      <c r="Q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621.34533999999996</v>
      </c>
      <c r="R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639.13534000000004</v>
      </c>
      <c r="S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703.91534000000013</v>
      </c>
      <c r="T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799.21534000000008</v>
      </c>
      <c r="U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800.86533999999995</v>
      </c>
      <c r="V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760.36534000000006</v>
      </c>
      <c r="W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704.68534</v>
      </c>
      <c r="X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961.8253400000001</v>
      </c>
      <c r="Y24" s="107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808.83534000000009</v>
      </c>
    </row>
    <row r="25" spans="1:25" x14ac:dyDescent="0.2">
      <c r="A25" s="80">
        <f t="shared" si="0"/>
        <v>42411</v>
      </c>
      <c r="B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655.39534000000003</v>
      </c>
      <c r="C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622.00534000000005</v>
      </c>
      <c r="D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653.19533999999999</v>
      </c>
      <c r="E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653.39534000000003</v>
      </c>
      <c r="F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653.45534000000009</v>
      </c>
      <c r="G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637.78534000000002</v>
      </c>
      <c r="H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641.3253400000001</v>
      </c>
      <c r="I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763.85534000000007</v>
      </c>
      <c r="J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755.09534000000008</v>
      </c>
      <c r="K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656.47533999999996</v>
      </c>
      <c r="L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645.17534000000001</v>
      </c>
      <c r="M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643.43534</v>
      </c>
      <c r="N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666.31533999999999</v>
      </c>
      <c r="O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666.07533999999998</v>
      </c>
      <c r="P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621.37534000000005</v>
      </c>
      <c r="Q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621.63534000000004</v>
      </c>
      <c r="R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637.96533999999997</v>
      </c>
      <c r="S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670.97534000000007</v>
      </c>
      <c r="T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757.40534000000014</v>
      </c>
      <c r="U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715.03534000000002</v>
      </c>
      <c r="V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687.60534000000007</v>
      </c>
      <c r="W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665.99534000000006</v>
      </c>
      <c r="X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938.13534000000004</v>
      </c>
      <c r="Y25" s="107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759.96534000000008</v>
      </c>
    </row>
    <row r="26" spans="1:25" x14ac:dyDescent="0.2">
      <c r="A26" s="80">
        <f t="shared" si="0"/>
        <v>42412</v>
      </c>
      <c r="B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663.5753400000001</v>
      </c>
      <c r="C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611.57533999999998</v>
      </c>
      <c r="D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636.58533999999997</v>
      </c>
      <c r="E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636.78534000000002</v>
      </c>
      <c r="F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636.77534000000003</v>
      </c>
      <c r="G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621.66534000000001</v>
      </c>
      <c r="H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648.12534000000005</v>
      </c>
      <c r="I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750.97534000000007</v>
      </c>
      <c r="J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732.04534000000012</v>
      </c>
      <c r="K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644.44533999999999</v>
      </c>
      <c r="L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628.18534</v>
      </c>
      <c r="M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621.38534000000004</v>
      </c>
      <c r="N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629.68534000000011</v>
      </c>
      <c r="O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656.30534</v>
      </c>
      <c r="P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642.75534000000005</v>
      </c>
      <c r="Q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642.81534000000011</v>
      </c>
      <c r="R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621.5753400000001</v>
      </c>
      <c r="S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663.55534000000011</v>
      </c>
      <c r="T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763.97534000000007</v>
      </c>
      <c r="U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788.67534000000001</v>
      </c>
      <c r="V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762.44533999999999</v>
      </c>
      <c r="W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705.02534000000003</v>
      </c>
      <c r="X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970.22534000000007</v>
      </c>
      <c r="Y26" s="107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832.72533999999996</v>
      </c>
    </row>
    <row r="27" spans="1:25" x14ac:dyDescent="0.2">
      <c r="A27" s="80">
        <f t="shared" si="0"/>
        <v>42413</v>
      </c>
      <c r="B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668.91534000000013</v>
      </c>
      <c r="C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644.10534000000007</v>
      </c>
      <c r="D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688.68534000000011</v>
      </c>
      <c r="E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688.91534000000001</v>
      </c>
      <c r="F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709.64534000000003</v>
      </c>
      <c r="G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688.90534000000002</v>
      </c>
      <c r="H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657.00534000000005</v>
      </c>
      <c r="I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622.12534000000005</v>
      </c>
      <c r="J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670.87534000000005</v>
      </c>
      <c r="K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824.93534</v>
      </c>
      <c r="L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764.60534000000007</v>
      </c>
      <c r="M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778.87534000000005</v>
      </c>
      <c r="N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793.52534000000003</v>
      </c>
      <c r="O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841.16534000000001</v>
      </c>
      <c r="P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841.04534000000001</v>
      </c>
      <c r="Q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824.84533999999996</v>
      </c>
      <c r="R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786.92534000000012</v>
      </c>
      <c r="S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637.29534000000001</v>
      </c>
      <c r="T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690.07533999999998</v>
      </c>
      <c r="U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698.03534000000002</v>
      </c>
      <c r="V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683.43534</v>
      </c>
      <c r="W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611.64534000000003</v>
      </c>
      <c r="X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687.37534000000005</v>
      </c>
      <c r="Y27" s="107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808.75533999999993</v>
      </c>
    </row>
    <row r="28" spans="1:25" x14ac:dyDescent="0.2">
      <c r="A28" s="80">
        <f t="shared" si="0"/>
        <v>42414</v>
      </c>
      <c r="B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665.07533999999998</v>
      </c>
      <c r="C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655.91534000000001</v>
      </c>
      <c r="D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688.33534000000009</v>
      </c>
      <c r="E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709.31534000000011</v>
      </c>
      <c r="F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723.95534000000009</v>
      </c>
      <c r="G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709.59534000000008</v>
      </c>
      <c r="H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688.95534000000009</v>
      </c>
      <c r="I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689.61534000000006</v>
      </c>
      <c r="J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628.27534000000014</v>
      </c>
      <c r="K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934.88534000000004</v>
      </c>
      <c r="L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841.45533999999998</v>
      </c>
      <c r="M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841.37534000000005</v>
      </c>
      <c r="N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824.34534000000008</v>
      </c>
      <c r="O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857.86534000000006</v>
      </c>
      <c r="P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857.75534000000005</v>
      </c>
      <c r="Q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824.18534000000011</v>
      </c>
      <c r="R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785.61534000000006</v>
      </c>
      <c r="S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636.66534000000001</v>
      </c>
      <c r="T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690.70534000000009</v>
      </c>
      <c r="U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692.55534</v>
      </c>
      <c r="V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683.64534000000003</v>
      </c>
      <c r="W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611.22533999999996</v>
      </c>
      <c r="X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687.29534000000012</v>
      </c>
      <c r="Y28" s="107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792.63534000000004</v>
      </c>
    </row>
    <row r="29" spans="1:25" x14ac:dyDescent="0.2">
      <c r="A29" s="80">
        <f t="shared" si="0"/>
        <v>42415</v>
      </c>
      <c r="B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651.80534</v>
      </c>
      <c r="C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641.58534000000009</v>
      </c>
      <c r="D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674.80534</v>
      </c>
      <c r="E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692.83534000000009</v>
      </c>
      <c r="F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692.76533999999992</v>
      </c>
      <c r="G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674.77534000000003</v>
      </c>
      <c r="H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636.41534000000001</v>
      </c>
      <c r="I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925.04534000000001</v>
      </c>
      <c r="J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925.73533999999995</v>
      </c>
      <c r="K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775.23534000000006</v>
      </c>
      <c r="L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730.50534000000005</v>
      </c>
      <c r="M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674.55534</v>
      </c>
      <c r="N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689.42534000000001</v>
      </c>
      <c r="O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704.88534000000004</v>
      </c>
      <c r="P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704.80534000000011</v>
      </c>
      <c r="Q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705.14534000000003</v>
      </c>
      <c r="R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684.48534000000006</v>
      </c>
      <c r="S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628.96533999999997</v>
      </c>
      <c r="T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700.98534000000006</v>
      </c>
      <c r="U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710.86534000000006</v>
      </c>
      <c r="V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664.95533999999998</v>
      </c>
      <c r="W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641.5753400000001</v>
      </c>
      <c r="X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908.94533999999999</v>
      </c>
      <c r="Y29" s="107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759.85534000000007</v>
      </c>
    </row>
    <row r="30" spans="1:25" x14ac:dyDescent="0.2">
      <c r="A30" s="80">
        <f t="shared" si="0"/>
        <v>42416</v>
      </c>
      <c r="B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666.35533999999996</v>
      </c>
      <c r="C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630.11534000000006</v>
      </c>
      <c r="D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651.38534000000004</v>
      </c>
      <c r="E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662.66534000000001</v>
      </c>
      <c r="F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692.22534000000007</v>
      </c>
      <c r="G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692.69533999999999</v>
      </c>
      <c r="H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637.13534000000004</v>
      </c>
      <c r="I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843.02534000000003</v>
      </c>
      <c r="J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834.66534000000001</v>
      </c>
      <c r="K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716.70533999999998</v>
      </c>
      <c r="L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716.90534000000014</v>
      </c>
      <c r="M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664.80534</v>
      </c>
      <c r="N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664.52534000000003</v>
      </c>
      <c r="O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664.46534000000008</v>
      </c>
      <c r="P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688.90534000000002</v>
      </c>
      <c r="Q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704.70533999999998</v>
      </c>
      <c r="R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684.01533999999992</v>
      </c>
      <c r="S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656.74534000000006</v>
      </c>
      <c r="T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673.02534000000014</v>
      </c>
      <c r="U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674.81533999999999</v>
      </c>
      <c r="V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645.11534000000006</v>
      </c>
      <c r="W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628.71534000000008</v>
      </c>
      <c r="X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897.46534000000008</v>
      </c>
      <c r="Y30" s="107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737.12534000000005</v>
      </c>
    </row>
    <row r="31" spans="1:25" x14ac:dyDescent="0.2">
      <c r="A31" s="80">
        <f t="shared" si="0"/>
        <v>42417</v>
      </c>
      <c r="B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710.05534</v>
      </c>
      <c r="C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673.29534000000012</v>
      </c>
      <c r="D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710.16534000000001</v>
      </c>
      <c r="E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710.19533999999999</v>
      </c>
      <c r="F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710.37534000000005</v>
      </c>
      <c r="G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685.55534</v>
      </c>
      <c r="H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636.41534000000001</v>
      </c>
      <c r="I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842.24534000000006</v>
      </c>
      <c r="J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935.29534000000001</v>
      </c>
      <c r="K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807.47533999999996</v>
      </c>
      <c r="L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790.42534000000001</v>
      </c>
      <c r="M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725.86534000000006</v>
      </c>
      <c r="N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773.72533999999996</v>
      </c>
      <c r="O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773.59533999999996</v>
      </c>
      <c r="P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773.47533999999996</v>
      </c>
      <c r="Q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773.90534000000002</v>
      </c>
      <c r="R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773.99534000000006</v>
      </c>
      <c r="S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755.18534000000011</v>
      </c>
      <c r="T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642.35534000000007</v>
      </c>
      <c r="U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644.32533999999998</v>
      </c>
      <c r="V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624.42534000000001</v>
      </c>
      <c r="W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641.72534000000007</v>
      </c>
      <c r="X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828.47533999999996</v>
      </c>
      <c r="Y31" s="107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660.52534000000003</v>
      </c>
    </row>
    <row r="32" spans="1:25" x14ac:dyDescent="0.2">
      <c r="A32" s="80">
        <f t="shared" si="0"/>
        <v>42418</v>
      </c>
      <c r="B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611.10534000000007</v>
      </c>
      <c r="C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663.31534000000011</v>
      </c>
      <c r="D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674.68534</v>
      </c>
      <c r="E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674.74534000000006</v>
      </c>
      <c r="F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674.74534000000006</v>
      </c>
      <c r="G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663.51534000000004</v>
      </c>
      <c r="H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611.91534000000001</v>
      </c>
      <c r="I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808.03534000000002</v>
      </c>
      <c r="J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792.68534000000011</v>
      </c>
      <c r="K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718.00534000000005</v>
      </c>
      <c r="L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685.24534000000006</v>
      </c>
      <c r="M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642.49533999999994</v>
      </c>
      <c r="N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665.5753400000001</v>
      </c>
      <c r="O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705.66534000000001</v>
      </c>
      <c r="P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705.57533999999998</v>
      </c>
      <c r="Q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674.66534000000001</v>
      </c>
      <c r="R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665.26534000000015</v>
      </c>
      <c r="S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629.94533999999999</v>
      </c>
      <c r="T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717.00534000000005</v>
      </c>
      <c r="U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714.84534000000008</v>
      </c>
      <c r="V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699.55534000000011</v>
      </c>
      <c r="W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667.25534000000005</v>
      </c>
      <c r="X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905.64534000000003</v>
      </c>
      <c r="Y32" s="107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772.92534000000001</v>
      </c>
    </row>
    <row r="33" spans="1:25" x14ac:dyDescent="0.2">
      <c r="A33" s="80">
        <f t="shared" si="0"/>
        <v>42419</v>
      </c>
      <c r="B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611.68534</v>
      </c>
      <c r="C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663.63534000000004</v>
      </c>
      <c r="D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693.03534000000002</v>
      </c>
      <c r="E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693.0753400000001</v>
      </c>
      <c r="F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663.73534000000006</v>
      </c>
      <c r="G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663.54534000000001</v>
      </c>
      <c r="H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637.38534000000004</v>
      </c>
      <c r="I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844.93534000000011</v>
      </c>
      <c r="J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837.66534000000001</v>
      </c>
      <c r="K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755.04534000000012</v>
      </c>
      <c r="L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755.09534000000008</v>
      </c>
      <c r="M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691.09534000000008</v>
      </c>
      <c r="N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690.67534000000012</v>
      </c>
      <c r="O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745.41534000000013</v>
      </c>
      <c r="P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745.48534000000006</v>
      </c>
      <c r="Q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745.43534000000011</v>
      </c>
      <c r="R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691.03534000000002</v>
      </c>
      <c r="S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659.05534000000011</v>
      </c>
      <c r="T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687.78534000000002</v>
      </c>
      <c r="U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688.26534000000004</v>
      </c>
      <c r="V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690.13534000000004</v>
      </c>
      <c r="W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665.58534000000009</v>
      </c>
      <c r="X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880.88534000000004</v>
      </c>
      <c r="Y33" s="107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694.86534000000006</v>
      </c>
    </row>
    <row r="34" spans="1:25" x14ac:dyDescent="0.2">
      <c r="A34" s="80">
        <f t="shared" si="0"/>
        <v>42420</v>
      </c>
      <c r="B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636.49534000000006</v>
      </c>
      <c r="C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692.89534000000003</v>
      </c>
      <c r="D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724.81534000000011</v>
      </c>
      <c r="E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724.83534000000009</v>
      </c>
      <c r="F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724.88534000000004</v>
      </c>
      <c r="G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711.75534000000005</v>
      </c>
      <c r="H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636.97533999999996</v>
      </c>
      <c r="I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829.91534000000001</v>
      </c>
      <c r="J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865.38534000000004</v>
      </c>
      <c r="K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754.66534000000001</v>
      </c>
      <c r="L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754.80534</v>
      </c>
      <c r="M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690.97534000000007</v>
      </c>
      <c r="N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690.59534000000008</v>
      </c>
      <c r="O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745.40534000000014</v>
      </c>
      <c r="P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745.30534000000011</v>
      </c>
      <c r="Q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745.54534000000001</v>
      </c>
      <c r="R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717.53534000000002</v>
      </c>
      <c r="S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657.87534000000005</v>
      </c>
      <c r="T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688.12534000000005</v>
      </c>
      <c r="U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684.97533999999996</v>
      </c>
      <c r="V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689.48533999999995</v>
      </c>
      <c r="W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666.42534000000001</v>
      </c>
      <c r="X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842.36534000000006</v>
      </c>
      <c r="Y34" s="107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665.85534000000007</v>
      </c>
    </row>
    <row r="35" spans="1:25" x14ac:dyDescent="0.2">
      <c r="A35" s="80">
        <f t="shared" si="0"/>
        <v>42421</v>
      </c>
      <c r="B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668.98534000000006</v>
      </c>
      <c r="C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755.37534000000005</v>
      </c>
      <c r="D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763.35534000000007</v>
      </c>
      <c r="E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763.67534000000001</v>
      </c>
      <c r="F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789.35534000000007</v>
      </c>
      <c r="G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764.22534000000007</v>
      </c>
      <c r="H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689.33534000000009</v>
      </c>
      <c r="I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625.24534000000006</v>
      </c>
      <c r="J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699.97534000000007</v>
      </c>
      <c r="K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809.08534000000009</v>
      </c>
      <c r="L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764.83533999999997</v>
      </c>
      <c r="M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779.16534000000001</v>
      </c>
      <c r="N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778.61534000000006</v>
      </c>
      <c r="O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793.07533999999998</v>
      </c>
      <c r="P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792.91534000000001</v>
      </c>
      <c r="Q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793.42534000000001</v>
      </c>
      <c r="R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786.25534000000005</v>
      </c>
      <c r="S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689.79534000000001</v>
      </c>
      <c r="T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693.03534000000002</v>
      </c>
      <c r="U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691.96534000000008</v>
      </c>
      <c r="V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665.70534000000009</v>
      </c>
      <c r="W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635.65534000000002</v>
      </c>
      <c r="X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717.83534000000009</v>
      </c>
      <c r="Y35" s="107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775.57533999999998</v>
      </c>
    </row>
    <row r="36" spans="1:25" x14ac:dyDescent="0.2">
      <c r="A36" s="80">
        <f t="shared" si="0"/>
        <v>42422</v>
      </c>
      <c r="B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669.40534000000002</v>
      </c>
      <c r="C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755.51534000000004</v>
      </c>
      <c r="D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763.43534</v>
      </c>
      <c r="E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763.56533999999999</v>
      </c>
      <c r="F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789.35534000000007</v>
      </c>
      <c r="G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763.75534000000016</v>
      </c>
      <c r="H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689.29534000000001</v>
      </c>
      <c r="I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618.90534000000002</v>
      </c>
      <c r="J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695.15534000000002</v>
      </c>
      <c r="K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809.48534000000006</v>
      </c>
      <c r="L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764.86534000000006</v>
      </c>
      <c r="M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778.91534000000001</v>
      </c>
      <c r="N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778.53534000000002</v>
      </c>
      <c r="O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793.05534</v>
      </c>
      <c r="P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792.98534000000006</v>
      </c>
      <c r="Q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793.10534000000007</v>
      </c>
      <c r="R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786.06534000000011</v>
      </c>
      <c r="S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690.27534000000003</v>
      </c>
      <c r="T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690.70534000000009</v>
      </c>
      <c r="U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690.92534000000001</v>
      </c>
      <c r="V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666.73534000000006</v>
      </c>
      <c r="W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635.28534000000002</v>
      </c>
      <c r="X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717.81534000000011</v>
      </c>
      <c r="Y36" s="107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762.12534000000005</v>
      </c>
    </row>
    <row r="37" spans="1:25" x14ac:dyDescent="0.2">
      <c r="A37" s="80">
        <f t="shared" si="0"/>
        <v>42423</v>
      </c>
      <c r="B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724.43534</v>
      </c>
      <c r="C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723.76534000000004</v>
      </c>
      <c r="D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788.35534000000007</v>
      </c>
      <c r="E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788.50534000000005</v>
      </c>
      <c r="F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788.3253400000001</v>
      </c>
      <c r="G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788.48534000000006</v>
      </c>
      <c r="H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762.90534000000014</v>
      </c>
      <c r="I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709.43534000000011</v>
      </c>
      <c r="J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669.44533999999999</v>
      </c>
      <c r="K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1048.67534</v>
      </c>
      <c r="L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976.90534000000002</v>
      </c>
      <c r="M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1000.18534</v>
      </c>
      <c r="N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1023.54534</v>
      </c>
      <c r="O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1023.20534</v>
      </c>
      <c r="P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1023.4553400000001</v>
      </c>
      <c r="Q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1023.3753400000001</v>
      </c>
      <c r="R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965.49534000000006</v>
      </c>
      <c r="S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810.53534000000002</v>
      </c>
      <c r="T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636.35534000000007</v>
      </c>
      <c r="U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636.14534000000003</v>
      </c>
      <c r="V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645.71533999999997</v>
      </c>
      <c r="W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718.25534000000005</v>
      </c>
      <c r="X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785.01534000000004</v>
      </c>
      <c r="Y37" s="107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655.27534000000003</v>
      </c>
    </row>
    <row r="38" spans="1:25" x14ac:dyDescent="0.2">
      <c r="A38" s="80">
        <f t="shared" si="0"/>
        <v>42424</v>
      </c>
      <c r="B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699.37534000000005</v>
      </c>
      <c r="C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724.89534000000003</v>
      </c>
      <c r="D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797.96534000000008</v>
      </c>
      <c r="E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798.00534000000005</v>
      </c>
      <c r="F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798.06534000000011</v>
      </c>
      <c r="G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782.48533999999995</v>
      </c>
      <c r="H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693.76534000000015</v>
      </c>
      <c r="I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926.1953400000001</v>
      </c>
      <c r="J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998.82533999999998</v>
      </c>
      <c r="K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884.4453400000001</v>
      </c>
      <c r="L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884.35534000000007</v>
      </c>
      <c r="M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775.28534000000002</v>
      </c>
      <c r="N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808.01534000000004</v>
      </c>
      <c r="O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829.05534</v>
      </c>
      <c r="P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843.72533999999996</v>
      </c>
      <c r="Q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843.75533999999993</v>
      </c>
      <c r="R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807.89534000000003</v>
      </c>
      <c r="S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838.03534000000002</v>
      </c>
      <c r="T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656.56534000000011</v>
      </c>
      <c r="U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655.87534000000005</v>
      </c>
      <c r="V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685.34534000000008</v>
      </c>
      <c r="W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684.62534000000005</v>
      </c>
      <c r="X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771.66534000000013</v>
      </c>
      <c r="Y38" s="107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611.48534000000006</v>
      </c>
    </row>
    <row r="39" spans="1:25" x14ac:dyDescent="0.2">
      <c r="A39" s="80">
        <f t="shared" si="0"/>
        <v>42425</v>
      </c>
      <c r="B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621.03534000000002</v>
      </c>
      <c r="C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646.73533999999995</v>
      </c>
      <c r="D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663.23533999999995</v>
      </c>
      <c r="E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692.72533999999996</v>
      </c>
      <c r="F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692.81534000000011</v>
      </c>
      <c r="G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693.16534000000001</v>
      </c>
      <c r="H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664.45534000000009</v>
      </c>
      <c r="I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983.18534</v>
      </c>
      <c r="J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1067.7653400000002</v>
      </c>
      <c r="K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845.21534000000008</v>
      </c>
      <c r="L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792.48534000000006</v>
      </c>
      <c r="M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716.14534000000003</v>
      </c>
      <c r="N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715.85534000000007</v>
      </c>
      <c r="O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715.61534000000006</v>
      </c>
      <c r="P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715.77534000000014</v>
      </c>
      <c r="Q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727.02534000000003</v>
      </c>
      <c r="R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689.75534000000005</v>
      </c>
      <c r="S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687.09533999999996</v>
      </c>
      <c r="T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667.84534000000008</v>
      </c>
      <c r="U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668.24534000000006</v>
      </c>
      <c r="V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621.36534000000006</v>
      </c>
      <c r="W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621.22534000000007</v>
      </c>
      <c r="X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836.22534000000007</v>
      </c>
      <c r="Y39" s="107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732.41534000000001</v>
      </c>
    </row>
    <row r="40" spans="1:25" x14ac:dyDescent="0.2">
      <c r="A40" s="80">
        <f t="shared" si="0"/>
        <v>42426</v>
      </c>
      <c r="B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621.25534000000005</v>
      </c>
      <c r="C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674.90534000000002</v>
      </c>
      <c r="D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692.72533999999996</v>
      </c>
      <c r="E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692.72533999999996</v>
      </c>
      <c r="F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711.60534000000007</v>
      </c>
      <c r="G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687.04534000000001</v>
      </c>
      <c r="H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637.24534000000006</v>
      </c>
      <c r="I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844.17534000000001</v>
      </c>
      <c r="J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835.58533999999997</v>
      </c>
      <c r="K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717.27534000000003</v>
      </c>
      <c r="L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684.66534000000001</v>
      </c>
      <c r="M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665.15534000000002</v>
      </c>
      <c r="N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689.47533999999996</v>
      </c>
      <c r="O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689.46533999999997</v>
      </c>
      <c r="P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689.35534000000007</v>
      </c>
      <c r="Q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689.45533999999998</v>
      </c>
      <c r="R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715.97534000000007</v>
      </c>
      <c r="S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754.57533999999998</v>
      </c>
      <c r="T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669.26534000000004</v>
      </c>
      <c r="U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669.57533999999998</v>
      </c>
      <c r="V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623.13534000000004</v>
      </c>
      <c r="W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620.5753400000001</v>
      </c>
      <c r="X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848.0753400000001</v>
      </c>
      <c r="Y40" s="107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731.11534000000006</v>
      </c>
    </row>
    <row r="41" spans="1:25" x14ac:dyDescent="0.2">
      <c r="A41" s="80">
        <f t="shared" si="0"/>
        <v>42427</v>
      </c>
      <c r="B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620.67534000000012</v>
      </c>
      <c r="C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688.12534000000005</v>
      </c>
      <c r="D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723.5753400000001</v>
      </c>
      <c r="E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723.49534000000006</v>
      </c>
      <c r="F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708.81533999999999</v>
      </c>
      <c r="G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709.06534000000011</v>
      </c>
      <c r="H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668.73533999999995</v>
      </c>
      <c r="I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644.68534</v>
      </c>
      <c r="J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695.06534000000011</v>
      </c>
      <c r="K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866.86534000000006</v>
      </c>
      <c r="L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824.30534000000011</v>
      </c>
      <c r="M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840.96534000000008</v>
      </c>
      <c r="N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934.39534000000003</v>
      </c>
      <c r="O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933.8253400000001</v>
      </c>
      <c r="P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933.62534000000005</v>
      </c>
      <c r="Q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933.18534</v>
      </c>
      <c r="R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823.86533999999995</v>
      </c>
      <c r="S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737.49533999999994</v>
      </c>
      <c r="T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629.04534000000001</v>
      </c>
      <c r="U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664.26534000000015</v>
      </c>
      <c r="V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611.31534000000011</v>
      </c>
      <c r="W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654.62534000000005</v>
      </c>
      <c r="X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748.64534000000003</v>
      </c>
      <c r="Y41" s="107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676.49534000000006</v>
      </c>
    </row>
    <row r="42" spans="1:25" x14ac:dyDescent="0.2">
      <c r="A42" s="80">
        <f t="shared" si="0"/>
        <v>42428</v>
      </c>
      <c r="B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626.4453400000001</v>
      </c>
      <c r="C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709.11534000000006</v>
      </c>
      <c r="D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723.53534000000013</v>
      </c>
      <c r="E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723.44533999999999</v>
      </c>
      <c r="F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723.39534000000003</v>
      </c>
      <c r="G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723.60534000000007</v>
      </c>
      <c r="H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688.52534000000003</v>
      </c>
      <c r="I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709.95533999999998</v>
      </c>
      <c r="J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627.34534000000008</v>
      </c>
      <c r="K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954.38534000000004</v>
      </c>
      <c r="L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913.54534000000001</v>
      </c>
      <c r="M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913.72533999999996</v>
      </c>
      <c r="N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1000.01534</v>
      </c>
      <c r="O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999.62534000000005</v>
      </c>
      <c r="P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976.41534000000001</v>
      </c>
      <c r="Q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976.24534000000006</v>
      </c>
      <c r="R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823.37534000000005</v>
      </c>
      <c r="S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737.77534000000003</v>
      </c>
      <c r="T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612.78534000000013</v>
      </c>
      <c r="U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647.71533999999997</v>
      </c>
      <c r="V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625.47534000000007</v>
      </c>
      <c r="W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654.70534000000009</v>
      </c>
      <c r="X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762.66534000000001</v>
      </c>
      <c r="Y42" s="107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672.53534000000002</v>
      </c>
    </row>
    <row r="43" spans="1:25" x14ac:dyDescent="0.2">
      <c r="A43" s="80">
        <f t="shared" si="0"/>
        <v>42429</v>
      </c>
      <c r="B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636.41534000000001</v>
      </c>
      <c r="C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692.66534000000001</v>
      </c>
      <c r="D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724.63534000000004</v>
      </c>
      <c r="E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724.73534000000006</v>
      </c>
      <c r="F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711.45534000000009</v>
      </c>
      <c r="G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711.74534000000006</v>
      </c>
      <c r="H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664.19533999999999</v>
      </c>
      <c r="I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883.12534000000005</v>
      </c>
      <c r="J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926.54534000000001</v>
      </c>
      <c r="K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792.15534000000002</v>
      </c>
      <c r="L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792.11533999999995</v>
      </c>
      <c r="M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738.37534000000005</v>
      </c>
      <c r="N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787.95533999999998</v>
      </c>
      <c r="O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808.05534</v>
      </c>
      <c r="P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814.86534000000006</v>
      </c>
      <c r="Q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807.86534000000006</v>
      </c>
      <c r="R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750.32533999999998</v>
      </c>
      <c r="S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754.78534000000002</v>
      </c>
      <c r="T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620.55534000000011</v>
      </c>
      <c r="U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620.83534000000009</v>
      </c>
      <c r="V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627.89534000000003</v>
      </c>
      <c r="W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620.6953400000001</v>
      </c>
      <c r="X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807.60534000000007</v>
      </c>
      <c r="Y43" s="107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654.44533999999999</v>
      </c>
    </row>
    <row r="45" spans="1:25" x14ac:dyDescent="0.25">
      <c r="A45" s="88" t="s">
        <v>151</v>
      </c>
    </row>
    <row r="46" spans="1:25" ht="12.75" x14ac:dyDescent="0.2">
      <c r="A46" s="165" t="s">
        <v>48</v>
      </c>
      <c r="B46" s="168" t="s">
        <v>122</v>
      </c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70"/>
    </row>
    <row r="47" spans="1:25" ht="12.75" x14ac:dyDescent="0.2">
      <c r="A47" s="166"/>
      <c r="B47" s="171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3"/>
    </row>
    <row r="48" spans="1:25" ht="12.75" customHeight="1" x14ac:dyDescent="0.2">
      <c r="A48" s="166"/>
      <c r="B48" s="174" t="s">
        <v>123</v>
      </c>
      <c r="C48" s="163" t="s">
        <v>124</v>
      </c>
      <c r="D48" s="163" t="s">
        <v>125</v>
      </c>
      <c r="E48" s="163" t="s">
        <v>126</v>
      </c>
      <c r="F48" s="163" t="s">
        <v>127</v>
      </c>
      <c r="G48" s="163" t="s">
        <v>128</v>
      </c>
      <c r="H48" s="163" t="s">
        <v>129</v>
      </c>
      <c r="I48" s="163" t="s">
        <v>130</v>
      </c>
      <c r="J48" s="163" t="s">
        <v>131</v>
      </c>
      <c r="K48" s="163" t="s">
        <v>132</v>
      </c>
      <c r="L48" s="163" t="s">
        <v>133</v>
      </c>
      <c r="M48" s="163" t="s">
        <v>134</v>
      </c>
      <c r="N48" s="176" t="s">
        <v>135</v>
      </c>
      <c r="O48" s="163" t="s">
        <v>136</v>
      </c>
      <c r="P48" s="163" t="s">
        <v>137</v>
      </c>
      <c r="Q48" s="163" t="s">
        <v>138</v>
      </c>
      <c r="R48" s="163" t="s">
        <v>139</v>
      </c>
      <c r="S48" s="163" t="s">
        <v>140</v>
      </c>
      <c r="T48" s="163" t="s">
        <v>141</v>
      </c>
      <c r="U48" s="163" t="s">
        <v>142</v>
      </c>
      <c r="V48" s="163" t="s">
        <v>143</v>
      </c>
      <c r="W48" s="163" t="s">
        <v>144</v>
      </c>
      <c r="X48" s="163" t="s">
        <v>145</v>
      </c>
      <c r="Y48" s="163" t="s">
        <v>146</v>
      </c>
    </row>
    <row r="49" spans="1:27" ht="11.25" customHeight="1" x14ac:dyDescent="0.2">
      <c r="A49" s="167"/>
      <c r="B49" s="175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77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</row>
    <row r="50" spans="1:27" ht="18.75" customHeight="1" x14ac:dyDescent="0.2">
      <c r="A50" s="80">
        <f t="shared" ref="A50:A74" si="1">A15</f>
        <v>42401</v>
      </c>
      <c r="B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825.85534000000007</v>
      </c>
      <c r="C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744.88534000000004</v>
      </c>
      <c r="D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721.80534000000011</v>
      </c>
      <c r="E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721.65534000000002</v>
      </c>
      <c r="F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722.02534000000003</v>
      </c>
      <c r="G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737.97534000000007</v>
      </c>
      <c r="H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828.75533999999993</v>
      </c>
      <c r="I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645.12534000000005</v>
      </c>
      <c r="J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648.36534000000006</v>
      </c>
      <c r="K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786.77534000000003</v>
      </c>
      <c r="L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875.52534000000003</v>
      </c>
      <c r="M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851.87534000000005</v>
      </c>
      <c r="N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813.85534000000007</v>
      </c>
      <c r="O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786.95533999999998</v>
      </c>
      <c r="P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778.02534000000014</v>
      </c>
      <c r="Q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777.05534000000011</v>
      </c>
      <c r="R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776.87534000000005</v>
      </c>
      <c r="S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924.89534000000003</v>
      </c>
      <c r="T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957.31534000000011</v>
      </c>
      <c r="U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973.74533999999994</v>
      </c>
      <c r="V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928.03534000000002</v>
      </c>
      <c r="W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851.60534000000007</v>
      </c>
      <c r="X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1096.2353400000002</v>
      </c>
      <c r="Y50" s="107">
        <f>VLOOKUP($A50+ROUND((COLUMN()-2)/24,5),АТС!$A$41:$F$736,3)+VLOOKUP($A50+ROUND((COLUMN()-2)/24,5),'Расчет сбытовых надбавок'!$B$793:'Расчет сбытовых надбавок'!$G$1536,4)+'Иные услуги '!$C$5+'РСТ РСО-А'!$K$7</f>
        <v>970.14534000000003</v>
      </c>
      <c r="AA50" s="81"/>
    </row>
    <row r="51" spans="1:27" x14ac:dyDescent="0.2">
      <c r="A51" s="80">
        <f t="shared" si="1"/>
        <v>42402</v>
      </c>
      <c r="B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825.45534000000009</v>
      </c>
      <c r="C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740.91534000000001</v>
      </c>
      <c r="D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696.49533999999994</v>
      </c>
      <c r="E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681.50534000000005</v>
      </c>
      <c r="F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682.14534000000003</v>
      </c>
      <c r="G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719.95533999999998</v>
      </c>
      <c r="H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768.78534000000013</v>
      </c>
      <c r="I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688.59534000000008</v>
      </c>
      <c r="J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660.85534000000007</v>
      </c>
      <c r="K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670.92534000000012</v>
      </c>
      <c r="L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739.06534000000011</v>
      </c>
      <c r="M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710.9453400000001</v>
      </c>
      <c r="N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711.48534000000006</v>
      </c>
      <c r="O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695.70534000000009</v>
      </c>
      <c r="P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695.8253400000001</v>
      </c>
      <c r="Q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710.73533999999995</v>
      </c>
      <c r="R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747.48534000000006</v>
      </c>
      <c r="S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860.00534000000005</v>
      </c>
      <c r="T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917.39534000000003</v>
      </c>
      <c r="U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898.33534000000009</v>
      </c>
      <c r="V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861.51534000000004</v>
      </c>
      <c r="W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807.75534000000005</v>
      </c>
      <c r="X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1044.0653400000001</v>
      </c>
      <c r="Y51" s="107">
        <f>VLOOKUP($A51+ROUND((COLUMN()-2)/24,5),АТС!$A$41:$F$736,3)+VLOOKUP($A51+ROUND((COLUMN()-2)/24,5),'Расчет сбытовых надбавок'!$B$793:'Расчет сбытовых надбавок'!$G$1536,4)+'Иные услуги '!$C$5+'РСТ РСО-А'!$K$7</f>
        <v>922.23534000000006</v>
      </c>
    </row>
    <row r="52" spans="1:27" x14ac:dyDescent="0.2">
      <c r="A52" s="80">
        <f t="shared" si="1"/>
        <v>42403</v>
      </c>
      <c r="B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721.19533999999999</v>
      </c>
      <c r="C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641.47534000000007</v>
      </c>
      <c r="D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631.57533999999998</v>
      </c>
      <c r="E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631.49534000000006</v>
      </c>
      <c r="F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631.52534000000003</v>
      </c>
      <c r="G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631.67534000000001</v>
      </c>
      <c r="H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649.56534000000011</v>
      </c>
      <c r="I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801.48533999999995</v>
      </c>
      <c r="J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786.04534000000001</v>
      </c>
      <c r="K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649.55534000000011</v>
      </c>
      <c r="L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606.55534</v>
      </c>
      <c r="M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623.37534000000005</v>
      </c>
      <c r="N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615.14534000000003</v>
      </c>
      <c r="O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636.68534000000011</v>
      </c>
      <c r="P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615.39534000000003</v>
      </c>
      <c r="Q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622.19533999999999</v>
      </c>
      <c r="R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653.84533999999996</v>
      </c>
      <c r="S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746.98534000000006</v>
      </c>
      <c r="T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838.12534000000005</v>
      </c>
      <c r="U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808.37534000000005</v>
      </c>
      <c r="V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772.51534000000004</v>
      </c>
      <c r="W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741.11534000000006</v>
      </c>
      <c r="X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978.17534000000001</v>
      </c>
      <c r="Y52" s="107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847.56534000000011</v>
      </c>
    </row>
    <row r="53" spans="1:27" x14ac:dyDescent="0.2">
      <c r="A53" s="80">
        <f t="shared" si="1"/>
        <v>42404</v>
      </c>
      <c r="B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658.80534000000011</v>
      </c>
      <c r="C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616.15534000000002</v>
      </c>
      <c r="D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647.23534000000006</v>
      </c>
      <c r="E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647.38534000000004</v>
      </c>
      <c r="F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647.25534000000005</v>
      </c>
      <c r="G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647.65534000000002</v>
      </c>
      <c r="H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640.43534000000011</v>
      </c>
      <c r="I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822.86534000000006</v>
      </c>
      <c r="J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803.15534000000002</v>
      </c>
      <c r="K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661.73534000000006</v>
      </c>
      <c r="L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650.11534000000006</v>
      </c>
      <c r="M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615.98534000000006</v>
      </c>
      <c r="N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637.02534000000003</v>
      </c>
      <c r="O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650.56534000000011</v>
      </c>
      <c r="P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637.13534000000004</v>
      </c>
      <c r="Q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615.67534000000001</v>
      </c>
      <c r="R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619.53534000000002</v>
      </c>
      <c r="S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684.30534</v>
      </c>
      <c r="T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809.64534000000003</v>
      </c>
      <c r="U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781.01534000000004</v>
      </c>
      <c r="V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711.0753400000001</v>
      </c>
      <c r="W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677.66534000000001</v>
      </c>
      <c r="X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953.40534000000002</v>
      </c>
      <c r="Y53" s="107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818.63534000000004</v>
      </c>
    </row>
    <row r="54" spans="1:27" x14ac:dyDescent="0.2">
      <c r="A54" s="80">
        <f t="shared" si="1"/>
        <v>42405</v>
      </c>
      <c r="B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641.49534000000006</v>
      </c>
      <c r="C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641.27534000000014</v>
      </c>
      <c r="D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616.15534000000002</v>
      </c>
      <c r="E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631.36534000000006</v>
      </c>
      <c r="F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631.38534000000004</v>
      </c>
      <c r="G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631.42534000000001</v>
      </c>
      <c r="H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641.22533999999996</v>
      </c>
      <c r="I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822.13534000000004</v>
      </c>
      <c r="J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802.34534000000008</v>
      </c>
      <c r="K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661.39534000000003</v>
      </c>
      <c r="L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622.66534000000001</v>
      </c>
      <c r="M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607.6953400000001</v>
      </c>
      <c r="N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636.8253400000001</v>
      </c>
      <c r="O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650.25534000000005</v>
      </c>
      <c r="P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669.27534000000003</v>
      </c>
      <c r="Q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679.02534000000014</v>
      </c>
      <c r="R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659.95533999999998</v>
      </c>
      <c r="S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631.85534000000007</v>
      </c>
      <c r="T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777.36534000000006</v>
      </c>
      <c r="U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755.78534000000013</v>
      </c>
      <c r="V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728.18534</v>
      </c>
      <c r="W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700.08534000000009</v>
      </c>
      <c r="X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963.06533999999999</v>
      </c>
      <c r="Y54" s="107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825.80534</v>
      </c>
    </row>
    <row r="55" spans="1:27" x14ac:dyDescent="0.2">
      <c r="A55" s="80">
        <f t="shared" si="1"/>
        <v>42406</v>
      </c>
      <c r="B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687.07533999999998</v>
      </c>
      <c r="C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622.5753400000001</v>
      </c>
      <c r="D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620.66534000000001</v>
      </c>
      <c r="E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637.84534000000008</v>
      </c>
      <c r="F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637.93534000000011</v>
      </c>
      <c r="G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626.26534000000004</v>
      </c>
      <c r="H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641.90534000000002</v>
      </c>
      <c r="I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712.73534000000006</v>
      </c>
      <c r="J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730.10534000000007</v>
      </c>
      <c r="K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816.36534000000006</v>
      </c>
      <c r="L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742.83534000000009</v>
      </c>
      <c r="M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756.62534000000005</v>
      </c>
      <c r="N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756.00534000000005</v>
      </c>
      <c r="O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815.58533999999997</v>
      </c>
      <c r="P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815.47533999999996</v>
      </c>
      <c r="Q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815.36534000000006</v>
      </c>
      <c r="R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816.73533999999995</v>
      </c>
      <c r="S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640.98533999999995</v>
      </c>
      <c r="T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729.8253400000001</v>
      </c>
      <c r="U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732.08534000000009</v>
      </c>
      <c r="V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680.80534</v>
      </c>
      <c r="W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683.09534000000008</v>
      </c>
      <c r="X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628.29534000000012</v>
      </c>
      <c r="Y55" s="107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821.23534000000006</v>
      </c>
    </row>
    <row r="56" spans="1:27" x14ac:dyDescent="0.2">
      <c r="A56" s="80">
        <f t="shared" si="1"/>
        <v>42407</v>
      </c>
      <c r="B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728.22533999999996</v>
      </c>
      <c r="C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658.80534000000011</v>
      </c>
      <c r="D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615.19533999999999</v>
      </c>
      <c r="E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620.85533999999996</v>
      </c>
      <c r="F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626.45534000000009</v>
      </c>
      <c r="G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615.31534000000011</v>
      </c>
      <c r="H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621.77534000000003</v>
      </c>
      <c r="I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639.11534000000006</v>
      </c>
      <c r="J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727.26534000000015</v>
      </c>
      <c r="K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801.31533999999999</v>
      </c>
      <c r="L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743.75533999999993</v>
      </c>
      <c r="M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730.62534000000005</v>
      </c>
      <c r="N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730.18534</v>
      </c>
      <c r="O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730.02534000000003</v>
      </c>
      <c r="P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757.15534000000002</v>
      </c>
      <c r="Q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764.23534000000006</v>
      </c>
      <c r="R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719.03534000000013</v>
      </c>
      <c r="S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657.69533999999999</v>
      </c>
      <c r="T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789.64534000000003</v>
      </c>
      <c r="U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793.10533999999996</v>
      </c>
      <c r="V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741.67534000000012</v>
      </c>
      <c r="W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679.47534000000007</v>
      </c>
      <c r="X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628.73534000000006</v>
      </c>
      <c r="Y56" s="107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850.56533999999999</v>
      </c>
    </row>
    <row r="57" spans="1:27" x14ac:dyDescent="0.2">
      <c r="A57" s="80">
        <f t="shared" si="1"/>
        <v>42408</v>
      </c>
      <c r="B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700.91534000000001</v>
      </c>
      <c r="C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634.33534000000009</v>
      </c>
      <c r="D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615.6953400000001</v>
      </c>
      <c r="E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625.83534000000009</v>
      </c>
      <c r="F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625.78534000000013</v>
      </c>
      <c r="G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625.99534000000006</v>
      </c>
      <c r="H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606.70533999999998</v>
      </c>
      <c r="I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807.72534000000007</v>
      </c>
      <c r="J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802.56533999999999</v>
      </c>
      <c r="K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661.37534000000005</v>
      </c>
      <c r="L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607.83534000000009</v>
      </c>
      <c r="M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661.28534000000013</v>
      </c>
      <c r="N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662.53534000000013</v>
      </c>
      <c r="O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622.52534000000003</v>
      </c>
      <c r="P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607.13534000000004</v>
      </c>
      <c r="Q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607.1953400000001</v>
      </c>
      <c r="R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620.48534000000006</v>
      </c>
      <c r="S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658.14534000000003</v>
      </c>
      <c r="T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835.89534000000003</v>
      </c>
      <c r="U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798.30534000000011</v>
      </c>
      <c r="V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730.14534000000003</v>
      </c>
      <c r="W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701.89534000000003</v>
      </c>
      <c r="X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965.07533999999998</v>
      </c>
      <c r="Y57" s="107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829.28534000000002</v>
      </c>
    </row>
    <row r="58" spans="1:27" x14ac:dyDescent="0.2">
      <c r="A58" s="80">
        <f t="shared" si="1"/>
        <v>42409</v>
      </c>
      <c r="B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650.88534000000004</v>
      </c>
      <c r="C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606.30534</v>
      </c>
      <c r="D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631.18534</v>
      </c>
      <c r="E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658.05534000000011</v>
      </c>
      <c r="F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658.13534000000004</v>
      </c>
      <c r="G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658.54534000000001</v>
      </c>
      <c r="H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632.30534</v>
      </c>
      <c r="I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837.50534000000005</v>
      </c>
      <c r="J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878.21533999999997</v>
      </c>
      <c r="K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727.27534000000014</v>
      </c>
      <c r="L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681.25533999999993</v>
      </c>
      <c r="M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638.51534000000004</v>
      </c>
      <c r="N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638.06534000000011</v>
      </c>
      <c r="O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637.72534000000007</v>
      </c>
      <c r="P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660.63534000000004</v>
      </c>
      <c r="Q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660.70533999999998</v>
      </c>
      <c r="R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661.18534</v>
      </c>
      <c r="S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610.80534</v>
      </c>
      <c r="T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791.1953400000001</v>
      </c>
      <c r="U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725.10534000000007</v>
      </c>
      <c r="V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690.46533999999997</v>
      </c>
      <c r="W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659.95533999999998</v>
      </c>
      <c r="X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930.17534000000001</v>
      </c>
      <c r="Y58" s="107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769.61533999999995</v>
      </c>
    </row>
    <row r="59" spans="1:27" x14ac:dyDescent="0.2">
      <c r="A59" s="80">
        <f t="shared" si="1"/>
        <v>42410</v>
      </c>
      <c r="B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649.5753400000001</v>
      </c>
      <c r="C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616.17534000000001</v>
      </c>
      <c r="D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631.19533999999999</v>
      </c>
      <c r="E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647.25534000000005</v>
      </c>
      <c r="F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658.22534000000007</v>
      </c>
      <c r="G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636.88534000000004</v>
      </c>
      <c r="H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640.06534000000011</v>
      </c>
      <c r="I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756.77534000000014</v>
      </c>
      <c r="J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771.06534000000011</v>
      </c>
      <c r="K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650.79534000000012</v>
      </c>
      <c r="L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650.86534000000006</v>
      </c>
      <c r="M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616.46534000000008</v>
      </c>
      <c r="N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616.11534000000006</v>
      </c>
      <c r="O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615.98534000000006</v>
      </c>
      <c r="P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615.95533999999998</v>
      </c>
      <c r="Q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615.95533999999998</v>
      </c>
      <c r="R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633.57533999999998</v>
      </c>
      <c r="S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697.76534000000015</v>
      </c>
      <c r="T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792.17534000000001</v>
      </c>
      <c r="U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793.80534</v>
      </c>
      <c r="V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753.68534000000011</v>
      </c>
      <c r="W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698.52534000000003</v>
      </c>
      <c r="X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953.27534000000003</v>
      </c>
      <c r="Y59" s="107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801.70534000000009</v>
      </c>
    </row>
    <row r="60" spans="1:27" x14ac:dyDescent="0.2">
      <c r="A60" s="80">
        <f t="shared" si="1"/>
        <v>42411</v>
      </c>
      <c r="B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649.68534000000011</v>
      </c>
      <c r="C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616.61534000000006</v>
      </c>
      <c r="D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647.50534000000005</v>
      </c>
      <c r="E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647.70534000000009</v>
      </c>
      <c r="F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647.76534000000004</v>
      </c>
      <c r="G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632.23534000000006</v>
      </c>
      <c r="H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635.74534000000006</v>
      </c>
      <c r="I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757.14534000000003</v>
      </c>
      <c r="J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748.46533999999997</v>
      </c>
      <c r="K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650.75534000000005</v>
      </c>
      <c r="L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639.56533999999999</v>
      </c>
      <c r="M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637.84534000000008</v>
      </c>
      <c r="N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660.50534000000005</v>
      </c>
      <c r="O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660.26534000000004</v>
      </c>
      <c r="P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615.98534000000006</v>
      </c>
      <c r="Q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616.24533999999994</v>
      </c>
      <c r="R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632.41534000000001</v>
      </c>
      <c r="S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665.12534000000005</v>
      </c>
      <c r="T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750.75534000000005</v>
      </c>
      <c r="U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708.77534000000003</v>
      </c>
      <c r="V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681.59534000000008</v>
      </c>
      <c r="W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660.18534000000011</v>
      </c>
      <c r="X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929.80534</v>
      </c>
      <c r="Y60" s="107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753.28534000000013</v>
      </c>
    </row>
    <row r="61" spans="1:27" x14ac:dyDescent="0.2">
      <c r="A61" s="80">
        <f t="shared" si="1"/>
        <v>42412</v>
      </c>
      <c r="B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657.79534000000012</v>
      </c>
      <c r="C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606.27534000000003</v>
      </c>
      <c r="D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631.05534</v>
      </c>
      <c r="E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631.25534000000005</v>
      </c>
      <c r="F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631.24534000000006</v>
      </c>
      <c r="G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616.27534000000003</v>
      </c>
      <c r="H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642.48534000000006</v>
      </c>
      <c r="I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744.38534000000004</v>
      </c>
      <c r="J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725.62534000000005</v>
      </c>
      <c r="K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638.83534000000009</v>
      </c>
      <c r="L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622.72534000000007</v>
      </c>
      <c r="M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615.99534000000006</v>
      </c>
      <c r="N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624.21534000000008</v>
      </c>
      <c r="O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650.59534000000008</v>
      </c>
      <c r="P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637.16534000000001</v>
      </c>
      <c r="Q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637.22534000000007</v>
      </c>
      <c r="R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616.18534</v>
      </c>
      <c r="S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657.77534000000014</v>
      </c>
      <c r="T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757.26534000000004</v>
      </c>
      <c r="U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781.72534000000007</v>
      </c>
      <c r="V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755.74534000000006</v>
      </c>
      <c r="W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698.85533999999996</v>
      </c>
      <c r="X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961.59534000000008</v>
      </c>
      <c r="Y61" s="107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825.37534000000005</v>
      </c>
    </row>
    <row r="62" spans="1:27" x14ac:dyDescent="0.2">
      <c r="A62" s="80">
        <f t="shared" si="1"/>
        <v>42413</v>
      </c>
      <c r="B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663.08534000000009</v>
      </c>
      <c r="C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638.50534000000005</v>
      </c>
      <c r="D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682.67534000000012</v>
      </c>
      <c r="E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682.89534000000003</v>
      </c>
      <c r="F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703.43534</v>
      </c>
      <c r="G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682.88534000000004</v>
      </c>
      <c r="H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651.28534000000002</v>
      </c>
      <c r="I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616.72534000000007</v>
      </c>
      <c r="J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665.02534000000003</v>
      </c>
      <c r="K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817.65534000000002</v>
      </c>
      <c r="L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757.88534000000004</v>
      </c>
      <c r="M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772.01534000000004</v>
      </c>
      <c r="N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786.53534000000002</v>
      </c>
      <c r="O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833.73534000000006</v>
      </c>
      <c r="P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833.61534000000006</v>
      </c>
      <c r="Q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817.56533999999999</v>
      </c>
      <c r="R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779.99534000000006</v>
      </c>
      <c r="S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631.75533999999993</v>
      </c>
      <c r="T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684.04534000000001</v>
      </c>
      <c r="U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691.93534</v>
      </c>
      <c r="V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677.46533999999997</v>
      </c>
      <c r="W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606.34534000000008</v>
      </c>
      <c r="X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681.37534000000005</v>
      </c>
      <c r="Y62" s="107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801.62534000000005</v>
      </c>
    </row>
    <row r="63" spans="1:27" x14ac:dyDescent="0.2">
      <c r="A63" s="80">
        <f t="shared" si="1"/>
        <v>42414</v>
      </c>
      <c r="B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659.28534000000002</v>
      </c>
      <c r="C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650.20533999999998</v>
      </c>
      <c r="D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682.32533999999998</v>
      </c>
      <c r="E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703.10534000000007</v>
      </c>
      <c r="F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717.61534000000006</v>
      </c>
      <c r="G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703.38534000000004</v>
      </c>
      <c r="H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682.93534000000011</v>
      </c>
      <c r="I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683.58534000000009</v>
      </c>
      <c r="J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622.81534000000011</v>
      </c>
      <c r="K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926.58534000000009</v>
      </c>
      <c r="L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834.01534000000004</v>
      </c>
      <c r="M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833.9453400000001</v>
      </c>
      <c r="N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817.0753400000001</v>
      </c>
      <c r="O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850.28534000000002</v>
      </c>
      <c r="P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850.17534000000012</v>
      </c>
      <c r="Q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816.91534000000001</v>
      </c>
      <c r="R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778.69533999999999</v>
      </c>
      <c r="S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631.12534000000005</v>
      </c>
      <c r="T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684.67534000000001</v>
      </c>
      <c r="U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686.50534000000005</v>
      </c>
      <c r="V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677.67534000000001</v>
      </c>
      <c r="W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605.92534000000001</v>
      </c>
      <c r="X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681.29534000000012</v>
      </c>
      <c r="Y63" s="107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785.65534000000002</v>
      </c>
    </row>
    <row r="64" spans="1:27" x14ac:dyDescent="0.2">
      <c r="A64" s="80">
        <f t="shared" si="1"/>
        <v>42415</v>
      </c>
      <c r="B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646.12534000000005</v>
      </c>
      <c r="C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636.00534000000005</v>
      </c>
      <c r="D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668.91534000000001</v>
      </c>
      <c r="E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686.77534000000003</v>
      </c>
      <c r="F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686.70533999999998</v>
      </c>
      <c r="G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668.89534000000003</v>
      </c>
      <c r="H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630.88534000000004</v>
      </c>
      <c r="I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916.83533999999997</v>
      </c>
      <c r="J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917.51534000000004</v>
      </c>
      <c r="K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768.41534000000001</v>
      </c>
      <c r="L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724.10534000000007</v>
      </c>
      <c r="M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668.66534000000001</v>
      </c>
      <c r="N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683.39534000000003</v>
      </c>
      <c r="O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698.72533999999996</v>
      </c>
      <c r="P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698.64534000000003</v>
      </c>
      <c r="Q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698.97533999999996</v>
      </c>
      <c r="R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678.51534000000004</v>
      </c>
      <c r="S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623.50534000000005</v>
      </c>
      <c r="T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694.85534000000007</v>
      </c>
      <c r="U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704.63534000000004</v>
      </c>
      <c r="V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659.15534000000002</v>
      </c>
      <c r="W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635.99534000000006</v>
      </c>
      <c r="X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900.88534000000004</v>
      </c>
      <c r="Y64" s="107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753.18534</v>
      </c>
    </row>
    <row r="65" spans="1:25" x14ac:dyDescent="0.2">
      <c r="A65" s="80">
        <f t="shared" si="1"/>
        <v>42416</v>
      </c>
      <c r="B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660.54534000000001</v>
      </c>
      <c r="C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624.64534000000003</v>
      </c>
      <c r="D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645.71533999999997</v>
      </c>
      <c r="E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656.88534000000004</v>
      </c>
      <c r="F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686.17534000000012</v>
      </c>
      <c r="G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686.64534000000003</v>
      </c>
      <c r="H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631.59533999999996</v>
      </c>
      <c r="I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835.57533999999998</v>
      </c>
      <c r="J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827.29534000000001</v>
      </c>
      <c r="K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710.43534</v>
      </c>
      <c r="L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710.62534000000005</v>
      </c>
      <c r="M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659.01534000000004</v>
      </c>
      <c r="N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658.73533999999995</v>
      </c>
      <c r="O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658.67534000000001</v>
      </c>
      <c r="P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682.88534000000004</v>
      </c>
      <c r="Q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698.54534000000001</v>
      </c>
      <c r="R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678.04534000000001</v>
      </c>
      <c r="S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651.02534000000003</v>
      </c>
      <c r="T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667.15534000000002</v>
      </c>
      <c r="U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668.92534000000001</v>
      </c>
      <c r="V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639.50534000000005</v>
      </c>
      <c r="W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623.25534000000005</v>
      </c>
      <c r="X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889.50534000000005</v>
      </c>
      <c r="Y65" s="107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730.65534000000002</v>
      </c>
    </row>
    <row r="66" spans="1:25" x14ac:dyDescent="0.2">
      <c r="A66" s="80">
        <f t="shared" si="1"/>
        <v>42417</v>
      </c>
      <c r="B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703.84534000000008</v>
      </c>
      <c r="C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667.42534000000012</v>
      </c>
      <c r="D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703.9453400000001</v>
      </c>
      <c r="E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703.97534000000007</v>
      </c>
      <c r="F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704.15534000000002</v>
      </c>
      <c r="G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679.57533999999998</v>
      </c>
      <c r="H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630.88534000000004</v>
      </c>
      <c r="I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834.80534000000011</v>
      </c>
      <c r="J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926.99534000000006</v>
      </c>
      <c r="K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800.36534000000006</v>
      </c>
      <c r="L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783.46533999999997</v>
      </c>
      <c r="M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719.50534000000005</v>
      </c>
      <c r="N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766.91534000000001</v>
      </c>
      <c r="O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766.79534000000001</v>
      </c>
      <c r="P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766.67534000000001</v>
      </c>
      <c r="Q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767.09533999999996</v>
      </c>
      <c r="R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767.18534</v>
      </c>
      <c r="S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748.55534000000011</v>
      </c>
      <c r="T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636.76534000000004</v>
      </c>
      <c r="U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638.72533999999996</v>
      </c>
      <c r="V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619.00534000000005</v>
      </c>
      <c r="W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636.14534000000003</v>
      </c>
      <c r="X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821.16534000000001</v>
      </c>
      <c r="Y66" s="107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654.77534000000003</v>
      </c>
    </row>
    <row r="67" spans="1:25" x14ac:dyDescent="0.2">
      <c r="A67" s="80">
        <f t="shared" si="1"/>
        <v>42418</v>
      </c>
      <c r="B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605.80534000000011</v>
      </c>
      <c r="C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657.53534000000002</v>
      </c>
      <c r="D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668.80534</v>
      </c>
      <c r="E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668.85534000000007</v>
      </c>
      <c r="F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668.85534000000007</v>
      </c>
      <c r="G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657.72533999999996</v>
      </c>
      <c r="H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606.61534000000006</v>
      </c>
      <c r="I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800.91534000000001</v>
      </c>
      <c r="J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785.70534000000009</v>
      </c>
      <c r="K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711.71533999999997</v>
      </c>
      <c r="L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679.25534000000005</v>
      </c>
      <c r="M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636.91534000000001</v>
      </c>
      <c r="N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659.77534000000003</v>
      </c>
      <c r="O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699.49534000000006</v>
      </c>
      <c r="P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699.40534000000002</v>
      </c>
      <c r="Q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668.77534000000003</v>
      </c>
      <c r="R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659.46534000000008</v>
      </c>
      <c r="S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624.47533999999996</v>
      </c>
      <c r="T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710.72533999999996</v>
      </c>
      <c r="U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708.58534000000009</v>
      </c>
      <c r="V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693.4453400000001</v>
      </c>
      <c r="W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661.4453400000001</v>
      </c>
      <c r="X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897.61534000000006</v>
      </c>
      <c r="Y67" s="107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766.12534000000005</v>
      </c>
    </row>
    <row r="68" spans="1:25" x14ac:dyDescent="0.2">
      <c r="A68" s="80">
        <f t="shared" si="1"/>
        <v>42419</v>
      </c>
      <c r="B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606.38534000000004</v>
      </c>
      <c r="C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657.85534000000007</v>
      </c>
      <c r="D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686.97533999999996</v>
      </c>
      <c r="E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687.02534000000003</v>
      </c>
      <c r="F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657.95534000000009</v>
      </c>
      <c r="G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657.76534000000004</v>
      </c>
      <c r="H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631.84534000000008</v>
      </c>
      <c r="I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837.47534000000007</v>
      </c>
      <c r="J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830.27534000000003</v>
      </c>
      <c r="K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748.41534000000001</v>
      </c>
      <c r="L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748.46533999999997</v>
      </c>
      <c r="M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685.05534000000011</v>
      </c>
      <c r="N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684.63534000000004</v>
      </c>
      <c r="O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738.87534000000005</v>
      </c>
      <c r="P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738.94533999999999</v>
      </c>
      <c r="Q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738.88534000000004</v>
      </c>
      <c r="R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684.99534000000006</v>
      </c>
      <c r="S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653.30534000000011</v>
      </c>
      <c r="T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681.77534000000003</v>
      </c>
      <c r="U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682.25534000000005</v>
      </c>
      <c r="V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684.10534000000007</v>
      </c>
      <c r="W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659.78534000000002</v>
      </c>
      <c r="X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873.08534000000009</v>
      </c>
      <c r="Y68" s="107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688.78534000000002</v>
      </c>
    </row>
    <row r="69" spans="1:25" x14ac:dyDescent="0.2">
      <c r="A69" s="80">
        <f t="shared" si="1"/>
        <v>42420</v>
      </c>
      <c r="B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630.96534000000008</v>
      </c>
      <c r="C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686.84533999999996</v>
      </c>
      <c r="D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718.46534000000008</v>
      </c>
      <c r="E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718.48534000000006</v>
      </c>
      <c r="F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718.53534000000002</v>
      </c>
      <c r="G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705.52534000000003</v>
      </c>
      <c r="H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631.44533999999999</v>
      </c>
      <c r="I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822.58533999999997</v>
      </c>
      <c r="J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857.73534000000006</v>
      </c>
      <c r="K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748.03534000000002</v>
      </c>
      <c r="L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748.17534000000001</v>
      </c>
      <c r="M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684.9453400000001</v>
      </c>
      <c r="N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684.56533999999999</v>
      </c>
      <c r="O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738.86534000000006</v>
      </c>
      <c r="P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738.76534000000004</v>
      </c>
      <c r="Q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738.99533999999994</v>
      </c>
      <c r="R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711.24534000000006</v>
      </c>
      <c r="S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652.14534000000003</v>
      </c>
      <c r="T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682.11534000000006</v>
      </c>
      <c r="U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678.99534000000006</v>
      </c>
      <c r="V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683.46533999999997</v>
      </c>
      <c r="W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660.61534000000006</v>
      </c>
      <c r="X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834.92534000000012</v>
      </c>
      <c r="Y69" s="107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660.05534000000011</v>
      </c>
    </row>
    <row r="70" spans="1:25" x14ac:dyDescent="0.2">
      <c r="A70" s="80">
        <f t="shared" si="1"/>
        <v>42421</v>
      </c>
      <c r="B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663.15534000000002</v>
      </c>
      <c r="C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748.74534000000006</v>
      </c>
      <c r="D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756.65534000000002</v>
      </c>
      <c r="E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756.96534000000008</v>
      </c>
      <c r="F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782.40534000000002</v>
      </c>
      <c r="G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757.51534000000004</v>
      </c>
      <c r="H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683.30534</v>
      </c>
      <c r="I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619.82533999999998</v>
      </c>
      <c r="J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693.85534000000007</v>
      </c>
      <c r="K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801.95534000000009</v>
      </c>
      <c r="L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758.11534000000006</v>
      </c>
      <c r="M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772.30534000000011</v>
      </c>
      <c r="N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771.76534000000004</v>
      </c>
      <c r="O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786.08533999999997</v>
      </c>
      <c r="P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785.93534</v>
      </c>
      <c r="Q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786.43534000000011</v>
      </c>
      <c r="R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779.33534000000009</v>
      </c>
      <c r="S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683.76534000000004</v>
      </c>
      <c r="T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686.97533999999996</v>
      </c>
      <c r="U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685.91534000000001</v>
      </c>
      <c r="V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659.89534000000003</v>
      </c>
      <c r="W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630.13534000000004</v>
      </c>
      <c r="X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711.55534</v>
      </c>
      <c r="Y70" s="107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768.75534000000005</v>
      </c>
    </row>
    <row r="71" spans="1:25" x14ac:dyDescent="0.2">
      <c r="A71" s="80">
        <f t="shared" si="1"/>
        <v>42422</v>
      </c>
      <c r="B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663.56534000000011</v>
      </c>
      <c r="C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748.87534000000005</v>
      </c>
      <c r="D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756.72533999999996</v>
      </c>
      <c r="E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756.85534000000007</v>
      </c>
      <c r="F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782.40534000000002</v>
      </c>
      <c r="G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757.04534000000012</v>
      </c>
      <c r="H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683.27534000000003</v>
      </c>
      <c r="I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613.53534000000002</v>
      </c>
      <c r="J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689.08533999999997</v>
      </c>
      <c r="K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802.35534000000007</v>
      </c>
      <c r="L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758.13534000000004</v>
      </c>
      <c r="M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772.06534000000011</v>
      </c>
      <c r="N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771.68534</v>
      </c>
      <c r="O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786.06533999999999</v>
      </c>
      <c r="P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786.00534000000005</v>
      </c>
      <c r="Q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786.12534000000005</v>
      </c>
      <c r="R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779.14534000000003</v>
      </c>
      <c r="S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684.24534000000006</v>
      </c>
      <c r="T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684.67534000000001</v>
      </c>
      <c r="U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684.88534000000004</v>
      </c>
      <c r="V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660.92534000000001</v>
      </c>
      <c r="W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629.76534000000004</v>
      </c>
      <c r="X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711.52534000000003</v>
      </c>
      <c r="Y71" s="107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755.43534</v>
      </c>
    </row>
    <row r="72" spans="1:25" x14ac:dyDescent="0.2">
      <c r="A72" s="80">
        <f t="shared" si="1"/>
        <v>42423</v>
      </c>
      <c r="B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718.08534000000009</v>
      </c>
      <c r="C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717.42534000000001</v>
      </c>
      <c r="D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781.41534000000001</v>
      </c>
      <c r="E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781.55534000000011</v>
      </c>
      <c r="F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781.38534000000004</v>
      </c>
      <c r="G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781.54534000000012</v>
      </c>
      <c r="H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756.20534000000009</v>
      </c>
      <c r="I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703.22534000000007</v>
      </c>
      <c r="J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663.61534000000006</v>
      </c>
      <c r="K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1039.3253400000001</v>
      </c>
      <c r="L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968.21534000000008</v>
      </c>
      <c r="M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991.28534000000002</v>
      </c>
      <c r="N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1014.42534</v>
      </c>
      <c r="O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1014.0853400000001</v>
      </c>
      <c r="P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1014.3353400000001</v>
      </c>
      <c r="Q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1014.25534</v>
      </c>
      <c r="R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956.91534000000001</v>
      </c>
      <c r="S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803.39534000000003</v>
      </c>
      <c r="T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630.8253400000001</v>
      </c>
      <c r="U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630.61534000000006</v>
      </c>
      <c r="V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640.10534000000007</v>
      </c>
      <c r="W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711.96533999999997</v>
      </c>
      <c r="X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778.10534000000007</v>
      </c>
      <c r="Y72" s="107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649.5753400000001</v>
      </c>
    </row>
    <row r="73" spans="1:25" x14ac:dyDescent="0.2">
      <c r="A73" s="80">
        <f t="shared" si="1"/>
        <v>42424</v>
      </c>
      <c r="B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693.26534000000004</v>
      </c>
      <c r="C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718.54534000000001</v>
      </c>
      <c r="D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790.93534</v>
      </c>
      <c r="E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790.97533999999996</v>
      </c>
      <c r="F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791.03534000000013</v>
      </c>
      <c r="G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775.59534000000008</v>
      </c>
      <c r="H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687.70534000000009</v>
      </c>
      <c r="I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917.97534000000007</v>
      </c>
      <c r="J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989.92534000000001</v>
      </c>
      <c r="K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876.61534000000006</v>
      </c>
      <c r="L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876.52534000000003</v>
      </c>
      <c r="M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768.46533999999997</v>
      </c>
      <c r="N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800.88534000000004</v>
      </c>
      <c r="O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821.73533999999995</v>
      </c>
      <c r="P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836.26534000000004</v>
      </c>
      <c r="Q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836.30534</v>
      </c>
      <c r="R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800.77534000000003</v>
      </c>
      <c r="S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830.62534000000005</v>
      </c>
      <c r="T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650.84534000000008</v>
      </c>
      <c r="U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650.16534000000001</v>
      </c>
      <c r="V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679.36534000000006</v>
      </c>
      <c r="W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678.64534000000003</v>
      </c>
      <c r="X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764.88534000000004</v>
      </c>
      <c r="Y73" s="107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606.18534</v>
      </c>
    </row>
    <row r="74" spans="1:25" x14ac:dyDescent="0.2">
      <c r="A74" s="80">
        <f t="shared" si="1"/>
        <v>42425</v>
      </c>
      <c r="B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615.64534000000003</v>
      </c>
      <c r="C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641.10533999999996</v>
      </c>
      <c r="D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657.45533999999998</v>
      </c>
      <c r="E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686.67534000000001</v>
      </c>
      <c r="F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686.76534000000004</v>
      </c>
      <c r="G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687.11534000000006</v>
      </c>
      <c r="H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658.66534000000001</v>
      </c>
      <c r="I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974.43534</v>
      </c>
      <c r="J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1058.2353400000002</v>
      </c>
      <c r="K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837.74534000000006</v>
      </c>
      <c r="L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785.50534000000005</v>
      </c>
      <c r="M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709.87534000000005</v>
      </c>
      <c r="N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709.58534000000009</v>
      </c>
      <c r="O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709.34533999999996</v>
      </c>
      <c r="P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709.50534000000016</v>
      </c>
      <c r="Q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720.65534000000002</v>
      </c>
      <c r="R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683.73534000000006</v>
      </c>
      <c r="S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681.09533999999996</v>
      </c>
      <c r="T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662.02534000000003</v>
      </c>
      <c r="U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662.41534000000001</v>
      </c>
      <c r="V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615.97534000000007</v>
      </c>
      <c r="W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615.83534000000009</v>
      </c>
      <c r="X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828.83534000000009</v>
      </c>
      <c r="Y74" s="107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725.99533999999994</v>
      </c>
    </row>
    <row r="75" spans="1:25" x14ac:dyDescent="0.2">
      <c r="A75" s="80">
        <f t="shared" ref="A75:A78" si="2">A40</f>
        <v>42426</v>
      </c>
      <c r="B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615.86534000000006</v>
      </c>
      <c r="C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669.01534000000004</v>
      </c>
      <c r="D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686.67534000000001</v>
      </c>
      <c r="E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686.67534000000001</v>
      </c>
      <c r="F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705.37534000000005</v>
      </c>
      <c r="G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681.04534000000001</v>
      </c>
      <c r="H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631.71533999999997</v>
      </c>
      <c r="I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836.71533999999997</v>
      </c>
      <c r="J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828.20533999999998</v>
      </c>
      <c r="K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710.99534000000006</v>
      </c>
      <c r="L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678.68534</v>
      </c>
      <c r="M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659.36534000000006</v>
      </c>
      <c r="N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683.45533999999998</v>
      </c>
      <c r="O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683.44533999999999</v>
      </c>
      <c r="P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683.33533999999997</v>
      </c>
      <c r="Q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683.43534</v>
      </c>
      <c r="R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709.70534000000009</v>
      </c>
      <c r="S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747.94533999999999</v>
      </c>
      <c r="T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663.43534</v>
      </c>
      <c r="U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663.73534000000006</v>
      </c>
      <c r="V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617.72534000000007</v>
      </c>
      <c r="W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615.19533999999999</v>
      </c>
      <c r="X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840.58534000000009</v>
      </c>
      <c r="Y75" s="107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724.70533999999998</v>
      </c>
    </row>
    <row r="76" spans="1:25" x14ac:dyDescent="0.2">
      <c r="A76" s="80">
        <f t="shared" si="2"/>
        <v>42427</v>
      </c>
      <c r="B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615.29534000000012</v>
      </c>
      <c r="C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682.11534000000006</v>
      </c>
      <c r="D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717.23534000000006</v>
      </c>
      <c r="E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717.15534000000002</v>
      </c>
      <c r="F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702.61534000000006</v>
      </c>
      <c r="G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702.86534000000006</v>
      </c>
      <c r="H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662.90534000000002</v>
      </c>
      <c r="I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639.08534000000009</v>
      </c>
      <c r="J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688.99534000000006</v>
      </c>
      <c r="K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859.19533999999999</v>
      </c>
      <c r="L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817.02534000000014</v>
      </c>
      <c r="M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833.53534000000013</v>
      </c>
      <c r="N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926.09534000000008</v>
      </c>
      <c r="O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925.53534000000013</v>
      </c>
      <c r="P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925.33533999999997</v>
      </c>
      <c r="Q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924.89534000000003</v>
      </c>
      <c r="R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816.59533999999996</v>
      </c>
      <c r="S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731.02534000000003</v>
      </c>
      <c r="T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623.5753400000001</v>
      </c>
      <c r="U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658.47534000000007</v>
      </c>
      <c r="V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606.01534000000004</v>
      </c>
      <c r="W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648.92534000000001</v>
      </c>
      <c r="X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742.07533999999998</v>
      </c>
      <c r="Y76" s="107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670.59534000000008</v>
      </c>
    </row>
    <row r="77" spans="1:25" x14ac:dyDescent="0.2">
      <c r="A77" s="80">
        <f t="shared" si="2"/>
        <v>42428</v>
      </c>
      <c r="B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621.00534000000005</v>
      </c>
      <c r="C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702.90534000000002</v>
      </c>
      <c r="D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717.1953400000001</v>
      </c>
      <c r="E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717.11534000000006</v>
      </c>
      <c r="F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717.05534000000011</v>
      </c>
      <c r="G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717.26534000000004</v>
      </c>
      <c r="H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682.51533999999992</v>
      </c>
      <c r="I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703.74533999999994</v>
      </c>
      <c r="J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621.90534000000002</v>
      </c>
      <c r="K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945.90534000000002</v>
      </c>
      <c r="L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905.44533999999999</v>
      </c>
      <c r="M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905.62534000000005</v>
      </c>
      <c r="N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991.11534000000006</v>
      </c>
      <c r="O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990.72534000000007</v>
      </c>
      <c r="P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967.72533999999996</v>
      </c>
      <c r="Q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967.55534</v>
      </c>
      <c r="R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816.11534000000006</v>
      </c>
      <c r="S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731.30534</v>
      </c>
      <c r="T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607.47534000000007</v>
      </c>
      <c r="U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642.07533999999998</v>
      </c>
      <c r="V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620.04534000000012</v>
      </c>
      <c r="W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649.00534000000005</v>
      </c>
      <c r="X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755.96534000000008</v>
      </c>
      <c r="Y77" s="107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666.66534000000001</v>
      </c>
    </row>
    <row r="78" spans="1:25" x14ac:dyDescent="0.2">
      <c r="A78" s="80">
        <f t="shared" si="2"/>
        <v>42429</v>
      </c>
      <c r="B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630.88534000000004</v>
      </c>
      <c r="C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686.60534000000007</v>
      </c>
      <c r="D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718.28534000000002</v>
      </c>
      <c r="E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718.38534000000004</v>
      </c>
      <c r="F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705.23534000000006</v>
      </c>
      <c r="G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705.51534000000004</v>
      </c>
      <c r="H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658.41534000000001</v>
      </c>
      <c r="I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875.30534</v>
      </c>
      <c r="J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918.3253400000001</v>
      </c>
      <c r="K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785.18534000000011</v>
      </c>
      <c r="L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785.13534000000004</v>
      </c>
      <c r="M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731.89534000000003</v>
      </c>
      <c r="N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781.02534000000003</v>
      </c>
      <c r="O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800.93534</v>
      </c>
      <c r="P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807.67534000000012</v>
      </c>
      <c r="Q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800.74534000000006</v>
      </c>
      <c r="R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743.74533999999994</v>
      </c>
      <c r="S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748.16534000000001</v>
      </c>
      <c r="T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615.16534000000001</v>
      </c>
      <c r="U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615.4453400000001</v>
      </c>
      <c r="V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622.43534000000011</v>
      </c>
      <c r="W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615.31534000000011</v>
      </c>
      <c r="X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800.48533999999995</v>
      </c>
      <c r="Y78" s="141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648.74534000000006</v>
      </c>
    </row>
    <row r="79" spans="1:25" x14ac:dyDescent="0.2">
      <c r="A79" s="86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</row>
    <row r="80" spans="1:25" x14ac:dyDescent="0.25">
      <c r="A80" s="88" t="s">
        <v>152</v>
      </c>
    </row>
    <row r="81" spans="1:27" ht="12.75" x14ac:dyDescent="0.2">
      <c r="A81" s="165" t="s">
        <v>48</v>
      </c>
      <c r="B81" s="168" t="s">
        <v>122</v>
      </c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70"/>
    </row>
    <row r="82" spans="1:27" ht="12.75" x14ac:dyDescent="0.2">
      <c r="A82" s="166"/>
      <c r="B82" s="171"/>
      <c r="C82" s="172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3"/>
    </row>
    <row r="83" spans="1:27" ht="12.75" customHeight="1" x14ac:dyDescent="0.2">
      <c r="A83" s="166"/>
      <c r="B83" s="174" t="s">
        <v>123</v>
      </c>
      <c r="C83" s="163" t="s">
        <v>124</v>
      </c>
      <c r="D83" s="163" t="s">
        <v>125</v>
      </c>
      <c r="E83" s="163" t="s">
        <v>126</v>
      </c>
      <c r="F83" s="163" t="s">
        <v>127</v>
      </c>
      <c r="G83" s="163" t="s">
        <v>128</v>
      </c>
      <c r="H83" s="163" t="s">
        <v>129</v>
      </c>
      <c r="I83" s="163" t="s">
        <v>130</v>
      </c>
      <c r="J83" s="163" t="s">
        <v>131</v>
      </c>
      <c r="K83" s="163" t="s">
        <v>132</v>
      </c>
      <c r="L83" s="163" t="s">
        <v>133</v>
      </c>
      <c r="M83" s="163" t="s">
        <v>134</v>
      </c>
      <c r="N83" s="176" t="s">
        <v>135</v>
      </c>
      <c r="O83" s="163" t="s">
        <v>136</v>
      </c>
      <c r="P83" s="163" t="s">
        <v>137</v>
      </c>
      <c r="Q83" s="163" t="s">
        <v>138</v>
      </c>
      <c r="R83" s="163" t="s">
        <v>139</v>
      </c>
      <c r="S83" s="163" t="s">
        <v>140</v>
      </c>
      <c r="T83" s="163" t="s">
        <v>141</v>
      </c>
      <c r="U83" s="163" t="s">
        <v>142</v>
      </c>
      <c r="V83" s="163" t="s">
        <v>143</v>
      </c>
      <c r="W83" s="163" t="s">
        <v>144</v>
      </c>
      <c r="X83" s="163" t="s">
        <v>145</v>
      </c>
      <c r="Y83" s="163" t="s">
        <v>146</v>
      </c>
    </row>
    <row r="84" spans="1:27" ht="11.25" customHeight="1" x14ac:dyDescent="0.2">
      <c r="A84" s="167"/>
      <c r="B84" s="175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77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</row>
    <row r="85" spans="1:27" ht="16.5" customHeight="1" x14ac:dyDescent="0.2">
      <c r="A85" s="80">
        <f t="shared" ref="A85:A113" si="3">A50</f>
        <v>42401</v>
      </c>
      <c r="B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799.27534000000003</v>
      </c>
      <c r="C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721.04534000000012</v>
      </c>
      <c r="D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698.74534000000006</v>
      </c>
      <c r="E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698.59533999999996</v>
      </c>
      <c r="F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698.95533999999998</v>
      </c>
      <c r="G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714.36534000000006</v>
      </c>
      <c r="H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802.06533999999999</v>
      </c>
      <c r="I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624.65534000000002</v>
      </c>
      <c r="J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627.78534000000002</v>
      </c>
      <c r="K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761.51534000000004</v>
      </c>
      <c r="L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847.26534000000004</v>
      </c>
      <c r="M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824.40534000000002</v>
      </c>
      <c r="N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787.67534000000001</v>
      </c>
      <c r="O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761.68534</v>
      </c>
      <c r="P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753.06534000000011</v>
      </c>
      <c r="Q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752.12534000000005</v>
      </c>
      <c r="R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751.94533999999999</v>
      </c>
      <c r="S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894.96534000000008</v>
      </c>
      <c r="T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926.28534000000002</v>
      </c>
      <c r="U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942.15534000000002</v>
      </c>
      <c r="V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897.99533999999994</v>
      </c>
      <c r="W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824.14534000000003</v>
      </c>
      <c r="X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1060.5053400000002</v>
      </c>
      <c r="Y85" s="107">
        <f>VLOOKUP($A85+ROUND((COLUMN()-2)/24,5),АТС!$A$41:$F$736,3)+VLOOKUP($A85+ROUND((COLUMN()-2)/24,5),'Расчет сбытовых надбавок'!$B$793:'Расчет сбытовых надбавок'!$G$1536,5)+'Иные услуги '!$C$5+'РСТ РСО-А'!$K$7</f>
        <v>938.67534000000012</v>
      </c>
      <c r="AA85" s="81"/>
    </row>
    <row r="86" spans="1:27" x14ac:dyDescent="0.2">
      <c r="A86" s="80">
        <f t="shared" si="3"/>
        <v>42402</v>
      </c>
      <c r="B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798.88534000000004</v>
      </c>
      <c r="C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717.20533999999998</v>
      </c>
      <c r="D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674.29534000000001</v>
      </c>
      <c r="E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659.80534</v>
      </c>
      <c r="F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660.42534000000001</v>
      </c>
      <c r="G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696.95533999999998</v>
      </c>
      <c r="H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744.13534000000004</v>
      </c>
      <c r="I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666.66534000000001</v>
      </c>
      <c r="J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639.85534000000007</v>
      </c>
      <c r="K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649.58534000000009</v>
      </c>
      <c r="L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715.42534000000001</v>
      </c>
      <c r="M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688.25534000000005</v>
      </c>
      <c r="N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688.77534000000003</v>
      </c>
      <c r="O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673.52534000000003</v>
      </c>
      <c r="P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673.64534000000003</v>
      </c>
      <c r="Q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688.04534000000001</v>
      </c>
      <c r="R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723.55534</v>
      </c>
      <c r="S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832.26534000000004</v>
      </c>
      <c r="T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887.71533999999997</v>
      </c>
      <c r="U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869.29534000000001</v>
      </c>
      <c r="V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833.72534000000007</v>
      </c>
      <c r="W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781.78534000000002</v>
      </c>
      <c r="X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1010.10534</v>
      </c>
      <c r="Y86" s="107">
        <f>VLOOKUP($A86+ROUND((COLUMN()-2)/24,5),АТС!$A$41:$F$736,3)+VLOOKUP($A86+ROUND((COLUMN()-2)/24,5),'Расчет сбытовых надбавок'!$B$793:'Расчет сбытовых надбавок'!$G$1536,5)+'Иные услуги '!$C$5+'РСТ РСО-А'!$K$7</f>
        <v>892.39534000000003</v>
      </c>
    </row>
    <row r="87" spans="1:27" x14ac:dyDescent="0.2">
      <c r="A87" s="80">
        <f t="shared" si="3"/>
        <v>42403</v>
      </c>
      <c r="B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698.15534000000002</v>
      </c>
      <c r="C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621.13534000000004</v>
      </c>
      <c r="D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611.56533999999999</v>
      </c>
      <c r="E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611.49534000000006</v>
      </c>
      <c r="F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611.51534000000004</v>
      </c>
      <c r="G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611.66534000000001</v>
      </c>
      <c r="H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628.9453400000001</v>
      </c>
      <c r="I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775.72533999999996</v>
      </c>
      <c r="J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760.80534</v>
      </c>
      <c r="K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628.93534000000011</v>
      </c>
      <c r="L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587.39534000000003</v>
      </c>
      <c r="M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603.64534000000015</v>
      </c>
      <c r="N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595.6953400000001</v>
      </c>
      <c r="O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616.50534000000005</v>
      </c>
      <c r="P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595.92534000000001</v>
      </c>
      <c r="Q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602.50534000000005</v>
      </c>
      <c r="R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633.08533999999997</v>
      </c>
      <c r="S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723.0753400000001</v>
      </c>
      <c r="T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811.12534000000005</v>
      </c>
      <c r="U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782.37534000000005</v>
      </c>
      <c r="V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747.73534000000006</v>
      </c>
      <c r="W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717.39534000000003</v>
      </c>
      <c r="X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946.43534</v>
      </c>
      <c r="Y87" s="107">
        <f>VLOOKUP($A87+ROUND((COLUMN()-2)/24,5),АТС!$A$41:$F$736,3)+VLOOKUP($A87+ROUND((COLUMN()-2)/24,5),'Расчет сбытовых надбавок'!$B$793:'Расчет сбытовых надбавок'!$G$1536,5)+'Иные услуги '!$C$5+'РСТ РСО-А'!$K$7</f>
        <v>820.24534000000006</v>
      </c>
    </row>
    <row r="88" spans="1:27" x14ac:dyDescent="0.2">
      <c r="A88" s="80">
        <f t="shared" si="3"/>
        <v>42404</v>
      </c>
      <c r="B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637.87534000000005</v>
      </c>
      <c r="C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596.66534000000001</v>
      </c>
      <c r="D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626.69533999999999</v>
      </c>
      <c r="E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626.83533999999997</v>
      </c>
      <c r="F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626.71533999999997</v>
      </c>
      <c r="G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627.09534000000008</v>
      </c>
      <c r="H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620.12534000000005</v>
      </c>
      <c r="I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796.38534000000004</v>
      </c>
      <c r="J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777.34533999999996</v>
      </c>
      <c r="K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640.70534000000009</v>
      </c>
      <c r="L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629.47534000000007</v>
      </c>
      <c r="M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596.50534000000005</v>
      </c>
      <c r="N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616.83534000000009</v>
      </c>
      <c r="O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629.91534000000001</v>
      </c>
      <c r="P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616.93534</v>
      </c>
      <c r="Q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596.19533999999999</v>
      </c>
      <c r="R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599.92534000000001</v>
      </c>
      <c r="S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662.51534000000004</v>
      </c>
      <c r="T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783.61534000000006</v>
      </c>
      <c r="U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755.94533999999999</v>
      </c>
      <c r="V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688.37534000000005</v>
      </c>
      <c r="W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656.09534000000008</v>
      </c>
      <c r="X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922.51534000000004</v>
      </c>
      <c r="Y88" s="107">
        <f>VLOOKUP($A88+ROUND((COLUMN()-2)/24,5),АТС!$A$41:$F$736,3)+VLOOKUP($A88+ROUND((COLUMN()-2)/24,5),'Расчет сбытовых надбавок'!$B$793:'Расчет сбытовых надбавок'!$G$1536,5)+'Иные услуги '!$C$5+'РСТ РСО-А'!$K$7</f>
        <v>792.30534</v>
      </c>
    </row>
    <row r="89" spans="1:27" x14ac:dyDescent="0.2">
      <c r="A89" s="80">
        <f t="shared" si="3"/>
        <v>42405</v>
      </c>
      <c r="B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621.15534000000002</v>
      </c>
      <c r="C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620.93534000000011</v>
      </c>
      <c r="D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596.66534000000001</v>
      </c>
      <c r="E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611.36534000000006</v>
      </c>
      <c r="F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611.38534000000004</v>
      </c>
      <c r="G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611.41534000000001</v>
      </c>
      <c r="H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620.89534000000003</v>
      </c>
      <c r="I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795.68534</v>
      </c>
      <c r="J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776.55534000000011</v>
      </c>
      <c r="K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640.37534000000005</v>
      </c>
      <c r="L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602.95533999999998</v>
      </c>
      <c r="M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588.49534000000006</v>
      </c>
      <c r="N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616.63534000000004</v>
      </c>
      <c r="O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629.61534000000006</v>
      </c>
      <c r="P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647.98534000000006</v>
      </c>
      <c r="Q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657.40534000000014</v>
      </c>
      <c r="R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638.98534000000006</v>
      </c>
      <c r="S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611.83533999999997</v>
      </c>
      <c r="T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752.42534000000001</v>
      </c>
      <c r="U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731.5753400000001</v>
      </c>
      <c r="V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704.90534000000002</v>
      </c>
      <c r="W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677.75534000000005</v>
      </c>
      <c r="X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931.83534000000009</v>
      </c>
      <c r="Y89" s="107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799.22533999999996</v>
      </c>
    </row>
    <row r="90" spans="1:27" x14ac:dyDescent="0.2">
      <c r="A90" s="80">
        <f t="shared" si="3"/>
        <v>42406</v>
      </c>
      <c r="B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665.19533999999999</v>
      </c>
      <c r="C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602.86534000000006</v>
      </c>
      <c r="D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601.01534000000004</v>
      </c>
      <c r="E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617.61534000000006</v>
      </c>
      <c r="F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617.70534000000009</v>
      </c>
      <c r="G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606.43534</v>
      </c>
      <c r="H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621.54534000000001</v>
      </c>
      <c r="I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689.98534000000006</v>
      </c>
      <c r="J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706.76534000000004</v>
      </c>
      <c r="K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790.10534000000007</v>
      </c>
      <c r="L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719.06534000000011</v>
      </c>
      <c r="M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732.38534000000004</v>
      </c>
      <c r="N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731.78534000000002</v>
      </c>
      <c r="O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789.35534000000007</v>
      </c>
      <c r="P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789.24533999999994</v>
      </c>
      <c r="Q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789.13534000000004</v>
      </c>
      <c r="R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790.46533999999997</v>
      </c>
      <c r="S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620.65534000000002</v>
      </c>
      <c r="T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706.49534000000006</v>
      </c>
      <c r="U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708.67534000000001</v>
      </c>
      <c r="V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659.12534000000005</v>
      </c>
      <c r="W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661.34534000000008</v>
      </c>
      <c r="X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608.40534000000002</v>
      </c>
      <c r="Y90" s="107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794.80534000000011</v>
      </c>
    </row>
    <row r="91" spans="1:27" x14ac:dyDescent="0.2">
      <c r="A91" s="80">
        <f t="shared" si="3"/>
        <v>42407</v>
      </c>
      <c r="B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704.94533999999999</v>
      </c>
      <c r="C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637.87534000000005</v>
      </c>
      <c r="D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595.73534000000006</v>
      </c>
      <c r="E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601.20533999999998</v>
      </c>
      <c r="F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606.61534000000006</v>
      </c>
      <c r="G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595.85534000000007</v>
      </c>
      <c r="H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602.10534000000007</v>
      </c>
      <c r="I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618.85534000000007</v>
      </c>
      <c r="J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704.01534000000015</v>
      </c>
      <c r="K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775.56533999999999</v>
      </c>
      <c r="L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719.94533999999999</v>
      </c>
      <c r="M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707.26534000000015</v>
      </c>
      <c r="N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706.84533999999996</v>
      </c>
      <c r="O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706.68534</v>
      </c>
      <c r="P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732.89534000000003</v>
      </c>
      <c r="Q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739.73534000000006</v>
      </c>
      <c r="R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696.06534000000011</v>
      </c>
      <c r="S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636.80534</v>
      </c>
      <c r="T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764.28534000000013</v>
      </c>
      <c r="U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767.62534000000005</v>
      </c>
      <c r="V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717.93534000000011</v>
      </c>
      <c r="W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657.84534000000008</v>
      </c>
      <c r="X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608.8253400000001</v>
      </c>
      <c r="Y91" s="107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823.14534000000003</v>
      </c>
    </row>
    <row r="92" spans="1:27" x14ac:dyDescent="0.2">
      <c r="A92" s="80">
        <f t="shared" si="3"/>
        <v>42408</v>
      </c>
      <c r="B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678.55534</v>
      </c>
      <c r="C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614.23534000000006</v>
      </c>
      <c r="D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596.22534000000007</v>
      </c>
      <c r="E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606.02534000000003</v>
      </c>
      <c r="F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605.96534000000008</v>
      </c>
      <c r="G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606.17534000000001</v>
      </c>
      <c r="H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587.53534000000002</v>
      </c>
      <c r="I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781.75534000000005</v>
      </c>
      <c r="J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776.77534000000003</v>
      </c>
      <c r="K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640.35534000000007</v>
      </c>
      <c r="L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588.62534000000005</v>
      </c>
      <c r="M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640.27534000000014</v>
      </c>
      <c r="N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641.48534000000006</v>
      </c>
      <c r="O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602.82533999999998</v>
      </c>
      <c r="P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587.95534000000009</v>
      </c>
      <c r="Q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588.00534000000005</v>
      </c>
      <c r="R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600.84534000000008</v>
      </c>
      <c r="S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637.23534000000006</v>
      </c>
      <c r="T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808.97534000000007</v>
      </c>
      <c r="U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772.65534000000002</v>
      </c>
      <c r="V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706.79534000000001</v>
      </c>
      <c r="W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679.50534000000005</v>
      </c>
      <c r="X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933.78534000000002</v>
      </c>
      <c r="Y92" s="107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802.58533999999997</v>
      </c>
    </row>
    <row r="93" spans="1:27" x14ac:dyDescent="0.2">
      <c r="A93" s="80">
        <f t="shared" si="3"/>
        <v>42409</v>
      </c>
      <c r="B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630.21533999999997</v>
      </c>
      <c r="C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587.15534000000002</v>
      </c>
      <c r="D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611.18534</v>
      </c>
      <c r="E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637.14534000000015</v>
      </c>
      <c r="F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637.22534000000007</v>
      </c>
      <c r="G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637.62534000000005</v>
      </c>
      <c r="H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612.26534000000004</v>
      </c>
      <c r="I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810.53534000000002</v>
      </c>
      <c r="J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849.85534000000007</v>
      </c>
      <c r="K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704.03534000000013</v>
      </c>
      <c r="L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659.56533999999999</v>
      </c>
      <c r="M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618.26534000000004</v>
      </c>
      <c r="N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617.83534000000009</v>
      </c>
      <c r="O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617.51534000000004</v>
      </c>
      <c r="P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639.64534000000003</v>
      </c>
      <c r="Q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639.70533999999998</v>
      </c>
      <c r="R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640.17534000000001</v>
      </c>
      <c r="S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591.49534000000006</v>
      </c>
      <c r="T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765.78534000000002</v>
      </c>
      <c r="U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701.93534</v>
      </c>
      <c r="V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668.46533999999997</v>
      </c>
      <c r="W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638.98534000000006</v>
      </c>
      <c r="X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900.06534000000011</v>
      </c>
      <c r="Y93" s="107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744.93534</v>
      </c>
    </row>
    <row r="94" spans="1:27" x14ac:dyDescent="0.2">
      <c r="A94" s="80">
        <f t="shared" si="3"/>
        <v>42410</v>
      </c>
      <c r="B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628.95534000000009</v>
      </c>
      <c r="C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596.68534</v>
      </c>
      <c r="D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611.19533999999999</v>
      </c>
      <c r="E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626.71533999999997</v>
      </c>
      <c r="F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637.30534000000011</v>
      </c>
      <c r="G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616.70533999999998</v>
      </c>
      <c r="H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619.76534000000004</v>
      </c>
      <c r="I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732.52534000000014</v>
      </c>
      <c r="J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746.33534000000009</v>
      </c>
      <c r="K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630.13534000000004</v>
      </c>
      <c r="L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630.19533999999999</v>
      </c>
      <c r="M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596.96534000000008</v>
      </c>
      <c r="N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596.63534000000004</v>
      </c>
      <c r="O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596.50534000000005</v>
      </c>
      <c r="P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596.47533999999996</v>
      </c>
      <c r="Q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596.47533999999996</v>
      </c>
      <c r="R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613.50533999999993</v>
      </c>
      <c r="S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675.51534000000015</v>
      </c>
      <c r="T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766.73534000000006</v>
      </c>
      <c r="U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768.30534</v>
      </c>
      <c r="V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729.54534000000012</v>
      </c>
      <c r="W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676.24534000000006</v>
      </c>
      <c r="X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922.38534000000004</v>
      </c>
      <c r="Y94" s="107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775.93534</v>
      </c>
    </row>
    <row r="95" spans="1:27" x14ac:dyDescent="0.2">
      <c r="A95" s="80">
        <f t="shared" si="3"/>
        <v>42411</v>
      </c>
      <c r="B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629.06534000000011</v>
      </c>
      <c r="C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597.10534000000007</v>
      </c>
      <c r="D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626.95533999999998</v>
      </c>
      <c r="E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627.15534000000014</v>
      </c>
      <c r="F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627.20534000000009</v>
      </c>
      <c r="G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612.20534000000009</v>
      </c>
      <c r="H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615.59534000000008</v>
      </c>
      <c r="I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732.88534000000004</v>
      </c>
      <c r="J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724.49534000000006</v>
      </c>
      <c r="K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630.10533999999996</v>
      </c>
      <c r="L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619.28534000000002</v>
      </c>
      <c r="M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617.61534000000006</v>
      </c>
      <c r="N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639.51534000000004</v>
      </c>
      <c r="O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639.28534000000002</v>
      </c>
      <c r="P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596.50534000000005</v>
      </c>
      <c r="Q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596.75533999999993</v>
      </c>
      <c r="R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612.37534000000005</v>
      </c>
      <c r="S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643.97534000000007</v>
      </c>
      <c r="T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726.71534000000008</v>
      </c>
      <c r="U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686.15534000000002</v>
      </c>
      <c r="V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659.89534000000003</v>
      </c>
      <c r="W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639.21534000000008</v>
      </c>
      <c r="X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899.70533999999998</v>
      </c>
      <c r="Y95" s="107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729.15534000000002</v>
      </c>
    </row>
    <row r="96" spans="1:27" x14ac:dyDescent="0.2">
      <c r="A96" s="80">
        <f t="shared" si="3"/>
        <v>42412</v>
      </c>
      <c r="B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636.89534000000003</v>
      </c>
      <c r="C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587.12534000000005</v>
      </c>
      <c r="D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611.05534</v>
      </c>
      <c r="E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611.25534000000005</v>
      </c>
      <c r="F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611.24534000000006</v>
      </c>
      <c r="G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596.78534000000013</v>
      </c>
      <c r="H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622.10534000000007</v>
      </c>
      <c r="I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720.55534</v>
      </c>
      <c r="J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702.43534000000011</v>
      </c>
      <c r="K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618.58534000000009</v>
      </c>
      <c r="L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603.01534000000004</v>
      </c>
      <c r="M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596.51534000000004</v>
      </c>
      <c r="N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604.45534000000009</v>
      </c>
      <c r="O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629.93534</v>
      </c>
      <c r="P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616.97534000000007</v>
      </c>
      <c r="Q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617.02534000000014</v>
      </c>
      <c r="R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596.69533999999999</v>
      </c>
      <c r="S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636.87534000000005</v>
      </c>
      <c r="T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733.00534000000005</v>
      </c>
      <c r="U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756.63534000000004</v>
      </c>
      <c r="V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731.53534000000002</v>
      </c>
      <c r="W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676.57533999999998</v>
      </c>
      <c r="X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930.42534000000012</v>
      </c>
      <c r="Y96" s="107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798.80534</v>
      </c>
    </row>
    <row r="97" spans="1:25" x14ac:dyDescent="0.2">
      <c r="A97" s="80">
        <f t="shared" si="3"/>
        <v>42413</v>
      </c>
      <c r="B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642.01534000000015</v>
      </c>
      <c r="C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618.25534000000005</v>
      </c>
      <c r="D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660.93534000000011</v>
      </c>
      <c r="E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661.14534000000003</v>
      </c>
      <c r="F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680.99534000000006</v>
      </c>
      <c r="G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661.13534000000004</v>
      </c>
      <c r="H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630.60534000000007</v>
      </c>
      <c r="I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597.21534000000008</v>
      </c>
      <c r="J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643.87534000000005</v>
      </c>
      <c r="K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791.34534000000008</v>
      </c>
      <c r="L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733.59534000000008</v>
      </c>
      <c r="M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747.25534000000005</v>
      </c>
      <c r="N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761.28534000000002</v>
      </c>
      <c r="O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806.88534000000004</v>
      </c>
      <c r="P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806.77534000000003</v>
      </c>
      <c r="Q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791.26534000000004</v>
      </c>
      <c r="R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754.96534000000008</v>
      </c>
      <c r="S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611.74533999999994</v>
      </c>
      <c r="T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662.26534000000004</v>
      </c>
      <c r="U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669.88534000000004</v>
      </c>
      <c r="V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655.90534000000002</v>
      </c>
      <c r="W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587.18534</v>
      </c>
      <c r="X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659.67534000000001</v>
      </c>
      <c r="Y97" s="107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775.86533999999995</v>
      </c>
    </row>
    <row r="98" spans="1:25" x14ac:dyDescent="0.2">
      <c r="A98" s="80">
        <f t="shared" si="3"/>
        <v>42414</v>
      </c>
      <c r="B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638.33533999999997</v>
      </c>
      <c r="C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629.56533999999999</v>
      </c>
      <c r="D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660.59534000000008</v>
      </c>
      <c r="E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680.67534000000012</v>
      </c>
      <c r="F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694.6953400000001</v>
      </c>
      <c r="G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680.9453400000001</v>
      </c>
      <c r="H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661.1953400000001</v>
      </c>
      <c r="I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661.81533999999999</v>
      </c>
      <c r="J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603.10534000000007</v>
      </c>
      <c r="K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896.59534000000008</v>
      </c>
      <c r="L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807.15534000000002</v>
      </c>
      <c r="M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807.08534000000009</v>
      </c>
      <c r="N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790.78534000000002</v>
      </c>
      <c r="O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822.87534000000005</v>
      </c>
      <c r="P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822.76534000000004</v>
      </c>
      <c r="Q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790.63534000000004</v>
      </c>
      <c r="R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753.70533999999998</v>
      </c>
      <c r="S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611.13534000000004</v>
      </c>
      <c r="T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662.86534000000006</v>
      </c>
      <c r="U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664.63534000000004</v>
      </c>
      <c r="V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656.10534000000007</v>
      </c>
      <c r="W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586.78534000000002</v>
      </c>
      <c r="X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659.60534000000007</v>
      </c>
      <c r="Y98" s="107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760.43534</v>
      </c>
    </row>
    <row r="99" spans="1:25" x14ac:dyDescent="0.2">
      <c r="A99" s="80">
        <f t="shared" si="3"/>
        <v>42415</v>
      </c>
      <c r="B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625.62534000000005</v>
      </c>
      <c r="C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615.84534000000008</v>
      </c>
      <c r="D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647.64534000000003</v>
      </c>
      <c r="E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664.89534000000003</v>
      </c>
      <c r="F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664.83533999999997</v>
      </c>
      <c r="G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647.61534000000006</v>
      </c>
      <c r="H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610.89534000000003</v>
      </c>
      <c r="I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887.17534000000001</v>
      </c>
      <c r="J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887.83533999999997</v>
      </c>
      <c r="K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743.77534000000003</v>
      </c>
      <c r="L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700.96534000000008</v>
      </c>
      <c r="M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647.40534000000002</v>
      </c>
      <c r="N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661.63534000000004</v>
      </c>
      <c r="O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676.44533999999999</v>
      </c>
      <c r="P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676.36534000000006</v>
      </c>
      <c r="Q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676.68534</v>
      </c>
      <c r="R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656.91534000000001</v>
      </c>
      <c r="S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603.76534000000004</v>
      </c>
      <c r="T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672.70534000000009</v>
      </c>
      <c r="U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682.15534000000002</v>
      </c>
      <c r="V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638.21533999999997</v>
      </c>
      <c r="W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615.83534000000009</v>
      </c>
      <c r="X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871.76534000000004</v>
      </c>
      <c r="Y99" s="107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729.05534</v>
      </c>
    </row>
    <row r="100" spans="1:25" x14ac:dyDescent="0.2">
      <c r="A100" s="80">
        <f t="shared" si="3"/>
        <v>42416</v>
      </c>
      <c r="B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639.55534</v>
      </c>
      <c r="C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604.86534000000006</v>
      </c>
      <c r="D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625.22533999999996</v>
      </c>
      <c r="E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636.02534000000003</v>
      </c>
      <c r="F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664.31534000000011</v>
      </c>
      <c r="G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664.76534000000004</v>
      </c>
      <c r="H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611.58533999999997</v>
      </c>
      <c r="I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808.66534000000001</v>
      </c>
      <c r="J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800.66534000000001</v>
      </c>
      <c r="K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687.75534000000005</v>
      </c>
      <c r="L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687.93534000000011</v>
      </c>
      <c r="M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638.07533999999998</v>
      </c>
      <c r="N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637.80534</v>
      </c>
      <c r="O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637.75534000000005</v>
      </c>
      <c r="P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661.13534000000004</v>
      </c>
      <c r="Q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676.26534000000004</v>
      </c>
      <c r="R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656.45533999999998</v>
      </c>
      <c r="S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630.36534000000006</v>
      </c>
      <c r="T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645.9453400000001</v>
      </c>
      <c r="U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647.65534000000002</v>
      </c>
      <c r="V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619.22534000000007</v>
      </c>
      <c r="W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603.52534000000014</v>
      </c>
      <c r="X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860.77534000000003</v>
      </c>
      <c r="Y100" s="107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707.29534000000012</v>
      </c>
    </row>
    <row r="101" spans="1:25" x14ac:dyDescent="0.2">
      <c r="A101" s="80">
        <f t="shared" si="3"/>
        <v>42417</v>
      </c>
      <c r="B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681.39534000000003</v>
      </c>
      <c r="C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646.20534000000009</v>
      </c>
      <c r="D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681.48534000000006</v>
      </c>
      <c r="E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681.51534000000004</v>
      </c>
      <c r="F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681.69533999999999</v>
      </c>
      <c r="G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657.93534</v>
      </c>
      <c r="H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610.89534000000003</v>
      </c>
      <c r="I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807.91534000000013</v>
      </c>
      <c r="J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896.98534000000006</v>
      </c>
      <c r="K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774.64534000000003</v>
      </c>
      <c r="L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758.31533999999999</v>
      </c>
      <c r="M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696.51534000000004</v>
      </c>
      <c r="N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742.32533999999998</v>
      </c>
      <c r="O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742.21533999999997</v>
      </c>
      <c r="P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742.09533999999996</v>
      </c>
      <c r="Q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742.50533999999993</v>
      </c>
      <c r="R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742.58534000000009</v>
      </c>
      <c r="S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724.58534000000009</v>
      </c>
      <c r="T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616.58533999999997</v>
      </c>
      <c r="U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618.47533999999996</v>
      </c>
      <c r="V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599.42534000000001</v>
      </c>
      <c r="W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615.97534000000007</v>
      </c>
      <c r="X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794.74534000000006</v>
      </c>
      <c r="Y101" s="107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633.98534000000006</v>
      </c>
    </row>
    <row r="102" spans="1:25" x14ac:dyDescent="0.2">
      <c r="A102" s="80">
        <f t="shared" si="3"/>
        <v>42418</v>
      </c>
      <c r="B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586.66534000000001</v>
      </c>
      <c r="C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636.64534000000003</v>
      </c>
      <c r="D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647.53534000000002</v>
      </c>
      <c r="E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647.58534000000009</v>
      </c>
      <c r="F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647.58534000000009</v>
      </c>
      <c r="G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636.83533999999997</v>
      </c>
      <c r="H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587.44533999999999</v>
      </c>
      <c r="I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775.17534000000001</v>
      </c>
      <c r="J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760.48534000000006</v>
      </c>
      <c r="K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688.99533999999994</v>
      </c>
      <c r="L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657.63534000000004</v>
      </c>
      <c r="M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616.72533999999996</v>
      </c>
      <c r="N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638.81534000000011</v>
      </c>
      <c r="O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677.18534</v>
      </c>
      <c r="P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677.09533999999996</v>
      </c>
      <c r="Q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647.51534000000004</v>
      </c>
      <c r="R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638.50534000000005</v>
      </c>
      <c r="S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604.70533999999998</v>
      </c>
      <c r="T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688.03534000000002</v>
      </c>
      <c r="U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685.97534000000007</v>
      </c>
      <c r="V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671.33534000000009</v>
      </c>
      <c r="W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640.42534000000012</v>
      </c>
      <c r="X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868.60534000000007</v>
      </c>
      <c r="Y102" s="107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741.56533999999999</v>
      </c>
    </row>
    <row r="103" spans="1:25" x14ac:dyDescent="0.2">
      <c r="A103" s="80">
        <f t="shared" si="3"/>
        <v>42419</v>
      </c>
      <c r="B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587.23534000000006</v>
      </c>
      <c r="C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636.95533999999998</v>
      </c>
      <c r="D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665.09533999999996</v>
      </c>
      <c r="E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665.13534000000004</v>
      </c>
      <c r="F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637.04534000000012</v>
      </c>
      <c r="G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636.86533999999995</v>
      </c>
      <c r="H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611.82533999999998</v>
      </c>
      <c r="I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810.49534000000006</v>
      </c>
      <c r="J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803.53534000000002</v>
      </c>
      <c r="K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724.45534000000009</v>
      </c>
      <c r="L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724.49534000000006</v>
      </c>
      <c r="M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663.23534000000006</v>
      </c>
      <c r="N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662.83534000000009</v>
      </c>
      <c r="O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715.23534000000006</v>
      </c>
      <c r="P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715.30534</v>
      </c>
      <c r="Q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715.24534000000006</v>
      </c>
      <c r="R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663.18534</v>
      </c>
      <c r="S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632.56534000000011</v>
      </c>
      <c r="T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660.06533999999999</v>
      </c>
      <c r="U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660.53534000000013</v>
      </c>
      <c r="V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662.31534000000011</v>
      </c>
      <c r="W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638.8253400000001</v>
      </c>
      <c r="X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844.90534000000014</v>
      </c>
      <c r="Y103" s="107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666.84533999999996</v>
      </c>
    </row>
    <row r="104" spans="1:25" x14ac:dyDescent="0.2">
      <c r="A104" s="80">
        <f t="shared" si="3"/>
        <v>42420</v>
      </c>
      <c r="B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610.97534000000007</v>
      </c>
      <c r="C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664.96533999999997</v>
      </c>
      <c r="D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695.51534000000004</v>
      </c>
      <c r="E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695.53534000000002</v>
      </c>
      <c r="F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695.57533999999998</v>
      </c>
      <c r="G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683.01534000000004</v>
      </c>
      <c r="H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611.43534</v>
      </c>
      <c r="I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796.11534000000006</v>
      </c>
      <c r="J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830.0753400000001</v>
      </c>
      <c r="K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724.08534000000009</v>
      </c>
      <c r="L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724.21534000000008</v>
      </c>
      <c r="M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663.12534000000005</v>
      </c>
      <c r="N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662.75534000000005</v>
      </c>
      <c r="O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715.22534000000007</v>
      </c>
      <c r="P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715.12534000000005</v>
      </c>
      <c r="Q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715.35533999999996</v>
      </c>
      <c r="R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688.54534000000001</v>
      </c>
      <c r="S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631.44533999999999</v>
      </c>
      <c r="T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660.39534000000003</v>
      </c>
      <c r="U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657.37534000000005</v>
      </c>
      <c r="V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661.70533999999998</v>
      </c>
      <c r="W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639.62534000000005</v>
      </c>
      <c r="X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808.03534000000013</v>
      </c>
      <c r="Y104" s="107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639.08534000000009</v>
      </c>
    </row>
    <row r="105" spans="1:25" x14ac:dyDescent="0.2">
      <c r="A105" s="80">
        <f t="shared" si="3"/>
        <v>42421</v>
      </c>
      <c r="B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642.0753400000001</v>
      </c>
      <c r="C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724.76534000000004</v>
      </c>
      <c r="D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732.40534000000002</v>
      </c>
      <c r="E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732.71534000000008</v>
      </c>
      <c r="F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757.29534000000001</v>
      </c>
      <c r="G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733.24534000000006</v>
      </c>
      <c r="H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661.54534000000001</v>
      </c>
      <c r="I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600.20533999999998</v>
      </c>
      <c r="J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671.73534000000006</v>
      </c>
      <c r="K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776.17534000000012</v>
      </c>
      <c r="L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733.82533999999998</v>
      </c>
      <c r="M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747.53534000000013</v>
      </c>
      <c r="N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747.00534000000005</v>
      </c>
      <c r="O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760.85534000000007</v>
      </c>
      <c r="P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760.70533999999998</v>
      </c>
      <c r="Q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761.18534000000011</v>
      </c>
      <c r="R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754.3253400000001</v>
      </c>
      <c r="S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661.99533999999994</v>
      </c>
      <c r="T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665.09533999999996</v>
      </c>
      <c r="U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664.06534000000011</v>
      </c>
      <c r="V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638.93534000000011</v>
      </c>
      <c r="W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610.17534000000001</v>
      </c>
      <c r="X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688.83533999999997</v>
      </c>
      <c r="Y105" s="107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744.10534000000007</v>
      </c>
    </row>
    <row r="106" spans="1:25" x14ac:dyDescent="0.2">
      <c r="A106" s="80">
        <f t="shared" si="3"/>
        <v>42422</v>
      </c>
      <c r="B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642.47534000000007</v>
      </c>
      <c r="C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724.89534000000003</v>
      </c>
      <c r="D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732.48533999999995</v>
      </c>
      <c r="E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732.60534000000007</v>
      </c>
      <c r="F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757.29534000000001</v>
      </c>
      <c r="G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732.78534000000013</v>
      </c>
      <c r="H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661.51534000000004</v>
      </c>
      <c r="I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594.13534000000004</v>
      </c>
      <c r="J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667.12534000000005</v>
      </c>
      <c r="K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776.56534000000011</v>
      </c>
      <c r="L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733.84533999999996</v>
      </c>
      <c r="M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747.30534</v>
      </c>
      <c r="N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746.93534</v>
      </c>
      <c r="O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760.83534000000009</v>
      </c>
      <c r="P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760.76534000000004</v>
      </c>
      <c r="Q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760.88534000000004</v>
      </c>
      <c r="R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754.14534000000003</v>
      </c>
      <c r="S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662.45534000000009</v>
      </c>
      <c r="T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662.86534000000006</v>
      </c>
      <c r="U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663.07533999999998</v>
      </c>
      <c r="V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639.92534000000001</v>
      </c>
      <c r="W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609.81533999999999</v>
      </c>
      <c r="X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688.81533999999999</v>
      </c>
      <c r="Y106" s="107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731.23534000000006</v>
      </c>
    </row>
    <row r="107" spans="1:25" x14ac:dyDescent="0.2">
      <c r="A107" s="80">
        <f t="shared" si="3"/>
        <v>42423</v>
      </c>
      <c r="B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695.14534000000003</v>
      </c>
      <c r="C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694.50534000000005</v>
      </c>
      <c r="D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756.33534000000009</v>
      </c>
      <c r="E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756.47534000000007</v>
      </c>
      <c r="F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756.30534000000011</v>
      </c>
      <c r="G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756.46534000000008</v>
      </c>
      <c r="H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731.97534000000007</v>
      </c>
      <c r="I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680.79534000000012</v>
      </c>
      <c r="J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642.51534000000004</v>
      </c>
      <c r="K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1005.5153399999999</v>
      </c>
      <c r="L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936.8253400000001</v>
      </c>
      <c r="M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959.10534000000007</v>
      </c>
      <c r="N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981.46533999999997</v>
      </c>
      <c r="O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981.13534000000004</v>
      </c>
      <c r="P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981.37534000000005</v>
      </c>
      <c r="Q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981.30534</v>
      </c>
      <c r="R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925.89534000000003</v>
      </c>
      <c r="S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777.5753400000001</v>
      </c>
      <c r="T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610.84534000000008</v>
      </c>
      <c r="U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610.63534000000004</v>
      </c>
      <c r="V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619.80534</v>
      </c>
      <c r="W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689.23534000000006</v>
      </c>
      <c r="X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753.13534000000004</v>
      </c>
      <c r="Y107" s="107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628.95534000000009</v>
      </c>
    </row>
    <row r="108" spans="1:25" x14ac:dyDescent="0.2">
      <c r="A108" s="80">
        <f t="shared" si="3"/>
        <v>42424</v>
      </c>
      <c r="B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671.16534000000001</v>
      </c>
      <c r="C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695.59534000000008</v>
      </c>
      <c r="D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765.53534000000002</v>
      </c>
      <c r="E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765.57533999999998</v>
      </c>
      <c r="F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765.62534000000005</v>
      </c>
      <c r="G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750.71533999999997</v>
      </c>
      <c r="H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665.79534000000012</v>
      </c>
      <c r="I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888.27534000000014</v>
      </c>
      <c r="J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957.79534000000001</v>
      </c>
      <c r="K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848.31534000000011</v>
      </c>
      <c r="L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848.22534000000007</v>
      </c>
      <c r="M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743.82533999999998</v>
      </c>
      <c r="N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775.15534000000002</v>
      </c>
      <c r="O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795.29534000000001</v>
      </c>
      <c r="P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809.33533999999997</v>
      </c>
      <c r="Q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809.36533999999995</v>
      </c>
      <c r="R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775.04534000000001</v>
      </c>
      <c r="S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803.88534000000004</v>
      </c>
      <c r="T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630.18534</v>
      </c>
      <c r="U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629.52534000000003</v>
      </c>
      <c r="V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657.73534000000006</v>
      </c>
      <c r="W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657.04534000000012</v>
      </c>
      <c r="X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740.36534000000006</v>
      </c>
      <c r="Y108" s="107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587.03534000000002</v>
      </c>
    </row>
    <row r="109" spans="1:25" x14ac:dyDescent="0.2">
      <c r="A109" s="80">
        <f t="shared" si="3"/>
        <v>42425</v>
      </c>
      <c r="B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596.17534000000001</v>
      </c>
      <c r="C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620.77534000000003</v>
      </c>
      <c r="D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636.57533999999998</v>
      </c>
      <c r="E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664.80534</v>
      </c>
      <c r="F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664.88534000000004</v>
      </c>
      <c r="G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665.22533999999996</v>
      </c>
      <c r="H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637.74534000000006</v>
      </c>
      <c r="I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942.82533999999998</v>
      </c>
      <c r="J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1023.7953400000001</v>
      </c>
      <c r="K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810.75534000000005</v>
      </c>
      <c r="L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760.29534000000001</v>
      </c>
      <c r="M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687.21533999999997</v>
      </c>
      <c r="N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686.93534</v>
      </c>
      <c r="O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686.70533999999998</v>
      </c>
      <c r="P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686.85534000000007</v>
      </c>
      <c r="Q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697.63534000000004</v>
      </c>
      <c r="R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661.95533999999998</v>
      </c>
      <c r="S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659.40534000000002</v>
      </c>
      <c r="T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640.98534000000006</v>
      </c>
      <c r="U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641.36534000000006</v>
      </c>
      <c r="V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596.49534000000006</v>
      </c>
      <c r="W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596.36534000000006</v>
      </c>
      <c r="X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802.15534000000002</v>
      </c>
      <c r="Y109" s="107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702.78534000000002</v>
      </c>
    </row>
    <row r="110" spans="1:25" x14ac:dyDescent="0.2">
      <c r="A110" s="80">
        <f t="shared" si="3"/>
        <v>42426</v>
      </c>
      <c r="B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596.38534000000004</v>
      </c>
      <c r="C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647.73534000000006</v>
      </c>
      <c r="D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664.80534</v>
      </c>
      <c r="E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664.80534</v>
      </c>
      <c r="F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682.87534000000005</v>
      </c>
      <c r="G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659.36534000000006</v>
      </c>
      <c r="H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611.69533999999999</v>
      </c>
      <c r="I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809.76534000000004</v>
      </c>
      <c r="J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801.54534000000001</v>
      </c>
      <c r="K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688.29534000000001</v>
      </c>
      <c r="L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657.08534000000009</v>
      </c>
      <c r="M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638.41534000000001</v>
      </c>
      <c r="N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661.68534</v>
      </c>
      <c r="O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661.67534000000001</v>
      </c>
      <c r="P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661.57533999999998</v>
      </c>
      <c r="Q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661.66534000000001</v>
      </c>
      <c r="R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687.05534</v>
      </c>
      <c r="S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724.00533999999993</v>
      </c>
      <c r="T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642.34534000000008</v>
      </c>
      <c r="U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642.63534000000004</v>
      </c>
      <c r="V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598.18534</v>
      </c>
      <c r="W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595.73534000000006</v>
      </c>
      <c r="X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813.50534000000005</v>
      </c>
      <c r="Y110" s="107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701.54534000000001</v>
      </c>
    </row>
    <row r="111" spans="1:25" x14ac:dyDescent="0.2">
      <c r="A111" s="80">
        <f t="shared" si="3"/>
        <v>42427</v>
      </c>
      <c r="B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595.83534000000009</v>
      </c>
      <c r="C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660.39534000000003</v>
      </c>
      <c r="D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694.3253400000001</v>
      </c>
      <c r="E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694.25534000000005</v>
      </c>
      <c r="F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680.20533999999998</v>
      </c>
      <c r="G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680.43534</v>
      </c>
      <c r="H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641.83533999999997</v>
      </c>
      <c r="I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618.81534000000011</v>
      </c>
      <c r="J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667.03534000000002</v>
      </c>
      <c r="K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831.48534000000006</v>
      </c>
      <c r="L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790.74534000000006</v>
      </c>
      <c r="M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806.6953400000001</v>
      </c>
      <c r="N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896.12534000000005</v>
      </c>
      <c r="O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895.58534000000009</v>
      </c>
      <c r="P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895.38534000000004</v>
      </c>
      <c r="Q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894.96534000000008</v>
      </c>
      <c r="R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790.32533999999998</v>
      </c>
      <c r="S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707.65534000000002</v>
      </c>
      <c r="T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603.84534000000008</v>
      </c>
      <c r="U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637.55534000000011</v>
      </c>
      <c r="V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586.87534000000005</v>
      </c>
      <c r="W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628.32533999999998</v>
      </c>
      <c r="X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718.32533999999998</v>
      </c>
      <c r="Y111" s="107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649.26534000000004</v>
      </c>
    </row>
    <row r="112" spans="1:25" x14ac:dyDescent="0.2">
      <c r="A112" s="80">
        <f t="shared" si="3"/>
        <v>42428</v>
      </c>
      <c r="B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601.35534000000007</v>
      </c>
      <c r="C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680.48533999999995</v>
      </c>
      <c r="D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694.29534000000012</v>
      </c>
      <c r="E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694.20534000000009</v>
      </c>
      <c r="F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694.15534000000014</v>
      </c>
      <c r="G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694.35534000000007</v>
      </c>
      <c r="H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660.78534000000002</v>
      </c>
      <c r="I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681.29534000000001</v>
      </c>
      <c r="J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602.21534000000008</v>
      </c>
      <c r="K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915.26534000000004</v>
      </c>
      <c r="L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876.17534000000001</v>
      </c>
      <c r="M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876.34533999999996</v>
      </c>
      <c r="N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958.9453400000001</v>
      </c>
      <c r="O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958.56534000000011</v>
      </c>
      <c r="P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936.34533999999996</v>
      </c>
      <c r="Q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936.18534</v>
      </c>
      <c r="R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789.85534000000007</v>
      </c>
      <c r="S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707.92534000000001</v>
      </c>
      <c r="T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588.27534000000003</v>
      </c>
      <c r="U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621.71533999999997</v>
      </c>
      <c r="V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600.42534000000012</v>
      </c>
      <c r="W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628.40534000000002</v>
      </c>
      <c r="X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731.74534000000006</v>
      </c>
      <c r="Y112" s="107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645.46533999999997</v>
      </c>
    </row>
    <row r="113" spans="1:27" x14ac:dyDescent="0.2">
      <c r="A113" s="80">
        <f t="shared" si="3"/>
        <v>42429</v>
      </c>
      <c r="B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610.89534000000003</v>
      </c>
      <c r="C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664.73534000000006</v>
      </c>
      <c r="D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695.34533999999996</v>
      </c>
      <c r="E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695.43534</v>
      </c>
      <c r="F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682.73534000000006</v>
      </c>
      <c r="G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683.00534000000005</v>
      </c>
      <c r="H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637.49534000000006</v>
      </c>
      <c r="I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847.04534000000001</v>
      </c>
      <c r="J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888.61534000000006</v>
      </c>
      <c r="K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759.97534000000007</v>
      </c>
      <c r="L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759.93534</v>
      </c>
      <c r="M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708.49534000000006</v>
      </c>
      <c r="N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755.95533999999998</v>
      </c>
      <c r="O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775.19533999999999</v>
      </c>
      <c r="P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781.70534000000009</v>
      </c>
      <c r="Q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775.00534000000005</v>
      </c>
      <c r="R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719.93534</v>
      </c>
      <c r="S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724.20534000000009</v>
      </c>
      <c r="T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595.71534000000008</v>
      </c>
      <c r="U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595.98534000000006</v>
      </c>
      <c r="V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602.73534000000006</v>
      </c>
      <c r="W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595.85534000000007</v>
      </c>
      <c r="X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774.76534000000004</v>
      </c>
      <c r="Y113" s="141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628.15534000000002</v>
      </c>
    </row>
    <row r="114" spans="1:27" x14ac:dyDescent="0.2">
      <c r="A114" s="86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</row>
    <row r="115" spans="1:27" x14ac:dyDescent="0.25">
      <c r="A115" s="88" t="s">
        <v>153</v>
      </c>
    </row>
    <row r="116" spans="1:27" ht="12.75" x14ac:dyDescent="0.2">
      <c r="A116" s="165" t="s">
        <v>48</v>
      </c>
      <c r="B116" s="168" t="s">
        <v>122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70"/>
    </row>
    <row r="117" spans="1:27" ht="12.75" x14ac:dyDescent="0.2">
      <c r="A117" s="166"/>
      <c r="B117" s="171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3"/>
    </row>
    <row r="118" spans="1:27" ht="12.75" customHeight="1" x14ac:dyDescent="0.2">
      <c r="A118" s="166"/>
      <c r="B118" s="174" t="s">
        <v>123</v>
      </c>
      <c r="C118" s="163" t="s">
        <v>124</v>
      </c>
      <c r="D118" s="163" t="s">
        <v>125</v>
      </c>
      <c r="E118" s="163" t="s">
        <v>126</v>
      </c>
      <c r="F118" s="163" t="s">
        <v>127</v>
      </c>
      <c r="G118" s="163" t="s">
        <v>128</v>
      </c>
      <c r="H118" s="163" t="s">
        <v>129</v>
      </c>
      <c r="I118" s="163" t="s">
        <v>130</v>
      </c>
      <c r="J118" s="163" t="s">
        <v>131</v>
      </c>
      <c r="K118" s="163" t="s">
        <v>132</v>
      </c>
      <c r="L118" s="163" t="s">
        <v>133</v>
      </c>
      <c r="M118" s="163" t="s">
        <v>134</v>
      </c>
      <c r="N118" s="176" t="s">
        <v>135</v>
      </c>
      <c r="O118" s="163" t="s">
        <v>136</v>
      </c>
      <c r="P118" s="163" t="s">
        <v>137</v>
      </c>
      <c r="Q118" s="163" t="s">
        <v>138</v>
      </c>
      <c r="R118" s="163" t="s">
        <v>139</v>
      </c>
      <c r="S118" s="163" t="s">
        <v>140</v>
      </c>
      <c r="T118" s="163" t="s">
        <v>141</v>
      </c>
      <c r="U118" s="163" t="s">
        <v>142</v>
      </c>
      <c r="V118" s="163" t="s">
        <v>143</v>
      </c>
      <c r="W118" s="163" t="s">
        <v>144</v>
      </c>
      <c r="X118" s="163" t="s">
        <v>145</v>
      </c>
      <c r="Y118" s="163" t="s">
        <v>146</v>
      </c>
    </row>
    <row r="119" spans="1:27" ht="11.25" customHeight="1" x14ac:dyDescent="0.2">
      <c r="A119" s="167"/>
      <c r="B119" s="175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77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</row>
    <row r="120" spans="1:27" ht="15.75" customHeight="1" x14ac:dyDescent="0.2">
      <c r="A120" s="80">
        <f t="shared" ref="A120:A148" si="4">A85</f>
        <v>42401</v>
      </c>
      <c r="B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775.76534000000004</v>
      </c>
      <c r="C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699.95534000000009</v>
      </c>
      <c r="D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678.35534000000007</v>
      </c>
      <c r="E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678.20533999999998</v>
      </c>
      <c r="F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678.55534</v>
      </c>
      <c r="G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693.48534000000006</v>
      </c>
      <c r="H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778.47533999999996</v>
      </c>
      <c r="I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606.55534</v>
      </c>
      <c r="J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609.59533999999996</v>
      </c>
      <c r="K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739.17534000000001</v>
      </c>
      <c r="L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822.27534000000003</v>
      </c>
      <c r="M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800.12534000000005</v>
      </c>
      <c r="N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764.52534000000003</v>
      </c>
      <c r="O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739.34533999999996</v>
      </c>
      <c r="P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730.98534000000006</v>
      </c>
      <c r="Q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730.0753400000001</v>
      </c>
      <c r="R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729.90534000000002</v>
      </c>
      <c r="S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868.49534000000006</v>
      </c>
      <c r="T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898.84534000000008</v>
      </c>
      <c r="U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914.22533999999996</v>
      </c>
      <c r="V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871.42534000000001</v>
      </c>
      <c r="W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799.87534000000005</v>
      </c>
      <c r="X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1028.9053400000003</v>
      </c>
      <c r="Y120" s="107">
        <f>VLOOKUP($A120+ROUND((COLUMN()-2)/24,5),АТС!$A$41:$F$736,3)+VLOOKUP($A120+ROUND((COLUMN()-2)/24,5),'Расчет сбытовых надбавок'!$B$793:'Расчет сбытовых надбавок'!$G$1536,6)+'Иные услуги '!$C$5+'РСТ РСО-А'!$K$7</f>
        <v>910.85534000000007</v>
      </c>
      <c r="AA120" s="81"/>
    </row>
    <row r="121" spans="1:27" x14ac:dyDescent="0.2">
      <c r="A121" s="80">
        <f t="shared" si="4"/>
        <v>42402</v>
      </c>
      <c r="B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775.38534000000004</v>
      </c>
      <c r="C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696.23534000000006</v>
      </c>
      <c r="D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654.65534000000002</v>
      </c>
      <c r="E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640.62534000000005</v>
      </c>
      <c r="F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641.21534000000008</v>
      </c>
      <c r="G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676.61534000000006</v>
      </c>
      <c r="H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722.33534000000009</v>
      </c>
      <c r="I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647.26534000000004</v>
      </c>
      <c r="J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621.28534000000013</v>
      </c>
      <c r="K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630.71534000000008</v>
      </c>
      <c r="L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694.51534000000004</v>
      </c>
      <c r="M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668.18534000000011</v>
      </c>
      <c r="N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668.68534000000011</v>
      </c>
      <c r="O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653.91534000000001</v>
      </c>
      <c r="P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654.02534000000003</v>
      </c>
      <c r="Q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667.98533999999995</v>
      </c>
      <c r="R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702.39534000000003</v>
      </c>
      <c r="S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807.73534000000006</v>
      </c>
      <c r="T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861.46533999999997</v>
      </c>
      <c r="U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843.62534000000005</v>
      </c>
      <c r="V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809.14534000000003</v>
      </c>
      <c r="W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758.82533999999998</v>
      </c>
      <c r="X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980.06533999999999</v>
      </c>
      <c r="Y121" s="107">
        <f>VLOOKUP($A121+ROUND((COLUMN()-2)/24,5),АТС!$A$41:$F$736,3)+VLOOKUP($A121+ROUND((COLUMN()-2)/24,5),'Расчет сбытовых надбавок'!$B$793:'Расчет сбытовых надбавок'!$G$1536,6)+'Иные услуги '!$C$5+'РСТ РСО-А'!$K$7</f>
        <v>866.00534000000005</v>
      </c>
    </row>
    <row r="122" spans="1:27" x14ac:dyDescent="0.2">
      <c r="A122" s="80">
        <f t="shared" si="4"/>
        <v>42403</v>
      </c>
      <c r="B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677.77534000000003</v>
      </c>
      <c r="C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603.14534000000003</v>
      </c>
      <c r="D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593.87534000000005</v>
      </c>
      <c r="E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593.79534000000012</v>
      </c>
      <c r="F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593.8253400000001</v>
      </c>
      <c r="G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593.96534000000008</v>
      </c>
      <c r="H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610.71534000000008</v>
      </c>
      <c r="I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752.94533999999999</v>
      </c>
      <c r="J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738.49534000000006</v>
      </c>
      <c r="K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610.70534000000009</v>
      </c>
      <c r="L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570.44533999999999</v>
      </c>
      <c r="M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586.1953400000001</v>
      </c>
      <c r="N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578.48534000000006</v>
      </c>
      <c r="O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598.65534000000002</v>
      </c>
      <c r="P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578.71533999999997</v>
      </c>
      <c r="Q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585.08534000000009</v>
      </c>
      <c r="R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614.72533999999996</v>
      </c>
      <c r="S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701.92534000000012</v>
      </c>
      <c r="T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787.25533999999993</v>
      </c>
      <c r="U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759.39534000000003</v>
      </c>
      <c r="V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725.82533999999998</v>
      </c>
      <c r="W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696.42534000000012</v>
      </c>
      <c r="X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918.37534000000005</v>
      </c>
      <c r="Y122" s="107">
        <f>VLOOKUP($A122+ROUND((COLUMN()-2)/24,5),АТС!$A$41:$F$736,3)+VLOOKUP($A122+ROUND((COLUMN()-2)/24,5),'Расчет сбытовых надбавок'!$B$793:'Расчет сбытовых надбавок'!$G$1536,6)+'Иные услуги '!$C$5+'РСТ РСО-А'!$K$7</f>
        <v>796.09534000000008</v>
      </c>
    </row>
    <row r="123" spans="1:27" x14ac:dyDescent="0.2">
      <c r="A123" s="80">
        <f t="shared" si="4"/>
        <v>42404</v>
      </c>
      <c r="B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619.36534000000006</v>
      </c>
      <c r="C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579.43534000000011</v>
      </c>
      <c r="D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608.53534000000002</v>
      </c>
      <c r="E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608.67534000000001</v>
      </c>
      <c r="F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608.55534</v>
      </c>
      <c r="G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608.92534000000001</v>
      </c>
      <c r="H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602.16534000000013</v>
      </c>
      <c r="I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772.96533999999997</v>
      </c>
      <c r="J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754.51534000000004</v>
      </c>
      <c r="K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622.10534000000007</v>
      </c>
      <c r="L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611.22534000000007</v>
      </c>
      <c r="M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579.27534000000003</v>
      </c>
      <c r="N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598.97534000000007</v>
      </c>
      <c r="O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611.65534000000002</v>
      </c>
      <c r="P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599.0753400000001</v>
      </c>
      <c r="Q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578.98533999999995</v>
      </c>
      <c r="R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582.59534000000008</v>
      </c>
      <c r="S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643.23534000000006</v>
      </c>
      <c r="T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760.59534000000008</v>
      </c>
      <c r="U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733.78534000000002</v>
      </c>
      <c r="V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668.29534000000012</v>
      </c>
      <c r="W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637.01534000000004</v>
      </c>
      <c r="X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895.18534</v>
      </c>
      <c r="Y123" s="107">
        <f>VLOOKUP($A123+ROUND((COLUMN()-2)/24,5),АТС!$A$41:$F$736,3)+VLOOKUP($A123+ROUND((COLUMN()-2)/24,5),'Расчет сбытовых надбавок'!$B$793:'Расчет сбытовых надбавок'!$G$1536,6)+'Иные услуги '!$C$5+'РСТ РСО-А'!$K$7</f>
        <v>769.01534000000004</v>
      </c>
    </row>
    <row r="124" spans="1:27" x14ac:dyDescent="0.2">
      <c r="A124" s="80">
        <f t="shared" si="4"/>
        <v>42405</v>
      </c>
      <c r="B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603.16534000000001</v>
      </c>
      <c r="C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602.95534000000009</v>
      </c>
      <c r="D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579.43534000000011</v>
      </c>
      <c r="E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593.67534000000012</v>
      </c>
      <c r="F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593.6953400000001</v>
      </c>
      <c r="G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593.72534000000007</v>
      </c>
      <c r="H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602.91534000000001</v>
      </c>
      <c r="I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772.28534000000002</v>
      </c>
      <c r="J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753.75534000000005</v>
      </c>
      <c r="K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621.79534000000001</v>
      </c>
      <c r="L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585.52534000000003</v>
      </c>
      <c r="M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571.51534000000004</v>
      </c>
      <c r="N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598.78534000000013</v>
      </c>
      <c r="O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611.36534000000006</v>
      </c>
      <c r="P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629.16534000000001</v>
      </c>
      <c r="Q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638.29534000000012</v>
      </c>
      <c r="R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620.44533999999999</v>
      </c>
      <c r="S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594.13534000000004</v>
      </c>
      <c r="T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730.36534000000006</v>
      </c>
      <c r="U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710.16534000000013</v>
      </c>
      <c r="V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684.32533999999998</v>
      </c>
      <c r="W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658.01534000000004</v>
      </c>
      <c r="X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904.22534000000007</v>
      </c>
      <c r="Y124" s="107">
        <f>VLOOKUP($A124+ROUND((COLUMN()-2)/24,5),АТС!$A$41:$F$736,3)+VLOOKUP($A124+ROUND((COLUMN()-2)/24,5),'Расчет сбытовых надбавок'!$B$793:'Расчет сбытовых надбавок'!$G$1536,6)+'Иные услуги '!$C$5+'РСТ РСО-А'!$K$7</f>
        <v>775.72533999999996</v>
      </c>
    </row>
    <row r="125" spans="1:27" x14ac:dyDescent="0.2">
      <c r="A125" s="80">
        <f t="shared" si="4"/>
        <v>42406</v>
      </c>
      <c r="B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645.83533999999997</v>
      </c>
      <c r="C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585.4453400000001</v>
      </c>
      <c r="D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583.65534000000002</v>
      </c>
      <c r="E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599.73534000000006</v>
      </c>
      <c r="F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599.8253400000001</v>
      </c>
      <c r="G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588.89534000000003</v>
      </c>
      <c r="H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603.53534000000002</v>
      </c>
      <c r="I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669.85534000000007</v>
      </c>
      <c r="J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686.12534000000005</v>
      </c>
      <c r="K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766.88534000000004</v>
      </c>
      <c r="L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698.03534000000002</v>
      </c>
      <c r="M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710.95534000000009</v>
      </c>
      <c r="N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710.36534000000006</v>
      </c>
      <c r="O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766.15534000000002</v>
      </c>
      <c r="P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766.04534000000001</v>
      </c>
      <c r="Q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765.9453400000001</v>
      </c>
      <c r="R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767.22533999999996</v>
      </c>
      <c r="S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602.68534</v>
      </c>
      <c r="T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685.86534000000006</v>
      </c>
      <c r="U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687.97534000000007</v>
      </c>
      <c r="V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639.96533999999997</v>
      </c>
      <c r="W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642.10534000000007</v>
      </c>
      <c r="X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590.80534000000011</v>
      </c>
      <c r="Y125" s="107">
        <f>VLOOKUP($A125+ROUND((COLUMN()-2)/24,5),АТС!$A$41:$F$736,3)+VLOOKUP($A125+ROUND((COLUMN()-2)/24,5),'Расчет сбытовых надбавок'!$B$793:'Расчет сбытовых надбавок'!$G$1536,6)+'Иные услуги '!$C$5+'РСТ РСО-А'!$K$7</f>
        <v>771.43534000000011</v>
      </c>
    </row>
    <row r="126" spans="1:27" x14ac:dyDescent="0.2">
      <c r="A126" s="80">
        <f t="shared" si="4"/>
        <v>42407</v>
      </c>
      <c r="B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684.36533999999995</v>
      </c>
      <c r="C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619.36534000000006</v>
      </c>
      <c r="D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578.53534000000002</v>
      </c>
      <c r="E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583.83533999999997</v>
      </c>
      <c r="F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589.0753400000001</v>
      </c>
      <c r="G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578.64534000000003</v>
      </c>
      <c r="H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584.69533999999999</v>
      </c>
      <c r="I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600.93534</v>
      </c>
      <c r="J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683.46534000000008</v>
      </c>
      <c r="K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752.78534000000002</v>
      </c>
      <c r="L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698.89534000000003</v>
      </c>
      <c r="M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686.60534000000007</v>
      </c>
      <c r="N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686.19533999999999</v>
      </c>
      <c r="O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686.04534000000001</v>
      </c>
      <c r="P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711.44533999999999</v>
      </c>
      <c r="Q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718.0753400000001</v>
      </c>
      <c r="R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675.75534000000005</v>
      </c>
      <c r="S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618.3253400000001</v>
      </c>
      <c r="T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741.86534000000006</v>
      </c>
      <c r="U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745.10533999999996</v>
      </c>
      <c r="V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696.95534000000009</v>
      </c>
      <c r="W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638.71534000000008</v>
      </c>
      <c r="X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591.21534000000008</v>
      </c>
      <c r="Y126" s="107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798.89534000000003</v>
      </c>
    </row>
    <row r="127" spans="1:27" x14ac:dyDescent="0.2">
      <c r="A127" s="80">
        <f t="shared" si="4"/>
        <v>42408</v>
      </c>
      <c r="B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658.79534000000001</v>
      </c>
      <c r="C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596.45534000000009</v>
      </c>
      <c r="D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579.00534000000005</v>
      </c>
      <c r="E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588.50534000000005</v>
      </c>
      <c r="F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588.4453400000001</v>
      </c>
      <c r="G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588.64534000000003</v>
      </c>
      <c r="H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570.58533999999997</v>
      </c>
      <c r="I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758.78534000000002</v>
      </c>
      <c r="J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753.96533999999997</v>
      </c>
      <c r="K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621.77534000000003</v>
      </c>
      <c r="L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571.64534000000003</v>
      </c>
      <c r="M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621.68534000000011</v>
      </c>
      <c r="N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622.86534000000006</v>
      </c>
      <c r="O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585.40534000000002</v>
      </c>
      <c r="P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570.99534000000006</v>
      </c>
      <c r="Q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571.04534000000012</v>
      </c>
      <c r="R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583.48534000000006</v>
      </c>
      <c r="S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618.74534000000006</v>
      </c>
      <c r="T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785.16534000000013</v>
      </c>
      <c r="U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749.97534000000007</v>
      </c>
      <c r="V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686.15534000000002</v>
      </c>
      <c r="W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659.71534000000008</v>
      </c>
      <c r="X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906.11533999999995</v>
      </c>
      <c r="Y127" s="107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778.97533999999996</v>
      </c>
    </row>
    <row r="128" spans="1:27" x14ac:dyDescent="0.2">
      <c r="A128" s="80">
        <f t="shared" si="4"/>
        <v>42409</v>
      </c>
      <c r="B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611.94533999999999</v>
      </c>
      <c r="C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570.21534000000008</v>
      </c>
      <c r="D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593.50534000000005</v>
      </c>
      <c r="E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618.66534000000013</v>
      </c>
      <c r="F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618.73534000000006</v>
      </c>
      <c r="G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619.12534000000005</v>
      </c>
      <c r="H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594.55534</v>
      </c>
      <c r="I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786.67534000000001</v>
      </c>
      <c r="J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824.78534000000002</v>
      </c>
      <c r="K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683.47534000000007</v>
      </c>
      <c r="L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640.38534000000004</v>
      </c>
      <c r="M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600.36534000000006</v>
      </c>
      <c r="N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599.9453400000001</v>
      </c>
      <c r="O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599.63534000000004</v>
      </c>
      <c r="P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621.0753400000001</v>
      </c>
      <c r="Q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621.14534000000003</v>
      </c>
      <c r="R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621.59534000000008</v>
      </c>
      <c r="S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574.42534000000001</v>
      </c>
      <c r="T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743.31534000000011</v>
      </c>
      <c r="U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681.44533999999999</v>
      </c>
      <c r="V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649.00534000000005</v>
      </c>
      <c r="W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620.44533999999999</v>
      </c>
      <c r="X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873.43534000000011</v>
      </c>
      <c r="Y128" s="107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723.11533999999995</v>
      </c>
    </row>
    <row r="129" spans="1:25" x14ac:dyDescent="0.2">
      <c r="A129" s="80">
        <f t="shared" si="4"/>
        <v>42410</v>
      </c>
      <c r="B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610.72534000000007</v>
      </c>
      <c r="C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579.45534000000009</v>
      </c>
      <c r="D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593.51534000000004</v>
      </c>
      <c r="E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608.55534</v>
      </c>
      <c r="F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618.81534000000011</v>
      </c>
      <c r="G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598.84534000000008</v>
      </c>
      <c r="H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601.8253400000001</v>
      </c>
      <c r="I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711.08534000000009</v>
      </c>
      <c r="J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724.47534000000007</v>
      </c>
      <c r="K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611.86534000000006</v>
      </c>
      <c r="L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611.92534000000001</v>
      </c>
      <c r="M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579.72534000000007</v>
      </c>
      <c r="N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579.40534000000014</v>
      </c>
      <c r="O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579.27534000000003</v>
      </c>
      <c r="P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579.24533999999994</v>
      </c>
      <c r="Q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579.24533999999994</v>
      </c>
      <c r="R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595.74533999999994</v>
      </c>
      <c r="S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655.83534000000009</v>
      </c>
      <c r="T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744.23534000000006</v>
      </c>
      <c r="U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745.76534000000004</v>
      </c>
      <c r="V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708.1953400000001</v>
      </c>
      <c r="W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656.54534000000001</v>
      </c>
      <c r="X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895.06533999999999</v>
      </c>
      <c r="Y129" s="107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753.15534000000002</v>
      </c>
    </row>
    <row r="130" spans="1:25" x14ac:dyDescent="0.2">
      <c r="A130" s="80">
        <f t="shared" si="4"/>
        <v>42411</v>
      </c>
      <c r="B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610.8253400000001</v>
      </c>
      <c r="C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579.86534000000006</v>
      </c>
      <c r="D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608.78534000000002</v>
      </c>
      <c r="E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608.97534000000007</v>
      </c>
      <c r="F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609.02534000000003</v>
      </c>
      <c r="G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594.49534000000006</v>
      </c>
      <c r="H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597.77534000000003</v>
      </c>
      <c r="I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711.43534</v>
      </c>
      <c r="J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703.30534</v>
      </c>
      <c r="K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611.83533999999997</v>
      </c>
      <c r="L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601.35533999999996</v>
      </c>
      <c r="M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599.73534000000006</v>
      </c>
      <c r="N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620.95534000000009</v>
      </c>
      <c r="O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620.73533999999995</v>
      </c>
      <c r="P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579.27534000000003</v>
      </c>
      <c r="Q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579.51534000000004</v>
      </c>
      <c r="R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594.65534000000002</v>
      </c>
      <c r="S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625.27534000000003</v>
      </c>
      <c r="T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705.45534000000009</v>
      </c>
      <c r="U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666.15534000000002</v>
      </c>
      <c r="V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640.70534000000009</v>
      </c>
      <c r="W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620.66534000000001</v>
      </c>
      <c r="X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873.09534000000008</v>
      </c>
      <c r="Y130" s="107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707.8253400000001</v>
      </c>
    </row>
    <row r="131" spans="1:25" x14ac:dyDescent="0.2">
      <c r="A131" s="80">
        <f t="shared" si="4"/>
        <v>42412</v>
      </c>
      <c r="B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618.41534000000013</v>
      </c>
      <c r="C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570.18534</v>
      </c>
      <c r="D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593.38534000000004</v>
      </c>
      <c r="E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593.56534000000011</v>
      </c>
      <c r="F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593.55534000000011</v>
      </c>
      <c r="G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579.54534000000012</v>
      </c>
      <c r="H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604.08533999999997</v>
      </c>
      <c r="I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699.48534000000006</v>
      </c>
      <c r="J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681.92534000000012</v>
      </c>
      <c r="K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600.66534000000001</v>
      </c>
      <c r="L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585.58534000000009</v>
      </c>
      <c r="M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579.28534000000002</v>
      </c>
      <c r="N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586.98534000000006</v>
      </c>
      <c r="O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611.67534000000001</v>
      </c>
      <c r="P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599.10534000000007</v>
      </c>
      <c r="Q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599.16534000000013</v>
      </c>
      <c r="R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579.46534000000008</v>
      </c>
      <c r="S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618.39534000000015</v>
      </c>
      <c r="T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711.54534000000001</v>
      </c>
      <c r="U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734.45533999999998</v>
      </c>
      <c r="V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710.12534000000005</v>
      </c>
      <c r="W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656.86533999999995</v>
      </c>
      <c r="X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902.85534000000007</v>
      </c>
      <c r="Y131" s="107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775.31533999999999</v>
      </c>
    </row>
    <row r="132" spans="1:25" x14ac:dyDescent="0.2">
      <c r="A132" s="80">
        <f t="shared" si="4"/>
        <v>42413</v>
      </c>
      <c r="B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623.37534000000005</v>
      </c>
      <c r="C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600.35534000000007</v>
      </c>
      <c r="D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641.71534000000008</v>
      </c>
      <c r="E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641.91534000000001</v>
      </c>
      <c r="F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661.14534000000003</v>
      </c>
      <c r="G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641.90534000000002</v>
      </c>
      <c r="H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612.32533999999998</v>
      </c>
      <c r="I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579.96534000000008</v>
      </c>
      <c r="J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625.18534</v>
      </c>
      <c r="K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768.08534000000009</v>
      </c>
      <c r="L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712.12534000000005</v>
      </c>
      <c r="M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725.36534000000006</v>
      </c>
      <c r="N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738.95533999999998</v>
      </c>
      <c r="O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783.14534000000003</v>
      </c>
      <c r="P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783.03534000000002</v>
      </c>
      <c r="Q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768.00534000000005</v>
      </c>
      <c r="R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732.8253400000001</v>
      </c>
      <c r="S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594.04534000000001</v>
      </c>
      <c r="T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642.99533999999994</v>
      </c>
      <c r="U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650.38534000000004</v>
      </c>
      <c r="V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636.84533999999996</v>
      </c>
      <c r="W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570.24534000000006</v>
      </c>
      <c r="X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640.49534000000006</v>
      </c>
      <c r="Y132" s="107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753.08533999999997</v>
      </c>
    </row>
    <row r="133" spans="1:25" x14ac:dyDescent="0.2">
      <c r="A133" s="80">
        <f t="shared" si="4"/>
        <v>42414</v>
      </c>
      <c r="B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619.81533999999999</v>
      </c>
      <c r="C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611.30534</v>
      </c>
      <c r="D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641.38534000000004</v>
      </c>
      <c r="E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660.84534000000008</v>
      </c>
      <c r="F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674.42534000000012</v>
      </c>
      <c r="G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661.10534000000007</v>
      </c>
      <c r="H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641.96534000000008</v>
      </c>
      <c r="I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642.56533999999999</v>
      </c>
      <c r="J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585.67534000000012</v>
      </c>
      <c r="K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870.07533999999998</v>
      </c>
      <c r="L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783.40534000000002</v>
      </c>
      <c r="M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783.33534000000009</v>
      </c>
      <c r="N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767.54534000000001</v>
      </c>
      <c r="O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798.63534000000004</v>
      </c>
      <c r="P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798.53534000000013</v>
      </c>
      <c r="Q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767.39534000000003</v>
      </c>
      <c r="R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731.61533999999995</v>
      </c>
      <c r="S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593.45534000000009</v>
      </c>
      <c r="T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643.58534000000009</v>
      </c>
      <c r="U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645.30534</v>
      </c>
      <c r="V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637.02534000000003</v>
      </c>
      <c r="W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569.86534000000006</v>
      </c>
      <c r="X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640.42534000000012</v>
      </c>
      <c r="Y133" s="107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738.12534000000005</v>
      </c>
    </row>
    <row r="134" spans="1:25" x14ac:dyDescent="0.2">
      <c r="A134" s="80">
        <f t="shared" si="4"/>
        <v>42415</v>
      </c>
      <c r="B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607.49534000000006</v>
      </c>
      <c r="C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598.02534000000003</v>
      </c>
      <c r="D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628.82533999999998</v>
      </c>
      <c r="E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645.55534</v>
      </c>
      <c r="F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645.49533999999994</v>
      </c>
      <c r="G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628.80534</v>
      </c>
      <c r="H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593.22534000000007</v>
      </c>
      <c r="I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860.94533999999999</v>
      </c>
      <c r="J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861.58533999999997</v>
      </c>
      <c r="K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721.98534000000006</v>
      </c>
      <c r="L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680.49534000000006</v>
      </c>
      <c r="M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628.59533999999996</v>
      </c>
      <c r="N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642.39534000000003</v>
      </c>
      <c r="O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656.73533999999995</v>
      </c>
      <c r="P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656.66534000000001</v>
      </c>
      <c r="Q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656.97533999999996</v>
      </c>
      <c r="R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637.81534000000011</v>
      </c>
      <c r="S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586.31533999999999</v>
      </c>
      <c r="T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653.11534000000006</v>
      </c>
      <c r="U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662.27534000000003</v>
      </c>
      <c r="V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619.69533999999999</v>
      </c>
      <c r="W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598.00534000000005</v>
      </c>
      <c r="X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846.01534000000004</v>
      </c>
      <c r="Y134" s="107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707.72534000000007</v>
      </c>
    </row>
    <row r="135" spans="1:25" x14ac:dyDescent="0.2">
      <c r="A135" s="80">
        <f t="shared" si="4"/>
        <v>42416</v>
      </c>
      <c r="B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620.99534000000006</v>
      </c>
      <c r="C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587.38534000000004</v>
      </c>
      <c r="D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607.10533999999996</v>
      </c>
      <c r="E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617.57533999999998</v>
      </c>
      <c r="F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644.98534000000006</v>
      </c>
      <c r="G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645.42534000000001</v>
      </c>
      <c r="H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593.89534000000003</v>
      </c>
      <c r="I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784.86534000000006</v>
      </c>
      <c r="J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777.11534000000006</v>
      </c>
      <c r="K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667.70533999999998</v>
      </c>
      <c r="L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667.88534000000004</v>
      </c>
      <c r="M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619.56533999999999</v>
      </c>
      <c r="N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619.29534000000001</v>
      </c>
      <c r="O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619.24534000000006</v>
      </c>
      <c r="P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641.90534000000002</v>
      </c>
      <c r="Q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656.57533999999998</v>
      </c>
      <c r="R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637.37533999999994</v>
      </c>
      <c r="S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612.08533999999997</v>
      </c>
      <c r="T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627.18534000000011</v>
      </c>
      <c r="U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628.83533999999997</v>
      </c>
      <c r="V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601.29534000000001</v>
      </c>
      <c r="W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586.08534000000009</v>
      </c>
      <c r="X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835.36534000000006</v>
      </c>
      <c r="Y135" s="107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686.63534000000004</v>
      </c>
    </row>
    <row r="136" spans="1:25" x14ac:dyDescent="0.2">
      <c r="A136" s="80">
        <f t="shared" si="4"/>
        <v>42417</v>
      </c>
      <c r="B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661.53534000000002</v>
      </c>
      <c r="C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627.43534000000011</v>
      </c>
      <c r="D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661.62534000000005</v>
      </c>
      <c r="E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661.65534000000002</v>
      </c>
      <c r="F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661.82533999999998</v>
      </c>
      <c r="G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638.80534</v>
      </c>
      <c r="H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593.22534000000007</v>
      </c>
      <c r="I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784.14534000000003</v>
      </c>
      <c r="J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870.45533999999998</v>
      </c>
      <c r="K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751.89534000000003</v>
      </c>
      <c r="L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736.07533999999998</v>
      </c>
      <c r="M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676.19533999999999</v>
      </c>
      <c r="N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720.58533999999997</v>
      </c>
      <c r="O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720.47533999999996</v>
      </c>
      <c r="P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720.35533999999996</v>
      </c>
      <c r="Q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720.75534000000005</v>
      </c>
      <c r="R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720.83534000000009</v>
      </c>
      <c r="S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703.39534000000003</v>
      </c>
      <c r="T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598.73534000000006</v>
      </c>
      <c r="U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600.56533999999999</v>
      </c>
      <c r="V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582.10534000000007</v>
      </c>
      <c r="W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598.14534000000003</v>
      </c>
      <c r="X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771.37534000000005</v>
      </c>
      <c r="Y136" s="107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615.59534000000008</v>
      </c>
    </row>
    <row r="137" spans="1:25" x14ac:dyDescent="0.2">
      <c r="A137" s="80">
        <f t="shared" si="4"/>
        <v>42418</v>
      </c>
      <c r="B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569.74534000000006</v>
      </c>
      <c r="C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618.17534000000001</v>
      </c>
      <c r="D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628.72533999999996</v>
      </c>
      <c r="E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628.77534000000003</v>
      </c>
      <c r="F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628.77534000000003</v>
      </c>
      <c r="G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618.35534000000007</v>
      </c>
      <c r="H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570.49534000000006</v>
      </c>
      <c r="I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752.41534000000001</v>
      </c>
      <c r="J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738.17534000000012</v>
      </c>
      <c r="K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668.90534000000002</v>
      </c>
      <c r="L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638.51534000000004</v>
      </c>
      <c r="M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598.86534000000006</v>
      </c>
      <c r="N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620.27534000000003</v>
      </c>
      <c r="O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657.46534000000008</v>
      </c>
      <c r="P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657.37534000000005</v>
      </c>
      <c r="Q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628.70533999999998</v>
      </c>
      <c r="R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619.98534000000006</v>
      </c>
      <c r="S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587.22533999999996</v>
      </c>
      <c r="T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667.97533999999996</v>
      </c>
      <c r="U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665.97534000000007</v>
      </c>
      <c r="V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651.79534000000012</v>
      </c>
      <c r="W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621.83534000000009</v>
      </c>
      <c r="X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842.95534000000009</v>
      </c>
      <c r="Y137" s="107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719.84533999999996</v>
      </c>
    </row>
    <row r="138" spans="1:25" x14ac:dyDescent="0.2">
      <c r="A138" s="80">
        <f t="shared" si="4"/>
        <v>42419</v>
      </c>
      <c r="B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570.28534000000002</v>
      </c>
      <c r="C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618.47534000000007</v>
      </c>
      <c r="D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645.74533999999994</v>
      </c>
      <c r="E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645.78534000000002</v>
      </c>
      <c r="F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618.56534000000011</v>
      </c>
      <c r="G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618.38534000000004</v>
      </c>
      <c r="H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594.12534000000005</v>
      </c>
      <c r="I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786.64534000000003</v>
      </c>
      <c r="J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779.90534000000002</v>
      </c>
      <c r="K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703.26534000000004</v>
      </c>
      <c r="L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703.30534</v>
      </c>
      <c r="M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643.9453400000001</v>
      </c>
      <c r="N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643.55534000000011</v>
      </c>
      <c r="O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694.33534000000009</v>
      </c>
      <c r="P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694.39534000000003</v>
      </c>
      <c r="Q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694.34534000000008</v>
      </c>
      <c r="R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643.88534000000004</v>
      </c>
      <c r="S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614.22534000000007</v>
      </c>
      <c r="T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640.87534000000005</v>
      </c>
      <c r="U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641.3253400000001</v>
      </c>
      <c r="V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643.05534000000011</v>
      </c>
      <c r="W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620.28534000000002</v>
      </c>
      <c r="X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819.98534000000006</v>
      </c>
      <c r="Y138" s="107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647.43534</v>
      </c>
    </row>
    <row r="139" spans="1:25" x14ac:dyDescent="0.2">
      <c r="A139" s="80">
        <f t="shared" si="4"/>
        <v>42420</v>
      </c>
      <c r="B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593.29534000000012</v>
      </c>
      <c r="C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645.61533999999995</v>
      </c>
      <c r="D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675.22534000000007</v>
      </c>
      <c r="E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675.24534000000006</v>
      </c>
      <c r="F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675.28534000000002</v>
      </c>
      <c r="G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663.10534000000007</v>
      </c>
      <c r="H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593.74534000000006</v>
      </c>
      <c r="I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772.70533999999998</v>
      </c>
      <c r="J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805.61534000000006</v>
      </c>
      <c r="K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702.90534000000002</v>
      </c>
      <c r="L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703.03534000000002</v>
      </c>
      <c r="M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643.83534000000009</v>
      </c>
      <c r="N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643.47534000000007</v>
      </c>
      <c r="O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694.3253400000001</v>
      </c>
      <c r="P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694.22534000000007</v>
      </c>
      <c r="Q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694.44533999999999</v>
      </c>
      <c r="R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668.46534000000008</v>
      </c>
      <c r="S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613.13534000000004</v>
      </c>
      <c r="T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641.18534000000011</v>
      </c>
      <c r="U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638.26534000000004</v>
      </c>
      <c r="V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642.45533999999998</v>
      </c>
      <c r="W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621.05534000000011</v>
      </c>
      <c r="X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784.25534000000005</v>
      </c>
      <c r="Y139" s="107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620.53534000000002</v>
      </c>
    </row>
    <row r="140" spans="1:25" x14ac:dyDescent="0.2">
      <c r="A140" s="80">
        <f t="shared" si="4"/>
        <v>42421</v>
      </c>
      <c r="B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623.43534</v>
      </c>
      <c r="C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703.56533999999999</v>
      </c>
      <c r="D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710.97534000000007</v>
      </c>
      <c r="E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711.26534000000004</v>
      </c>
      <c r="F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735.09534000000008</v>
      </c>
      <c r="G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711.77534000000003</v>
      </c>
      <c r="H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642.30534</v>
      </c>
      <c r="I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582.86534000000006</v>
      </c>
      <c r="J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652.18534000000011</v>
      </c>
      <c r="K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753.38534000000004</v>
      </c>
      <c r="L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712.34533999999996</v>
      </c>
      <c r="M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725.63534000000004</v>
      </c>
      <c r="N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725.12534000000005</v>
      </c>
      <c r="O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738.53534000000002</v>
      </c>
      <c r="P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738.38534000000004</v>
      </c>
      <c r="Q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738.86534000000006</v>
      </c>
      <c r="R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732.21534000000008</v>
      </c>
      <c r="S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642.73533999999995</v>
      </c>
      <c r="T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645.74533999999994</v>
      </c>
      <c r="U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644.74534000000006</v>
      </c>
      <c r="V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620.38534000000004</v>
      </c>
      <c r="W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592.52534000000003</v>
      </c>
      <c r="X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668.74534000000006</v>
      </c>
      <c r="Y140" s="107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722.30534</v>
      </c>
    </row>
    <row r="141" spans="1:25" x14ac:dyDescent="0.2">
      <c r="A141" s="80">
        <f t="shared" si="4"/>
        <v>42422</v>
      </c>
      <c r="B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623.8253400000001</v>
      </c>
      <c r="C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703.69533999999999</v>
      </c>
      <c r="D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711.04534000000001</v>
      </c>
      <c r="E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711.16534000000001</v>
      </c>
      <c r="F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735.09534000000008</v>
      </c>
      <c r="G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711.33534000000009</v>
      </c>
      <c r="H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642.27534000000003</v>
      </c>
      <c r="I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576.98534000000006</v>
      </c>
      <c r="J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647.71533999999997</v>
      </c>
      <c r="K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753.76534000000004</v>
      </c>
      <c r="L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712.36533999999995</v>
      </c>
      <c r="M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725.40534000000002</v>
      </c>
      <c r="N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725.04534000000001</v>
      </c>
      <c r="O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738.51534000000004</v>
      </c>
      <c r="P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738.45534000000009</v>
      </c>
      <c r="Q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738.56534000000011</v>
      </c>
      <c r="R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732.03534000000013</v>
      </c>
      <c r="S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643.18534000000011</v>
      </c>
      <c r="T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643.58534000000009</v>
      </c>
      <c r="U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643.78534000000002</v>
      </c>
      <c r="V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621.35534000000007</v>
      </c>
      <c r="W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592.17534000000001</v>
      </c>
      <c r="X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668.72534000000007</v>
      </c>
      <c r="Y141" s="107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709.83534000000009</v>
      </c>
    </row>
    <row r="142" spans="1:25" x14ac:dyDescent="0.2">
      <c r="A142" s="80">
        <f t="shared" si="4"/>
        <v>42423</v>
      </c>
      <c r="B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674.86534000000006</v>
      </c>
      <c r="C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674.24534000000006</v>
      </c>
      <c r="D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734.15534000000002</v>
      </c>
      <c r="E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734.29534000000001</v>
      </c>
      <c r="F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734.12534000000005</v>
      </c>
      <c r="G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734.28534000000002</v>
      </c>
      <c r="H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710.55534000000011</v>
      </c>
      <c r="I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660.95534000000009</v>
      </c>
      <c r="J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623.86534000000006</v>
      </c>
      <c r="K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975.62533999999994</v>
      </c>
      <c r="L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909.05534</v>
      </c>
      <c r="M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930.64534000000003</v>
      </c>
      <c r="N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952.31533999999999</v>
      </c>
      <c r="O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952.00534000000005</v>
      </c>
      <c r="P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952.23534000000006</v>
      </c>
      <c r="Q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952.15534000000002</v>
      </c>
      <c r="R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898.46534000000008</v>
      </c>
      <c r="S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754.73534000000006</v>
      </c>
      <c r="T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593.17534000000012</v>
      </c>
      <c r="U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592.97533999999996</v>
      </c>
      <c r="V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601.85534000000007</v>
      </c>
      <c r="W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669.13534000000004</v>
      </c>
      <c r="X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731.05534</v>
      </c>
      <c r="Y142" s="107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610.72534000000007</v>
      </c>
    </row>
    <row r="143" spans="1:25" x14ac:dyDescent="0.2">
      <c r="A143" s="80">
        <f t="shared" si="4"/>
        <v>42424</v>
      </c>
      <c r="B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651.62534000000005</v>
      </c>
      <c r="C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675.29534000000001</v>
      </c>
      <c r="D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743.0753400000001</v>
      </c>
      <c r="E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743.11534000000006</v>
      </c>
      <c r="F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743.16534000000013</v>
      </c>
      <c r="G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728.71533999999997</v>
      </c>
      <c r="H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646.42534000000012</v>
      </c>
      <c r="I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862.01534000000015</v>
      </c>
      <c r="J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929.38534000000004</v>
      </c>
      <c r="K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823.28534000000013</v>
      </c>
      <c r="L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823.20533999999998</v>
      </c>
      <c r="M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722.03534000000002</v>
      </c>
      <c r="N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752.39534000000003</v>
      </c>
      <c r="O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771.91534000000001</v>
      </c>
      <c r="P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785.51534000000004</v>
      </c>
      <c r="Q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785.54534000000001</v>
      </c>
      <c r="R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752.28534000000002</v>
      </c>
      <c r="S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780.23534000000006</v>
      </c>
      <c r="T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611.91534000000001</v>
      </c>
      <c r="U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611.27534000000003</v>
      </c>
      <c r="V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638.61534000000006</v>
      </c>
      <c r="W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637.9453400000001</v>
      </c>
      <c r="X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718.68534000000011</v>
      </c>
      <c r="Y143" s="107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570.10534000000007</v>
      </c>
    </row>
    <row r="144" spans="1:25" x14ac:dyDescent="0.2">
      <c r="A144" s="80">
        <f t="shared" si="4"/>
        <v>42425</v>
      </c>
      <c r="B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578.96533999999997</v>
      </c>
      <c r="C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602.79534000000001</v>
      </c>
      <c r="D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618.10533999999996</v>
      </c>
      <c r="E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645.45533999999998</v>
      </c>
      <c r="F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645.54534000000001</v>
      </c>
      <c r="G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645.86533999999995</v>
      </c>
      <c r="H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619.23534000000006</v>
      </c>
      <c r="I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914.87534000000005</v>
      </c>
      <c r="J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993.33534000000009</v>
      </c>
      <c r="K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786.89534000000003</v>
      </c>
      <c r="L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737.99534000000006</v>
      </c>
      <c r="M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667.17534000000001</v>
      </c>
      <c r="N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666.90534000000002</v>
      </c>
      <c r="O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666.68534</v>
      </c>
      <c r="P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666.83534000000009</v>
      </c>
      <c r="Q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677.27534000000003</v>
      </c>
      <c r="R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642.70533999999998</v>
      </c>
      <c r="S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640.23533999999995</v>
      </c>
      <c r="T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622.37534000000005</v>
      </c>
      <c r="U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622.74534000000006</v>
      </c>
      <c r="V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579.26534000000004</v>
      </c>
      <c r="W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579.13534000000004</v>
      </c>
      <c r="X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778.56533999999999</v>
      </c>
      <c r="Y144" s="107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682.26534000000004</v>
      </c>
    </row>
    <row r="145" spans="1:27" x14ac:dyDescent="0.2">
      <c r="A145" s="80">
        <f t="shared" si="4"/>
        <v>42426</v>
      </c>
      <c r="B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579.15534000000002</v>
      </c>
      <c r="C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628.92534000000001</v>
      </c>
      <c r="D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645.45533999999998</v>
      </c>
      <c r="E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645.45533999999998</v>
      </c>
      <c r="F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662.96534000000008</v>
      </c>
      <c r="G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640.19533999999999</v>
      </c>
      <c r="H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593.99534000000006</v>
      </c>
      <c r="I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785.93534</v>
      </c>
      <c r="J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777.96533999999997</v>
      </c>
      <c r="K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668.22534000000007</v>
      </c>
      <c r="L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637.98534000000006</v>
      </c>
      <c r="M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619.88534000000004</v>
      </c>
      <c r="N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642.44533999999999</v>
      </c>
      <c r="O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642.43534</v>
      </c>
      <c r="P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642.32533999999998</v>
      </c>
      <c r="Q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642.42534000000001</v>
      </c>
      <c r="R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667.02534000000003</v>
      </c>
      <c r="S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702.82533999999998</v>
      </c>
      <c r="T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623.69533999999999</v>
      </c>
      <c r="U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623.98534000000006</v>
      </c>
      <c r="V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580.90534000000002</v>
      </c>
      <c r="W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578.53534000000002</v>
      </c>
      <c r="X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789.55534</v>
      </c>
      <c r="Y145" s="107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681.06533999999999</v>
      </c>
    </row>
    <row r="146" spans="1:27" x14ac:dyDescent="0.2">
      <c r="A146" s="80">
        <f t="shared" si="4"/>
        <v>42427</v>
      </c>
      <c r="B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578.62534000000005</v>
      </c>
      <c r="C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641.18534000000011</v>
      </c>
      <c r="D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674.06534000000011</v>
      </c>
      <c r="E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673.99534000000006</v>
      </c>
      <c r="F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660.38534000000004</v>
      </c>
      <c r="G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660.61534000000006</v>
      </c>
      <c r="H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623.20533999999998</v>
      </c>
      <c r="I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600.89534000000003</v>
      </c>
      <c r="J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647.62534000000005</v>
      </c>
      <c r="K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806.98534000000006</v>
      </c>
      <c r="L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767.50534000000005</v>
      </c>
      <c r="M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782.95534000000009</v>
      </c>
      <c r="N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869.61534000000006</v>
      </c>
      <c r="O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869.09534000000008</v>
      </c>
      <c r="P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868.90534000000002</v>
      </c>
      <c r="Q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868.49534000000006</v>
      </c>
      <c r="R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767.09533999999996</v>
      </c>
      <c r="S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686.98533999999995</v>
      </c>
      <c r="T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586.38534000000004</v>
      </c>
      <c r="U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619.05534000000011</v>
      </c>
      <c r="V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569.9453400000001</v>
      </c>
      <c r="W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610.11534000000006</v>
      </c>
      <c r="X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697.32533999999998</v>
      </c>
      <c r="Y146" s="107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630.40534000000002</v>
      </c>
    </row>
    <row r="147" spans="1:27" x14ac:dyDescent="0.2">
      <c r="A147" s="80">
        <f t="shared" si="4"/>
        <v>42428</v>
      </c>
      <c r="B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583.97534000000007</v>
      </c>
      <c r="C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660.65534000000002</v>
      </c>
      <c r="D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674.03534000000013</v>
      </c>
      <c r="E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673.95534000000009</v>
      </c>
      <c r="F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673.90534000000014</v>
      </c>
      <c r="G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674.10534000000007</v>
      </c>
      <c r="H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641.56533999999999</v>
      </c>
      <c r="I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661.43534</v>
      </c>
      <c r="J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584.81533999999999</v>
      </c>
      <c r="K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888.16534000000001</v>
      </c>
      <c r="L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850.28534000000002</v>
      </c>
      <c r="M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850.45533999999998</v>
      </c>
      <c r="N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930.49534000000006</v>
      </c>
      <c r="O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930.12534000000005</v>
      </c>
      <c r="P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908.59533999999996</v>
      </c>
      <c r="Q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908.43534</v>
      </c>
      <c r="R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766.64534000000003</v>
      </c>
      <c r="S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687.24533999999994</v>
      </c>
      <c r="T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571.30534000000011</v>
      </c>
      <c r="U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603.70533999999998</v>
      </c>
      <c r="V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583.0753400000001</v>
      </c>
      <c r="W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610.18534000000011</v>
      </c>
      <c r="X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710.33534000000009</v>
      </c>
      <c r="Y147" s="107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626.72534000000007</v>
      </c>
    </row>
    <row r="148" spans="1:27" x14ac:dyDescent="0.2">
      <c r="A148" s="80">
        <f t="shared" si="4"/>
        <v>42429</v>
      </c>
      <c r="B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593.22534000000007</v>
      </c>
      <c r="C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645.39534000000003</v>
      </c>
      <c r="D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675.05534</v>
      </c>
      <c r="E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675.14534000000003</v>
      </c>
      <c r="F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662.83534000000009</v>
      </c>
      <c r="G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663.09534000000008</v>
      </c>
      <c r="H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618.99534000000006</v>
      </c>
      <c r="I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822.06533999999999</v>
      </c>
      <c r="J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862.33534000000009</v>
      </c>
      <c r="K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737.68534000000011</v>
      </c>
      <c r="L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737.64534000000003</v>
      </c>
      <c r="M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687.79534000000012</v>
      </c>
      <c r="N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733.79534000000001</v>
      </c>
      <c r="O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752.43534</v>
      </c>
      <c r="P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758.74534000000006</v>
      </c>
      <c r="Q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752.25534000000005</v>
      </c>
      <c r="R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698.88534000000004</v>
      </c>
      <c r="S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703.02534000000003</v>
      </c>
      <c r="T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578.51534000000004</v>
      </c>
      <c r="U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578.77534000000003</v>
      </c>
      <c r="V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585.31534000000011</v>
      </c>
      <c r="W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578.64534000000003</v>
      </c>
      <c r="X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752.01534000000004</v>
      </c>
      <c r="Y148" s="141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609.9453400000001</v>
      </c>
    </row>
    <row r="149" spans="1:27" x14ac:dyDescent="0.2">
      <c r="A149" s="86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</row>
    <row r="150" spans="1:27" s="91" customFormat="1" ht="19.5" customHeight="1" x14ac:dyDescent="0.25">
      <c r="A150" s="89" t="s">
        <v>147</v>
      </c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</row>
    <row r="151" spans="1:27" x14ac:dyDescent="0.25">
      <c r="A151" s="88" t="s">
        <v>150</v>
      </c>
      <c r="B151" s="79"/>
      <c r="C151" s="79"/>
      <c r="D151" s="79"/>
    </row>
    <row r="152" spans="1:27" ht="12.75" x14ac:dyDescent="0.2">
      <c r="A152" s="165" t="s">
        <v>48</v>
      </c>
      <c r="B152" s="168" t="s">
        <v>122</v>
      </c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70"/>
    </row>
    <row r="153" spans="1:27" ht="12.75" x14ac:dyDescent="0.2">
      <c r="A153" s="166"/>
      <c r="B153" s="171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3"/>
    </row>
    <row r="154" spans="1:27" ht="12.75" customHeight="1" x14ac:dyDescent="0.2">
      <c r="A154" s="166"/>
      <c r="B154" s="174" t="s">
        <v>123</v>
      </c>
      <c r="C154" s="163" t="s">
        <v>124</v>
      </c>
      <c r="D154" s="163" t="s">
        <v>125</v>
      </c>
      <c r="E154" s="163" t="s">
        <v>126</v>
      </c>
      <c r="F154" s="163" t="s">
        <v>127</v>
      </c>
      <c r="G154" s="163" t="s">
        <v>128</v>
      </c>
      <c r="H154" s="163" t="s">
        <v>129</v>
      </c>
      <c r="I154" s="163" t="s">
        <v>130</v>
      </c>
      <c r="J154" s="163" t="s">
        <v>131</v>
      </c>
      <c r="K154" s="163" t="s">
        <v>132</v>
      </c>
      <c r="L154" s="163" t="s">
        <v>133</v>
      </c>
      <c r="M154" s="163" t="s">
        <v>134</v>
      </c>
      <c r="N154" s="176" t="s">
        <v>135</v>
      </c>
      <c r="O154" s="163" t="s">
        <v>136</v>
      </c>
      <c r="P154" s="163" t="s">
        <v>137</v>
      </c>
      <c r="Q154" s="163" t="s">
        <v>138</v>
      </c>
      <c r="R154" s="163" t="s">
        <v>139</v>
      </c>
      <c r="S154" s="163" t="s">
        <v>140</v>
      </c>
      <c r="T154" s="163" t="s">
        <v>141</v>
      </c>
      <c r="U154" s="163" t="s">
        <v>142</v>
      </c>
      <c r="V154" s="163" t="s">
        <v>143</v>
      </c>
      <c r="W154" s="163" t="s">
        <v>144</v>
      </c>
      <c r="X154" s="163" t="s">
        <v>145</v>
      </c>
      <c r="Y154" s="163" t="s">
        <v>146</v>
      </c>
    </row>
    <row r="155" spans="1:27" ht="11.25" customHeight="1" x14ac:dyDescent="0.2">
      <c r="A155" s="167"/>
      <c r="B155" s="175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77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</row>
    <row r="156" spans="1:27" ht="15.75" customHeight="1" x14ac:dyDescent="0.2">
      <c r="A156" s="80">
        <f>A120</f>
        <v>42401</v>
      </c>
      <c r="B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851.03372000000013</v>
      </c>
      <c r="C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769.3137200000001</v>
      </c>
      <c r="D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746.02372000000014</v>
      </c>
      <c r="E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745.86372000000006</v>
      </c>
      <c r="F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746.23372000000006</v>
      </c>
      <c r="G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762.33372000000008</v>
      </c>
      <c r="H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853.96372000000008</v>
      </c>
      <c r="I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668.61372000000006</v>
      </c>
      <c r="J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671.89372000000003</v>
      </c>
      <c r="K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811.59372000000008</v>
      </c>
      <c r="L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901.17372000000012</v>
      </c>
      <c r="M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877.29372000000012</v>
      </c>
      <c r="N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838.92372000000012</v>
      </c>
      <c r="O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811.77372000000003</v>
      </c>
      <c r="P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802.76372000000015</v>
      </c>
      <c r="Q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801.78372000000013</v>
      </c>
      <c r="R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801.60372000000007</v>
      </c>
      <c r="S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951.01372000000003</v>
      </c>
      <c r="T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983.73372000000006</v>
      </c>
      <c r="U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1000.31372</v>
      </c>
      <c r="V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954.17372</v>
      </c>
      <c r="W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877.02372000000014</v>
      </c>
      <c r="X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1123.95372</v>
      </c>
      <c r="Y156" s="107">
        <f>VLOOKUP($A156+ROUND((COLUMN()-2)/24,5),АТС!$A$41:$F$736,3)+VLOOKUP($A156+ROUND((COLUMN()-2)/24,5),'Расчет сбытовых надбавок'!$B$793:'Расчет сбытовых надбавок'!$G$1536,3)+'Иные услуги '!$C$5+'РСТ РСО-А'!$L$7</f>
        <v>996.68372000000011</v>
      </c>
      <c r="AA156" s="81"/>
    </row>
    <row r="157" spans="1:27" x14ac:dyDescent="0.2">
      <c r="A157" s="80">
        <f>A156+1</f>
        <v>42402</v>
      </c>
      <c r="B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850.63372000000015</v>
      </c>
      <c r="C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765.30372</v>
      </c>
      <c r="D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720.47372000000007</v>
      </c>
      <c r="E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705.34372000000008</v>
      </c>
      <c r="F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705.98372000000006</v>
      </c>
      <c r="G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744.14372000000003</v>
      </c>
      <c r="H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793.43372000000011</v>
      </c>
      <c r="I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712.50372000000004</v>
      </c>
      <c r="J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684.50372000000016</v>
      </c>
      <c r="K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694.66372000000013</v>
      </c>
      <c r="L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763.4437200000001</v>
      </c>
      <c r="M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735.05372000000011</v>
      </c>
      <c r="N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735.59372000000008</v>
      </c>
      <c r="O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719.66372000000013</v>
      </c>
      <c r="P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719.79372000000012</v>
      </c>
      <c r="Q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734.84372000000008</v>
      </c>
      <c r="R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771.9437200000001</v>
      </c>
      <c r="S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885.50372000000004</v>
      </c>
      <c r="T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943.43371999999999</v>
      </c>
      <c r="U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924.1937200000001</v>
      </c>
      <c r="V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887.03372000000013</v>
      </c>
      <c r="W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832.77372000000003</v>
      </c>
      <c r="X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1071.2937199999999</v>
      </c>
      <c r="Y157" s="107">
        <f>VLOOKUP($A157+ROUND((COLUMN()-2)/24,5),АТС!$A$41:$F$736,3)+VLOOKUP($A157+ROUND((COLUMN()-2)/24,5),'Расчет сбытовых надбавок'!$B$793:'Расчет сбытовых надбавок'!$G$1536,3)+'Иные услуги '!$C$5+'РСТ РСО-А'!$L$7</f>
        <v>948.32372000000009</v>
      </c>
    </row>
    <row r="158" spans="1:27" x14ac:dyDescent="0.2">
      <c r="A158" s="80">
        <f t="shared" ref="A158:A184" si="5">A157+1</f>
        <v>42403</v>
      </c>
      <c r="B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745.39372000000003</v>
      </c>
      <c r="C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664.93372000000011</v>
      </c>
      <c r="D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654.9437200000001</v>
      </c>
      <c r="E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654.86372000000017</v>
      </c>
      <c r="F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654.88372000000015</v>
      </c>
      <c r="G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655.04372000000012</v>
      </c>
      <c r="H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673.09372000000008</v>
      </c>
      <c r="I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826.43371999999999</v>
      </c>
      <c r="J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810.85372000000007</v>
      </c>
      <c r="K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673.08372000000008</v>
      </c>
      <c r="L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629.68372000000011</v>
      </c>
      <c r="M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646.66372000000013</v>
      </c>
      <c r="N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638.35372000000018</v>
      </c>
      <c r="O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660.10372000000007</v>
      </c>
      <c r="P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638.60372000000007</v>
      </c>
      <c r="Q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645.47372000000007</v>
      </c>
      <c r="R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677.42372</v>
      </c>
      <c r="S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771.43372000000011</v>
      </c>
      <c r="T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863.42372</v>
      </c>
      <c r="U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833.39372000000014</v>
      </c>
      <c r="V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797.1937200000001</v>
      </c>
      <c r="W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765.50372000000016</v>
      </c>
      <c r="X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1004.78372</v>
      </c>
      <c r="Y158" s="107">
        <f>VLOOKUP($A158+ROUND((COLUMN()-2)/24,5),АТС!$A$41:$F$736,3)+VLOOKUP($A158+ROUND((COLUMN()-2)/24,5),'Расчет сбытовых надбавок'!$B$793:'Расчет сбытовых надбавок'!$G$1536,3)+'Иные услуги '!$C$5+'РСТ РСО-А'!$L$7</f>
        <v>872.95372000000009</v>
      </c>
    </row>
    <row r="159" spans="1:27" x14ac:dyDescent="0.2">
      <c r="A159" s="80">
        <f t="shared" si="5"/>
        <v>42404</v>
      </c>
      <c r="B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682.42372000000012</v>
      </c>
      <c r="C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639.37372000000016</v>
      </c>
      <c r="D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670.75372000000004</v>
      </c>
      <c r="E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670.89372000000003</v>
      </c>
      <c r="F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670.77372000000003</v>
      </c>
      <c r="G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671.16372000000013</v>
      </c>
      <c r="H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663.88372000000015</v>
      </c>
      <c r="I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848.02372000000003</v>
      </c>
      <c r="J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828.13372000000004</v>
      </c>
      <c r="K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685.38372000000015</v>
      </c>
      <c r="L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673.65372000000013</v>
      </c>
      <c r="M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639.20372000000009</v>
      </c>
      <c r="N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660.4437200000001</v>
      </c>
      <c r="O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674.11372000000006</v>
      </c>
      <c r="P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660.55372000000011</v>
      </c>
      <c r="Q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638.88372000000004</v>
      </c>
      <c r="R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642.78372000000002</v>
      </c>
      <c r="S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708.16372000000001</v>
      </c>
      <c r="T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834.68372000000011</v>
      </c>
      <c r="U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805.77372000000003</v>
      </c>
      <c r="V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735.18372000000011</v>
      </c>
      <c r="W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701.45372000000009</v>
      </c>
      <c r="X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979.79372000000012</v>
      </c>
      <c r="Y159" s="107">
        <f>VLOOKUP($A159+ROUND((COLUMN()-2)/24,5),АТС!$A$41:$F$736,3)+VLOOKUP($A159+ROUND((COLUMN()-2)/24,5),'Расчет сбытовых надбавок'!$B$793:'Расчет сбытовых надбавок'!$G$1536,3)+'Иные услуги '!$C$5+'РСТ РСО-А'!$L$7</f>
        <v>843.75372000000004</v>
      </c>
    </row>
    <row r="160" spans="1:27" x14ac:dyDescent="0.2">
      <c r="A160" s="80">
        <f t="shared" si="5"/>
        <v>42405</v>
      </c>
      <c r="B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664.95372000000009</v>
      </c>
      <c r="C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664.73372000000018</v>
      </c>
      <c r="D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639.37372000000016</v>
      </c>
      <c r="E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654.72372000000007</v>
      </c>
      <c r="F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654.75372000000004</v>
      </c>
      <c r="G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654.78372000000002</v>
      </c>
      <c r="H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664.68372000000011</v>
      </c>
      <c r="I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847.29372000000001</v>
      </c>
      <c r="J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827.30372000000011</v>
      </c>
      <c r="K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685.04372000000001</v>
      </c>
      <c r="L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645.9437200000001</v>
      </c>
      <c r="M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630.84372000000008</v>
      </c>
      <c r="N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660.23372000000006</v>
      </c>
      <c r="O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673.79372000000012</v>
      </c>
      <c r="P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692.99372000000005</v>
      </c>
      <c r="Q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702.8337200000002</v>
      </c>
      <c r="R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683.58372000000008</v>
      </c>
      <c r="S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655.22372000000007</v>
      </c>
      <c r="T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802.09372000000008</v>
      </c>
      <c r="U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780.3137200000001</v>
      </c>
      <c r="V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752.45372000000009</v>
      </c>
      <c r="W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724.09372000000008</v>
      </c>
      <c r="X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989.53372000000002</v>
      </c>
      <c r="Y160" s="107">
        <f>VLOOKUP($A160+ROUND((COLUMN()-2)/24,5),АТС!$A$41:$F$736,3)+VLOOKUP($A160+ROUND((COLUMN()-2)/24,5),'Расчет сбытовых надбавок'!$B$793:'Расчет сбытовых надбавок'!$G$1536,3)+'Иные услуги '!$C$5+'РСТ РСО-А'!$L$7</f>
        <v>850.99372000000005</v>
      </c>
    </row>
    <row r="161" spans="1:25" x14ac:dyDescent="0.2">
      <c r="A161" s="80">
        <f t="shared" si="5"/>
        <v>42406</v>
      </c>
      <c r="B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710.96372000000008</v>
      </c>
      <c r="C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645.85372000000007</v>
      </c>
      <c r="D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643.92372000000012</v>
      </c>
      <c r="E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661.26372000000003</v>
      </c>
      <c r="F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661.35372000000018</v>
      </c>
      <c r="G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649.58372000000008</v>
      </c>
      <c r="H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665.36372000000006</v>
      </c>
      <c r="I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736.86372000000017</v>
      </c>
      <c r="J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754.39372000000014</v>
      </c>
      <c r="K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841.46372000000008</v>
      </c>
      <c r="L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767.24372000000005</v>
      </c>
      <c r="M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781.16372000000013</v>
      </c>
      <c r="N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780.53372000000002</v>
      </c>
      <c r="O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840.67372000000012</v>
      </c>
      <c r="P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840.56371999999999</v>
      </c>
      <c r="Q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840.4437200000001</v>
      </c>
      <c r="R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841.83371999999997</v>
      </c>
      <c r="S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664.43371999999999</v>
      </c>
      <c r="T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754.11372000000006</v>
      </c>
      <c r="U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756.39372000000003</v>
      </c>
      <c r="V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704.63372000000004</v>
      </c>
      <c r="W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706.9437200000001</v>
      </c>
      <c r="X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651.63372000000015</v>
      </c>
      <c r="Y161" s="107">
        <f>VLOOKUP($A161+ROUND((COLUMN()-2)/24,5),АТС!$A$41:$F$736,3)+VLOOKUP($A161+ROUND((COLUMN()-2)/24,5),'Расчет сбытовых надбавок'!$B$793:'Расчет сбытовых надбавок'!$G$1536,3)+'Иные услуги '!$C$5+'РСТ РСО-А'!$L$7</f>
        <v>846.37372000000016</v>
      </c>
    </row>
    <row r="162" spans="1:25" x14ac:dyDescent="0.2">
      <c r="A162" s="80">
        <f t="shared" si="5"/>
        <v>42407</v>
      </c>
      <c r="B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752.50372000000004</v>
      </c>
      <c r="C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682.42372000000012</v>
      </c>
      <c r="D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638.40372000000013</v>
      </c>
      <c r="E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644.11372000000006</v>
      </c>
      <c r="F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649.77372000000014</v>
      </c>
      <c r="G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638.52372000000014</v>
      </c>
      <c r="H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645.05372000000011</v>
      </c>
      <c r="I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662.55372000000011</v>
      </c>
      <c r="J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751.52372000000014</v>
      </c>
      <c r="K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826.26372000000003</v>
      </c>
      <c r="L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768.17372</v>
      </c>
      <c r="M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754.91372000000013</v>
      </c>
      <c r="N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754.47372000000007</v>
      </c>
      <c r="O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754.31371999999999</v>
      </c>
      <c r="P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781.6937200000001</v>
      </c>
      <c r="Q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788.84372000000008</v>
      </c>
      <c r="R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743.22372000000007</v>
      </c>
      <c r="S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681.30372000000011</v>
      </c>
      <c r="T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814.49372000000005</v>
      </c>
      <c r="U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817.98372000000006</v>
      </c>
      <c r="V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766.07372000000009</v>
      </c>
      <c r="W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703.28372000000013</v>
      </c>
      <c r="X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652.07372000000009</v>
      </c>
      <c r="Y162" s="107">
        <f>VLOOKUP($A162+ROUND((COLUMN()-2)/24,5),АТС!$A$41:$F$736,3)+VLOOKUP($A162+ROUND((COLUMN()-2)/24,5),'Расчет сбытовых надбавок'!$B$793:'Расчет сбытовых надбавок'!$G$1536,3)+'Иные услуги '!$C$5+'РСТ РСО-А'!$L$7</f>
        <v>875.97372000000007</v>
      </c>
    </row>
    <row r="163" spans="1:25" x14ac:dyDescent="0.2">
      <c r="A163" s="80">
        <f t="shared" si="5"/>
        <v>42408</v>
      </c>
      <c r="B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724.93372000000011</v>
      </c>
      <c r="C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657.73372000000006</v>
      </c>
      <c r="D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638.91372000000013</v>
      </c>
      <c r="E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649.15372000000002</v>
      </c>
      <c r="F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649.09372000000008</v>
      </c>
      <c r="G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649.31371999999999</v>
      </c>
      <c r="H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629.83372000000008</v>
      </c>
      <c r="I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832.73372000000006</v>
      </c>
      <c r="J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827.53372000000002</v>
      </c>
      <c r="K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685.02372000000003</v>
      </c>
      <c r="L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630.97372000000007</v>
      </c>
      <c r="M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684.93372000000011</v>
      </c>
      <c r="N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686.1937200000001</v>
      </c>
      <c r="O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645.81371999999999</v>
      </c>
      <c r="P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630.27372000000014</v>
      </c>
      <c r="Q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630.33372000000008</v>
      </c>
      <c r="R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643.74372000000005</v>
      </c>
      <c r="S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681.75372000000004</v>
      </c>
      <c r="T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861.17372000000012</v>
      </c>
      <c r="U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823.23372000000006</v>
      </c>
      <c r="V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754.43372000000011</v>
      </c>
      <c r="W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725.92372000000012</v>
      </c>
      <c r="X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991.56371999999999</v>
      </c>
      <c r="Y163" s="107">
        <f>VLOOKUP($A163+ROUND((COLUMN()-2)/24,5),АТС!$A$41:$F$736,3)+VLOOKUP($A163+ROUND((COLUMN()-2)/24,5),'Расчет сбытовых надбавок'!$B$793:'Расчет сбытовых надбавок'!$G$1536,3)+'Иные услуги '!$C$5+'РСТ РСО-А'!$L$7</f>
        <v>854.50372000000004</v>
      </c>
    </row>
    <row r="164" spans="1:25" x14ac:dyDescent="0.2">
      <c r="A164" s="80">
        <f t="shared" si="5"/>
        <v>42409</v>
      </c>
      <c r="B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674.43372000000011</v>
      </c>
      <c r="C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629.4437200000001</v>
      </c>
      <c r="D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654.54372000000001</v>
      </c>
      <c r="E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681.66372000000013</v>
      </c>
      <c r="F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681.74372000000005</v>
      </c>
      <c r="G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682.16372000000013</v>
      </c>
      <c r="H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655.67372</v>
      </c>
      <c r="I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862.80372000000011</v>
      </c>
      <c r="J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903.88372000000004</v>
      </c>
      <c r="K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751.54372000000012</v>
      </c>
      <c r="L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705.08371999999997</v>
      </c>
      <c r="M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661.9437200000001</v>
      </c>
      <c r="N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661.49372000000017</v>
      </c>
      <c r="O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661.15372000000002</v>
      </c>
      <c r="P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684.27372000000003</v>
      </c>
      <c r="Q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684.34371999999996</v>
      </c>
      <c r="R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684.82372000000009</v>
      </c>
      <c r="S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633.97372000000007</v>
      </c>
      <c r="T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816.05372000000011</v>
      </c>
      <c r="U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749.35372000000007</v>
      </c>
      <c r="V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714.38372000000004</v>
      </c>
      <c r="W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683.58372000000008</v>
      </c>
      <c r="X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956.34372000000008</v>
      </c>
      <c r="Y164" s="107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794.27372000000003</v>
      </c>
    </row>
    <row r="165" spans="1:25" x14ac:dyDescent="0.2">
      <c r="A165" s="80">
        <f t="shared" si="5"/>
        <v>42410</v>
      </c>
      <c r="B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673.10372000000007</v>
      </c>
      <c r="C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639.39372000000014</v>
      </c>
      <c r="D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654.56371999999999</v>
      </c>
      <c r="E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670.77372000000003</v>
      </c>
      <c r="F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681.83372000000008</v>
      </c>
      <c r="G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660.30372</v>
      </c>
      <c r="H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663.51372000000003</v>
      </c>
      <c r="I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781.3137200000001</v>
      </c>
      <c r="J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795.74372000000005</v>
      </c>
      <c r="K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674.34372000000019</v>
      </c>
      <c r="L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674.40372000000013</v>
      </c>
      <c r="M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639.6937200000001</v>
      </c>
      <c r="N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639.34372000000019</v>
      </c>
      <c r="O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639.20372000000009</v>
      </c>
      <c r="P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639.17372</v>
      </c>
      <c r="Q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639.17372</v>
      </c>
      <c r="R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656.96372000000008</v>
      </c>
      <c r="S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721.74372000000017</v>
      </c>
      <c r="T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817.04372000000012</v>
      </c>
      <c r="U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818.69371999999998</v>
      </c>
      <c r="V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778.1937200000001</v>
      </c>
      <c r="W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722.51372000000003</v>
      </c>
      <c r="X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979.65372000000013</v>
      </c>
      <c r="Y165" s="107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826.66372000000013</v>
      </c>
    </row>
    <row r="166" spans="1:25" x14ac:dyDescent="0.2">
      <c r="A166" s="80">
        <f t="shared" si="5"/>
        <v>42411</v>
      </c>
      <c r="B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673.22372000000007</v>
      </c>
      <c r="C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639.83372000000008</v>
      </c>
      <c r="D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671.02372000000003</v>
      </c>
      <c r="E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671.22372000000007</v>
      </c>
      <c r="F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671.28372000000013</v>
      </c>
      <c r="G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655.61372000000006</v>
      </c>
      <c r="H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659.15372000000013</v>
      </c>
      <c r="I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781.68372000000011</v>
      </c>
      <c r="J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772.92372000000012</v>
      </c>
      <c r="K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674.30372</v>
      </c>
      <c r="L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663.00372000000004</v>
      </c>
      <c r="M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661.26372000000003</v>
      </c>
      <c r="N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684.14372000000003</v>
      </c>
      <c r="O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683.90372000000002</v>
      </c>
      <c r="P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639.20372000000009</v>
      </c>
      <c r="Q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639.46372000000008</v>
      </c>
      <c r="R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655.79372000000001</v>
      </c>
      <c r="S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688.80372000000011</v>
      </c>
      <c r="T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775.23372000000018</v>
      </c>
      <c r="U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732.86372000000006</v>
      </c>
      <c r="V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705.43372000000011</v>
      </c>
      <c r="W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683.82372000000009</v>
      </c>
      <c r="X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955.96372000000008</v>
      </c>
      <c r="Y166" s="107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777.79372000000012</v>
      </c>
    </row>
    <row r="167" spans="1:25" x14ac:dyDescent="0.2">
      <c r="A167" s="80">
        <f t="shared" si="5"/>
        <v>42412</v>
      </c>
      <c r="B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681.40372000000013</v>
      </c>
      <c r="C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629.40372000000002</v>
      </c>
      <c r="D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654.41372000000001</v>
      </c>
      <c r="E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654.61372000000006</v>
      </c>
      <c r="F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654.60372000000007</v>
      </c>
      <c r="G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639.49372000000005</v>
      </c>
      <c r="H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665.95372000000009</v>
      </c>
      <c r="I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768.80372000000011</v>
      </c>
      <c r="J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749.87372000000016</v>
      </c>
      <c r="K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662.27372000000003</v>
      </c>
      <c r="L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646.01372000000003</v>
      </c>
      <c r="M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639.21372000000008</v>
      </c>
      <c r="N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647.51372000000015</v>
      </c>
      <c r="O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674.13372000000004</v>
      </c>
      <c r="P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660.58372000000008</v>
      </c>
      <c r="Q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660.64372000000014</v>
      </c>
      <c r="R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639.40372000000013</v>
      </c>
      <c r="S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681.38372000000015</v>
      </c>
      <c r="T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781.80372000000011</v>
      </c>
      <c r="U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806.50372000000004</v>
      </c>
      <c r="V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780.27372000000003</v>
      </c>
      <c r="W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722.85372000000007</v>
      </c>
      <c r="X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988.05372000000011</v>
      </c>
      <c r="Y167" s="107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850.55372</v>
      </c>
    </row>
    <row r="168" spans="1:25" x14ac:dyDescent="0.2">
      <c r="A168" s="80">
        <f t="shared" si="5"/>
        <v>42413</v>
      </c>
      <c r="B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686.74372000000017</v>
      </c>
      <c r="C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661.93372000000011</v>
      </c>
      <c r="D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706.51372000000015</v>
      </c>
      <c r="E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706.74372000000005</v>
      </c>
      <c r="F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727.47372000000007</v>
      </c>
      <c r="G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706.73372000000006</v>
      </c>
      <c r="H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674.83372000000008</v>
      </c>
      <c r="I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639.95372000000009</v>
      </c>
      <c r="J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688.70372000000009</v>
      </c>
      <c r="K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842.76372000000003</v>
      </c>
      <c r="L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782.43372000000011</v>
      </c>
      <c r="M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796.70372000000009</v>
      </c>
      <c r="N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811.35372000000007</v>
      </c>
      <c r="O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858.99372000000005</v>
      </c>
      <c r="P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858.87372000000005</v>
      </c>
      <c r="Q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842.67372</v>
      </c>
      <c r="R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804.75372000000016</v>
      </c>
      <c r="S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655.12372000000005</v>
      </c>
      <c r="T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707.90372000000002</v>
      </c>
      <c r="U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715.86372000000006</v>
      </c>
      <c r="V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701.26372000000003</v>
      </c>
      <c r="W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629.47372000000007</v>
      </c>
      <c r="X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705.20372000000009</v>
      </c>
      <c r="Y168" s="107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826.58371999999997</v>
      </c>
    </row>
    <row r="169" spans="1:25" x14ac:dyDescent="0.2">
      <c r="A169" s="80">
        <f t="shared" si="5"/>
        <v>42414</v>
      </c>
      <c r="B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682.90372000000002</v>
      </c>
      <c r="C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673.74372000000005</v>
      </c>
      <c r="D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706.16372000000013</v>
      </c>
      <c r="E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727.14372000000014</v>
      </c>
      <c r="F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741.78372000000013</v>
      </c>
      <c r="G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727.42372000000012</v>
      </c>
      <c r="H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706.78372000000013</v>
      </c>
      <c r="I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707.4437200000001</v>
      </c>
      <c r="J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646.10372000000018</v>
      </c>
      <c r="K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952.71372000000008</v>
      </c>
      <c r="L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859.28372000000002</v>
      </c>
      <c r="M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859.20372000000009</v>
      </c>
      <c r="N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842.17372000000012</v>
      </c>
      <c r="O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875.6937200000001</v>
      </c>
      <c r="P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875.58372000000008</v>
      </c>
      <c r="Q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842.01372000000015</v>
      </c>
      <c r="R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803.4437200000001</v>
      </c>
      <c r="S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654.49372000000005</v>
      </c>
      <c r="T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708.53372000000013</v>
      </c>
      <c r="U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710.38372000000004</v>
      </c>
      <c r="V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701.47372000000007</v>
      </c>
      <c r="W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629.05372</v>
      </c>
      <c r="X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705.12372000000016</v>
      </c>
      <c r="Y169" s="107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810.46372000000008</v>
      </c>
    </row>
    <row r="170" spans="1:25" x14ac:dyDescent="0.2">
      <c r="A170" s="80">
        <f t="shared" si="5"/>
        <v>42415</v>
      </c>
      <c r="B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669.63372000000004</v>
      </c>
      <c r="C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659.41372000000013</v>
      </c>
      <c r="D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692.63372000000004</v>
      </c>
      <c r="E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710.66372000000013</v>
      </c>
      <c r="F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710.59371999999996</v>
      </c>
      <c r="G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692.60372000000007</v>
      </c>
      <c r="H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654.24372000000005</v>
      </c>
      <c r="I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942.87372000000005</v>
      </c>
      <c r="J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943.56371999999999</v>
      </c>
      <c r="K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793.0637200000001</v>
      </c>
      <c r="L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748.33372000000008</v>
      </c>
      <c r="M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692.38372000000004</v>
      </c>
      <c r="N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707.25372000000004</v>
      </c>
      <c r="O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722.71372000000008</v>
      </c>
      <c r="P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722.63372000000015</v>
      </c>
      <c r="Q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722.97372000000007</v>
      </c>
      <c r="R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702.3137200000001</v>
      </c>
      <c r="S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646.79372000000001</v>
      </c>
      <c r="T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718.8137200000001</v>
      </c>
      <c r="U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728.6937200000001</v>
      </c>
      <c r="V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682.78372000000002</v>
      </c>
      <c r="W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659.40372000000013</v>
      </c>
      <c r="X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926.77372000000003</v>
      </c>
      <c r="Y170" s="107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777.68372000000011</v>
      </c>
    </row>
    <row r="171" spans="1:25" x14ac:dyDescent="0.2">
      <c r="A171" s="80">
        <f t="shared" si="5"/>
        <v>42416</v>
      </c>
      <c r="B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684.18371999999999</v>
      </c>
      <c r="C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647.9437200000001</v>
      </c>
      <c r="D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669.21372000000008</v>
      </c>
      <c r="E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680.49372000000005</v>
      </c>
      <c r="F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710.05372000000011</v>
      </c>
      <c r="G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710.52372000000003</v>
      </c>
      <c r="H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654.96372000000008</v>
      </c>
      <c r="I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860.85372000000007</v>
      </c>
      <c r="J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852.49372000000005</v>
      </c>
      <c r="K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734.53372000000002</v>
      </c>
      <c r="L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734.73372000000018</v>
      </c>
      <c r="M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682.63372000000004</v>
      </c>
      <c r="N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682.35372000000007</v>
      </c>
      <c r="O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682.29372000000012</v>
      </c>
      <c r="P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706.73372000000006</v>
      </c>
      <c r="Q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722.53372000000002</v>
      </c>
      <c r="R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701.84371999999996</v>
      </c>
      <c r="S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674.57372000000009</v>
      </c>
      <c r="T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690.85372000000018</v>
      </c>
      <c r="U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692.64372000000003</v>
      </c>
      <c r="V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662.9437200000001</v>
      </c>
      <c r="W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646.54372000000012</v>
      </c>
      <c r="X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915.29372000000012</v>
      </c>
      <c r="Y171" s="107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754.95372000000009</v>
      </c>
    </row>
    <row r="172" spans="1:25" x14ac:dyDescent="0.2">
      <c r="A172" s="80">
        <f t="shared" si="5"/>
        <v>42417</v>
      </c>
      <c r="B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727.88372000000004</v>
      </c>
      <c r="C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691.12372000000016</v>
      </c>
      <c r="D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727.99372000000005</v>
      </c>
      <c r="E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728.02372000000003</v>
      </c>
      <c r="F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728.20372000000009</v>
      </c>
      <c r="G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703.38372000000004</v>
      </c>
      <c r="H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654.24372000000005</v>
      </c>
      <c r="I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860.07372000000009</v>
      </c>
      <c r="J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953.12372000000005</v>
      </c>
      <c r="K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825.30372</v>
      </c>
      <c r="L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808.25372000000004</v>
      </c>
      <c r="M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743.6937200000001</v>
      </c>
      <c r="N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791.55372</v>
      </c>
      <c r="O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791.42372</v>
      </c>
      <c r="P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791.30372</v>
      </c>
      <c r="Q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791.73372000000006</v>
      </c>
      <c r="R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791.82372000000009</v>
      </c>
      <c r="S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773.01372000000015</v>
      </c>
      <c r="T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660.18372000000011</v>
      </c>
      <c r="U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662.15372000000002</v>
      </c>
      <c r="V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642.25372000000004</v>
      </c>
      <c r="W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659.55372000000011</v>
      </c>
      <c r="X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846.30372</v>
      </c>
      <c r="Y172" s="107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678.35372000000007</v>
      </c>
    </row>
    <row r="173" spans="1:25" x14ac:dyDescent="0.2">
      <c r="A173" s="80">
        <f t="shared" si="5"/>
        <v>42418</v>
      </c>
      <c r="B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628.93372000000011</v>
      </c>
      <c r="C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681.14372000000014</v>
      </c>
      <c r="D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692.51372000000003</v>
      </c>
      <c r="E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692.57372000000009</v>
      </c>
      <c r="F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692.57372000000009</v>
      </c>
      <c r="G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681.34372000000008</v>
      </c>
      <c r="H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629.74372000000005</v>
      </c>
      <c r="I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825.86372000000006</v>
      </c>
      <c r="J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810.51372000000015</v>
      </c>
      <c r="K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735.83372000000008</v>
      </c>
      <c r="L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703.07372000000009</v>
      </c>
      <c r="M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660.32371999999998</v>
      </c>
      <c r="N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683.40372000000013</v>
      </c>
      <c r="O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723.49372000000005</v>
      </c>
      <c r="P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723.40372000000002</v>
      </c>
      <c r="Q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692.49372000000005</v>
      </c>
      <c r="R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683.09372000000019</v>
      </c>
      <c r="S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647.77372000000003</v>
      </c>
      <c r="T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734.83372000000008</v>
      </c>
      <c r="U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732.67372000000012</v>
      </c>
      <c r="V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717.38372000000015</v>
      </c>
      <c r="W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685.08372000000008</v>
      </c>
      <c r="X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923.47372000000007</v>
      </c>
      <c r="Y173" s="107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790.75372000000004</v>
      </c>
    </row>
    <row r="174" spans="1:25" x14ac:dyDescent="0.2">
      <c r="A174" s="80">
        <f t="shared" si="5"/>
        <v>42419</v>
      </c>
      <c r="B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629.51372000000003</v>
      </c>
      <c r="C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681.46372000000008</v>
      </c>
      <c r="D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710.86372000000006</v>
      </c>
      <c r="E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710.90372000000013</v>
      </c>
      <c r="F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681.5637200000001</v>
      </c>
      <c r="G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681.37372000000005</v>
      </c>
      <c r="H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655.21372000000008</v>
      </c>
      <c r="I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862.76372000000015</v>
      </c>
      <c r="J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855.49372000000005</v>
      </c>
      <c r="K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772.87372000000016</v>
      </c>
      <c r="L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772.92372000000012</v>
      </c>
      <c r="M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708.92372000000012</v>
      </c>
      <c r="N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708.50372000000016</v>
      </c>
      <c r="O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763.24372000000017</v>
      </c>
      <c r="P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763.3137200000001</v>
      </c>
      <c r="Q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763.26372000000015</v>
      </c>
      <c r="R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708.86372000000006</v>
      </c>
      <c r="S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676.88372000000015</v>
      </c>
      <c r="T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705.61372000000006</v>
      </c>
      <c r="U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706.09372000000008</v>
      </c>
      <c r="V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707.96372000000008</v>
      </c>
      <c r="W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683.41372000000013</v>
      </c>
      <c r="X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898.71372000000008</v>
      </c>
      <c r="Y174" s="107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712.6937200000001</v>
      </c>
    </row>
    <row r="175" spans="1:25" x14ac:dyDescent="0.2">
      <c r="A175" s="80">
        <f t="shared" si="5"/>
        <v>42420</v>
      </c>
      <c r="B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654.32372000000009</v>
      </c>
      <c r="C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710.72372000000007</v>
      </c>
      <c r="D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742.64372000000014</v>
      </c>
      <c r="E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742.66372000000013</v>
      </c>
      <c r="F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742.71372000000008</v>
      </c>
      <c r="G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729.58372000000008</v>
      </c>
      <c r="H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654.80372</v>
      </c>
      <c r="I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847.74372000000005</v>
      </c>
      <c r="J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883.21372000000008</v>
      </c>
      <c r="K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772.49372000000005</v>
      </c>
      <c r="L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772.63372000000004</v>
      </c>
      <c r="M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708.80372000000011</v>
      </c>
      <c r="N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708.42372000000012</v>
      </c>
      <c r="O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763.23372000000018</v>
      </c>
      <c r="P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763.13372000000015</v>
      </c>
      <c r="Q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763.37372000000005</v>
      </c>
      <c r="R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735.36372000000006</v>
      </c>
      <c r="S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675.70372000000009</v>
      </c>
      <c r="T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705.95372000000009</v>
      </c>
      <c r="U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702.80372</v>
      </c>
      <c r="V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707.31371999999999</v>
      </c>
      <c r="W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684.25372000000004</v>
      </c>
      <c r="X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860.1937200000001</v>
      </c>
      <c r="Y175" s="107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683.68372000000011</v>
      </c>
    </row>
    <row r="176" spans="1:25" x14ac:dyDescent="0.2">
      <c r="A176" s="80">
        <f t="shared" si="5"/>
        <v>42421</v>
      </c>
      <c r="B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686.8137200000001</v>
      </c>
      <c r="C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773.20372000000009</v>
      </c>
      <c r="D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781.18372000000011</v>
      </c>
      <c r="E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781.50372000000004</v>
      </c>
      <c r="F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807.18372000000011</v>
      </c>
      <c r="G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782.05372000000011</v>
      </c>
      <c r="H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707.16372000000013</v>
      </c>
      <c r="I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643.07372000000009</v>
      </c>
      <c r="J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717.80372000000011</v>
      </c>
      <c r="K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826.91372000000013</v>
      </c>
      <c r="L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782.66372000000001</v>
      </c>
      <c r="M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796.99372000000005</v>
      </c>
      <c r="N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796.4437200000001</v>
      </c>
      <c r="O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810.90372000000002</v>
      </c>
      <c r="P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810.74372000000005</v>
      </c>
      <c r="Q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811.25372000000004</v>
      </c>
      <c r="R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804.08372000000008</v>
      </c>
      <c r="S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707.62372000000005</v>
      </c>
      <c r="T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710.86372000000006</v>
      </c>
      <c r="U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709.79372000000012</v>
      </c>
      <c r="V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683.53372000000013</v>
      </c>
      <c r="W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653.48372000000006</v>
      </c>
      <c r="X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735.66372000000013</v>
      </c>
      <c r="Y176" s="107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793.40372000000002</v>
      </c>
    </row>
    <row r="177" spans="1:27" x14ac:dyDescent="0.2">
      <c r="A177" s="80">
        <f t="shared" si="5"/>
        <v>42422</v>
      </c>
      <c r="B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687.23372000000006</v>
      </c>
      <c r="C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773.34372000000008</v>
      </c>
      <c r="D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781.26372000000003</v>
      </c>
      <c r="E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781.39372000000003</v>
      </c>
      <c r="F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807.18372000000011</v>
      </c>
      <c r="G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781.5837200000002</v>
      </c>
      <c r="H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707.12372000000005</v>
      </c>
      <c r="I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636.73372000000006</v>
      </c>
      <c r="J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712.98372000000006</v>
      </c>
      <c r="K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827.3137200000001</v>
      </c>
      <c r="L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782.6937200000001</v>
      </c>
      <c r="M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796.74372000000005</v>
      </c>
      <c r="N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796.36372000000006</v>
      </c>
      <c r="O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810.88372000000004</v>
      </c>
      <c r="P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810.8137200000001</v>
      </c>
      <c r="Q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810.93372000000011</v>
      </c>
      <c r="R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803.89372000000014</v>
      </c>
      <c r="S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708.10372000000007</v>
      </c>
      <c r="T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708.53372000000013</v>
      </c>
      <c r="U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708.75372000000004</v>
      </c>
      <c r="V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684.5637200000001</v>
      </c>
      <c r="W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653.11372000000006</v>
      </c>
      <c r="X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735.64372000000014</v>
      </c>
      <c r="Y177" s="107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779.95372000000009</v>
      </c>
    </row>
    <row r="178" spans="1:27" x14ac:dyDescent="0.2">
      <c r="A178" s="80">
        <f t="shared" si="5"/>
        <v>42423</v>
      </c>
      <c r="B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742.26372000000003</v>
      </c>
      <c r="C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741.59372000000008</v>
      </c>
      <c r="D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806.18372000000011</v>
      </c>
      <c r="E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806.33372000000008</v>
      </c>
      <c r="F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806.15372000000013</v>
      </c>
      <c r="G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806.3137200000001</v>
      </c>
      <c r="H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780.73372000000018</v>
      </c>
      <c r="I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727.26372000000015</v>
      </c>
      <c r="J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687.27372000000003</v>
      </c>
      <c r="K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1066.5037199999999</v>
      </c>
      <c r="L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994.73372000000006</v>
      </c>
      <c r="M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1018.01372</v>
      </c>
      <c r="N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1041.37372</v>
      </c>
      <c r="O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1041.0337199999999</v>
      </c>
      <c r="P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1041.2837200000001</v>
      </c>
      <c r="Q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1041.20372</v>
      </c>
      <c r="R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983.32372000000009</v>
      </c>
      <c r="S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828.36372000000006</v>
      </c>
      <c r="T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654.18372000000011</v>
      </c>
      <c r="U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653.97372000000007</v>
      </c>
      <c r="V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663.54372000000001</v>
      </c>
      <c r="W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736.08372000000008</v>
      </c>
      <c r="X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802.84372000000008</v>
      </c>
      <c r="Y178" s="107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673.10372000000007</v>
      </c>
    </row>
    <row r="179" spans="1:27" x14ac:dyDescent="0.2">
      <c r="A179" s="80">
        <f t="shared" si="5"/>
        <v>42424</v>
      </c>
      <c r="B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717.20372000000009</v>
      </c>
      <c r="C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742.72372000000007</v>
      </c>
      <c r="D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815.79372000000012</v>
      </c>
      <c r="E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815.83372000000008</v>
      </c>
      <c r="F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815.89372000000014</v>
      </c>
      <c r="G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800.31371999999999</v>
      </c>
      <c r="H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711.59372000000019</v>
      </c>
      <c r="I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944.02372000000014</v>
      </c>
      <c r="J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1016.65372</v>
      </c>
      <c r="K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902.27372000000014</v>
      </c>
      <c r="L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902.18372000000011</v>
      </c>
      <c r="M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793.11372000000006</v>
      </c>
      <c r="N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825.84372000000008</v>
      </c>
      <c r="O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846.88372000000004</v>
      </c>
      <c r="P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861.55372</v>
      </c>
      <c r="Q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861.58371999999997</v>
      </c>
      <c r="R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825.72372000000007</v>
      </c>
      <c r="S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855.86372000000006</v>
      </c>
      <c r="T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674.39372000000014</v>
      </c>
      <c r="U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673.70372000000009</v>
      </c>
      <c r="V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703.17372000000012</v>
      </c>
      <c r="W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702.45372000000009</v>
      </c>
      <c r="X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789.49372000000017</v>
      </c>
      <c r="Y179" s="107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629.3137200000001</v>
      </c>
    </row>
    <row r="180" spans="1:27" x14ac:dyDescent="0.2">
      <c r="A180" s="80">
        <f t="shared" si="5"/>
        <v>42425</v>
      </c>
      <c r="B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638.86372000000006</v>
      </c>
      <c r="C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664.56371999999999</v>
      </c>
      <c r="D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681.06371999999999</v>
      </c>
      <c r="E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710.55372</v>
      </c>
      <c r="F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710.64372000000014</v>
      </c>
      <c r="G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710.99372000000005</v>
      </c>
      <c r="H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682.28372000000013</v>
      </c>
      <c r="I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1001.01372</v>
      </c>
      <c r="J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1085.5937200000001</v>
      </c>
      <c r="K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863.04372000000012</v>
      </c>
      <c r="L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810.3137200000001</v>
      </c>
      <c r="M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733.97372000000007</v>
      </c>
      <c r="N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733.68372000000011</v>
      </c>
      <c r="O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733.4437200000001</v>
      </c>
      <c r="P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733.60372000000018</v>
      </c>
      <c r="Q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744.85372000000007</v>
      </c>
      <c r="R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707.58372000000008</v>
      </c>
      <c r="S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704.92372</v>
      </c>
      <c r="T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685.67372000000012</v>
      </c>
      <c r="U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686.07372000000009</v>
      </c>
      <c r="V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639.1937200000001</v>
      </c>
      <c r="W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639.05372000000011</v>
      </c>
      <c r="X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854.05372000000011</v>
      </c>
      <c r="Y180" s="107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750.24372000000005</v>
      </c>
    </row>
    <row r="181" spans="1:27" x14ac:dyDescent="0.2">
      <c r="A181" s="80">
        <f t="shared" si="5"/>
        <v>42426</v>
      </c>
      <c r="B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639.08372000000008</v>
      </c>
      <c r="C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692.73372000000006</v>
      </c>
      <c r="D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710.55372</v>
      </c>
      <c r="E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710.55372</v>
      </c>
      <c r="F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729.43372000000011</v>
      </c>
      <c r="G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704.87372000000005</v>
      </c>
      <c r="H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655.07372000000009</v>
      </c>
      <c r="I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862.00372000000004</v>
      </c>
      <c r="J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853.41372000000001</v>
      </c>
      <c r="K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735.10372000000007</v>
      </c>
      <c r="L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702.49372000000005</v>
      </c>
      <c r="M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682.98372000000006</v>
      </c>
      <c r="N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707.30372</v>
      </c>
      <c r="O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707.29372000000001</v>
      </c>
      <c r="P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707.18372000000011</v>
      </c>
      <c r="Q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707.28372000000002</v>
      </c>
      <c r="R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733.80372000000011</v>
      </c>
      <c r="S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772.40372000000002</v>
      </c>
      <c r="T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687.09372000000008</v>
      </c>
      <c r="U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687.40372000000002</v>
      </c>
      <c r="V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640.96372000000008</v>
      </c>
      <c r="W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638.40372000000013</v>
      </c>
      <c r="X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865.90372000000013</v>
      </c>
      <c r="Y181" s="107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748.9437200000001</v>
      </c>
    </row>
    <row r="182" spans="1:27" x14ac:dyDescent="0.2">
      <c r="A182" s="80">
        <f t="shared" si="5"/>
        <v>42427</v>
      </c>
      <c r="B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638.50372000000016</v>
      </c>
      <c r="C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705.95372000000009</v>
      </c>
      <c r="D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741.40372000000013</v>
      </c>
      <c r="E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741.32372000000009</v>
      </c>
      <c r="F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726.64372000000003</v>
      </c>
      <c r="G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726.89372000000014</v>
      </c>
      <c r="H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686.56371999999999</v>
      </c>
      <c r="I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662.51372000000003</v>
      </c>
      <c r="J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712.89372000000014</v>
      </c>
      <c r="K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884.6937200000001</v>
      </c>
      <c r="L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842.13372000000015</v>
      </c>
      <c r="M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858.79372000000012</v>
      </c>
      <c r="N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952.22372000000007</v>
      </c>
      <c r="O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951.65372000000013</v>
      </c>
      <c r="P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951.45372000000009</v>
      </c>
      <c r="Q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951.01372000000003</v>
      </c>
      <c r="R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841.69371999999998</v>
      </c>
      <c r="S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755.32371999999998</v>
      </c>
      <c r="T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646.87372000000005</v>
      </c>
      <c r="U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682.09372000000019</v>
      </c>
      <c r="V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629.14372000000014</v>
      </c>
      <c r="W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672.45372000000009</v>
      </c>
      <c r="X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766.47372000000007</v>
      </c>
      <c r="Y182" s="107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694.32372000000009</v>
      </c>
    </row>
    <row r="183" spans="1:27" x14ac:dyDescent="0.2">
      <c r="A183" s="80">
        <f t="shared" si="5"/>
        <v>42428</v>
      </c>
      <c r="B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644.27372000000014</v>
      </c>
      <c r="C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726.9437200000001</v>
      </c>
      <c r="D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741.36372000000017</v>
      </c>
      <c r="E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741.27372000000003</v>
      </c>
      <c r="F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741.22372000000007</v>
      </c>
      <c r="G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741.43372000000011</v>
      </c>
      <c r="H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706.35372000000007</v>
      </c>
      <c r="I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727.78372000000002</v>
      </c>
      <c r="J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645.17372000000012</v>
      </c>
      <c r="K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972.21372000000008</v>
      </c>
      <c r="L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931.37372000000005</v>
      </c>
      <c r="M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931.55372</v>
      </c>
      <c r="N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1017.8437200000001</v>
      </c>
      <c r="O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1017.4537200000001</v>
      </c>
      <c r="P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994.24372000000005</v>
      </c>
      <c r="Q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994.07372000000009</v>
      </c>
      <c r="R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841.20372000000009</v>
      </c>
      <c r="S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755.60372000000007</v>
      </c>
      <c r="T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630.61372000000017</v>
      </c>
      <c r="U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665.54372000000001</v>
      </c>
      <c r="V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643.30372000000011</v>
      </c>
      <c r="W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672.53372000000013</v>
      </c>
      <c r="X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780.49372000000005</v>
      </c>
      <c r="Y183" s="107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690.36372000000006</v>
      </c>
    </row>
    <row r="184" spans="1:27" x14ac:dyDescent="0.2">
      <c r="A184" s="80">
        <f t="shared" si="5"/>
        <v>42429</v>
      </c>
      <c r="B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654.24372000000005</v>
      </c>
      <c r="C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710.49372000000005</v>
      </c>
      <c r="D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742.46372000000008</v>
      </c>
      <c r="E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742.5637200000001</v>
      </c>
      <c r="F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729.28372000000013</v>
      </c>
      <c r="G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729.57372000000009</v>
      </c>
      <c r="H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682.02372000000003</v>
      </c>
      <c r="I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900.95372000000009</v>
      </c>
      <c r="J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944.37372000000005</v>
      </c>
      <c r="K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809.98372000000006</v>
      </c>
      <c r="L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809.94371999999998</v>
      </c>
      <c r="M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756.20372000000009</v>
      </c>
      <c r="N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805.78372000000002</v>
      </c>
      <c r="O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825.88372000000004</v>
      </c>
      <c r="P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832.6937200000001</v>
      </c>
      <c r="Q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825.6937200000001</v>
      </c>
      <c r="R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768.15372000000002</v>
      </c>
      <c r="S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772.61372000000006</v>
      </c>
      <c r="T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638.38372000000015</v>
      </c>
      <c r="U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638.66372000000013</v>
      </c>
      <c r="V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645.72372000000007</v>
      </c>
      <c r="W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638.52372000000014</v>
      </c>
      <c r="X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825.43372000000011</v>
      </c>
      <c r="Y184" s="107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672.27372000000003</v>
      </c>
    </row>
    <row r="185" spans="1:27" x14ac:dyDescent="0.2">
      <c r="A185" s="92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93"/>
    </row>
    <row r="186" spans="1:27" x14ac:dyDescent="0.25">
      <c r="A186" s="88" t="s">
        <v>151</v>
      </c>
      <c r="B186" s="79"/>
      <c r="C186" s="79"/>
      <c r="D186" s="79"/>
    </row>
    <row r="187" spans="1:27" ht="12.75" x14ac:dyDescent="0.2">
      <c r="A187" s="165" t="s">
        <v>48</v>
      </c>
      <c r="B187" s="168" t="s">
        <v>122</v>
      </c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70"/>
    </row>
    <row r="188" spans="1:27" ht="12.75" x14ac:dyDescent="0.2">
      <c r="A188" s="166"/>
      <c r="B188" s="171"/>
      <c r="C188" s="172"/>
      <c r="D188" s="172"/>
      <c r="E188" s="172"/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3"/>
    </row>
    <row r="189" spans="1:27" ht="12.75" customHeight="1" x14ac:dyDescent="0.2">
      <c r="A189" s="166"/>
      <c r="B189" s="174" t="s">
        <v>123</v>
      </c>
      <c r="C189" s="163" t="s">
        <v>124</v>
      </c>
      <c r="D189" s="163" t="s">
        <v>125</v>
      </c>
      <c r="E189" s="163" t="s">
        <v>126</v>
      </c>
      <c r="F189" s="163" t="s">
        <v>127</v>
      </c>
      <c r="G189" s="163" t="s">
        <v>128</v>
      </c>
      <c r="H189" s="163" t="s">
        <v>129</v>
      </c>
      <c r="I189" s="163" t="s">
        <v>130</v>
      </c>
      <c r="J189" s="163" t="s">
        <v>131</v>
      </c>
      <c r="K189" s="163" t="s">
        <v>132</v>
      </c>
      <c r="L189" s="163" t="s">
        <v>133</v>
      </c>
      <c r="M189" s="163" t="s">
        <v>134</v>
      </c>
      <c r="N189" s="176" t="s">
        <v>135</v>
      </c>
      <c r="O189" s="163" t="s">
        <v>136</v>
      </c>
      <c r="P189" s="163" t="s">
        <v>137</v>
      </c>
      <c r="Q189" s="163" t="s">
        <v>138</v>
      </c>
      <c r="R189" s="163" t="s">
        <v>139</v>
      </c>
      <c r="S189" s="163" t="s">
        <v>140</v>
      </c>
      <c r="T189" s="163" t="s">
        <v>141</v>
      </c>
      <c r="U189" s="163" t="s">
        <v>142</v>
      </c>
      <c r="V189" s="163" t="s">
        <v>143</v>
      </c>
      <c r="W189" s="163" t="s">
        <v>144</v>
      </c>
      <c r="X189" s="163" t="s">
        <v>145</v>
      </c>
      <c r="Y189" s="163" t="s">
        <v>146</v>
      </c>
    </row>
    <row r="190" spans="1:27" ht="11.25" customHeight="1" x14ac:dyDescent="0.2">
      <c r="A190" s="167"/>
      <c r="B190" s="175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77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7" ht="15.75" customHeight="1" x14ac:dyDescent="0.2">
      <c r="A191" s="80">
        <f>A156</f>
        <v>42401</v>
      </c>
      <c r="B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843.68372000000011</v>
      </c>
      <c r="C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762.71372000000008</v>
      </c>
      <c r="D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739.63372000000015</v>
      </c>
      <c r="E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739.48372000000006</v>
      </c>
      <c r="F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739.85372000000007</v>
      </c>
      <c r="G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755.80372000000011</v>
      </c>
      <c r="H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846.58371999999997</v>
      </c>
      <c r="I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662.95372000000009</v>
      </c>
      <c r="J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666.1937200000001</v>
      </c>
      <c r="K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804.60372000000007</v>
      </c>
      <c r="L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893.35372000000007</v>
      </c>
      <c r="M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869.70372000000009</v>
      </c>
      <c r="N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831.68372000000011</v>
      </c>
      <c r="O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804.78372000000002</v>
      </c>
      <c r="P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795.85372000000018</v>
      </c>
      <c r="Q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794.88372000000015</v>
      </c>
      <c r="R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794.70372000000009</v>
      </c>
      <c r="S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942.72372000000007</v>
      </c>
      <c r="T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975.14372000000014</v>
      </c>
      <c r="U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991.57371999999998</v>
      </c>
      <c r="V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945.86372000000006</v>
      </c>
      <c r="W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869.43372000000011</v>
      </c>
      <c r="X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1114.0637200000001</v>
      </c>
      <c r="Y191" s="107">
        <f>VLOOKUP($A191+ROUND((COLUMN()-2)/24,5),АТС!$A$41:$F$736,3)+VLOOKUP($A191+ROUND((COLUMN()-2)/24,5),'Расчет сбытовых надбавок'!$B$793:'Расчет сбытовых надбавок'!$G$1536,4)+'Иные услуги '!$C$5+'РСТ РСО-А'!$L$7</f>
        <v>987.97372000000007</v>
      </c>
      <c r="AA191" s="81"/>
    </row>
    <row r="192" spans="1:27" x14ac:dyDescent="0.2">
      <c r="A192" s="80">
        <f>A191+1</f>
        <v>42402</v>
      </c>
      <c r="B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843.28372000000013</v>
      </c>
      <c r="C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758.74372000000005</v>
      </c>
      <c r="D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714.32371999999998</v>
      </c>
      <c r="E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699.33372000000008</v>
      </c>
      <c r="F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699.97372000000007</v>
      </c>
      <c r="G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737.78372000000002</v>
      </c>
      <c r="H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786.61372000000017</v>
      </c>
      <c r="I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706.42372000000012</v>
      </c>
      <c r="J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678.68372000000011</v>
      </c>
      <c r="K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688.75372000000016</v>
      </c>
      <c r="L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756.89372000000014</v>
      </c>
      <c r="M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728.77372000000014</v>
      </c>
      <c r="N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729.3137200000001</v>
      </c>
      <c r="O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713.53372000000013</v>
      </c>
      <c r="P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713.65372000000013</v>
      </c>
      <c r="Q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728.56371999999999</v>
      </c>
      <c r="R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765.3137200000001</v>
      </c>
      <c r="S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877.83372000000008</v>
      </c>
      <c r="T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935.22372000000007</v>
      </c>
      <c r="U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916.16372000000013</v>
      </c>
      <c r="V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879.34372000000008</v>
      </c>
      <c r="W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825.58372000000008</v>
      </c>
      <c r="X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1061.89372</v>
      </c>
      <c r="Y192" s="107">
        <f>VLOOKUP($A192+ROUND((COLUMN()-2)/24,5),АТС!$A$41:$F$736,3)+VLOOKUP($A192+ROUND((COLUMN()-2)/24,5),'Расчет сбытовых надбавок'!$B$793:'Расчет сбытовых надбавок'!$G$1536,4)+'Иные услуги '!$C$5+'РСТ РСО-А'!$L$7</f>
        <v>940.0637200000001</v>
      </c>
    </row>
    <row r="193" spans="1:25" x14ac:dyDescent="0.2">
      <c r="A193" s="80">
        <f t="shared" ref="A193:A219" si="6">A192+1</f>
        <v>42403</v>
      </c>
      <c r="B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739.02372000000003</v>
      </c>
      <c r="C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659.30372000000011</v>
      </c>
      <c r="D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649.40372000000002</v>
      </c>
      <c r="E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649.32372000000009</v>
      </c>
      <c r="F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649.35372000000007</v>
      </c>
      <c r="G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649.50372000000004</v>
      </c>
      <c r="H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667.39372000000014</v>
      </c>
      <c r="I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819.31371999999999</v>
      </c>
      <c r="J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803.87372000000005</v>
      </c>
      <c r="K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667.38372000000015</v>
      </c>
      <c r="L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624.38372000000004</v>
      </c>
      <c r="M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641.20372000000009</v>
      </c>
      <c r="N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632.97372000000007</v>
      </c>
      <c r="O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654.51372000000015</v>
      </c>
      <c r="P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633.22372000000007</v>
      </c>
      <c r="Q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640.02372000000003</v>
      </c>
      <c r="R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671.67372</v>
      </c>
      <c r="S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764.8137200000001</v>
      </c>
      <c r="T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855.95372000000009</v>
      </c>
      <c r="U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826.20372000000009</v>
      </c>
      <c r="V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790.34372000000008</v>
      </c>
      <c r="W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758.9437200000001</v>
      </c>
      <c r="X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996.00372000000004</v>
      </c>
      <c r="Y193" s="107">
        <f>VLOOKUP($A193+ROUND((COLUMN()-2)/24,5),АТС!$A$41:$F$736,3)+VLOOKUP($A193+ROUND((COLUMN()-2)/24,5),'Расчет сбытовых надбавок'!$B$793:'Расчет сбытовых надбавок'!$G$1536,4)+'Иные услуги '!$C$5+'РСТ РСО-А'!$L$7</f>
        <v>865.39372000000014</v>
      </c>
    </row>
    <row r="194" spans="1:25" x14ac:dyDescent="0.2">
      <c r="A194" s="80">
        <f t="shared" si="6"/>
        <v>42404</v>
      </c>
      <c r="B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676.63372000000015</v>
      </c>
      <c r="C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633.98372000000006</v>
      </c>
      <c r="D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665.0637200000001</v>
      </c>
      <c r="E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665.21372000000008</v>
      </c>
      <c r="F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665.08372000000008</v>
      </c>
      <c r="G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665.48372000000006</v>
      </c>
      <c r="H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658.26372000000015</v>
      </c>
      <c r="I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840.6937200000001</v>
      </c>
      <c r="J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820.98372000000006</v>
      </c>
      <c r="K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679.5637200000001</v>
      </c>
      <c r="L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667.9437200000001</v>
      </c>
      <c r="M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633.8137200000001</v>
      </c>
      <c r="N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654.85372000000007</v>
      </c>
      <c r="O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668.39372000000014</v>
      </c>
      <c r="P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654.96372000000008</v>
      </c>
      <c r="Q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633.50372000000004</v>
      </c>
      <c r="R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637.36372000000006</v>
      </c>
      <c r="S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702.13372000000004</v>
      </c>
      <c r="T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827.47372000000007</v>
      </c>
      <c r="U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798.84372000000008</v>
      </c>
      <c r="V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728.90372000000013</v>
      </c>
      <c r="W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695.49372000000005</v>
      </c>
      <c r="X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971.23372000000006</v>
      </c>
      <c r="Y194" s="107">
        <f>VLOOKUP($A194+ROUND((COLUMN()-2)/24,5),АТС!$A$41:$F$736,3)+VLOOKUP($A194+ROUND((COLUMN()-2)/24,5),'Расчет сбытовых надбавок'!$B$793:'Расчет сбытовых надбавок'!$G$1536,4)+'Иные услуги '!$C$5+'РСТ РСО-А'!$L$7</f>
        <v>836.46372000000008</v>
      </c>
    </row>
    <row r="195" spans="1:25" x14ac:dyDescent="0.2">
      <c r="A195" s="80">
        <f t="shared" si="6"/>
        <v>42405</v>
      </c>
      <c r="B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659.32372000000009</v>
      </c>
      <c r="C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659.10372000000018</v>
      </c>
      <c r="D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633.98372000000006</v>
      </c>
      <c r="E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649.1937200000001</v>
      </c>
      <c r="F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649.21372000000008</v>
      </c>
      <c r="G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649.25372000000004</v>
      </c>
      <c r="H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659.05372</v>
      </c>
      <c r="I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839.96372000000008</v>
      </c>
      <c r="J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820.17372000000012</v>
      </c>
      <c r="K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679.22372000000007</v>
      </c>
      <c r="L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640.49372000000005</v>
      </c>
      <c r="M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625.52372000000014</v>
      </c>
      <c r="N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654.65372000000013</v>
      </c>
      <c r="O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668.08372000000008</v>
      </c>
      <c r="P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687.10372000000007</v>
      </c>
      <c r="Q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696.85372000000018</v>
      </c>
      <c r="R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677.78372000000002</v>
      </c>
      <c r="S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649.68372000000011</v>
      </c>
      <c r="T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795.1937200000001</v>
      </c>
      <c r="U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773.61372000000017</v>
      </c>
      <c r="V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746.01372000000003</v>
      </c>
      <c r="W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717.91372000000013</v>
      </c>
      <c r="X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980.89372000000003</v>
      </c>
      <c r="Y195" s="107">
        <f>VLOOKUP($A195+ROUND((COLUMN()-2)/24,5),АТС!$A$41:$F$736,3)+VLOOKUP($A195+ROUND((COLUMN()-2)/24,5),'Расчет сбытовых надбавок'!$B$793:'Расчет сбытовых надбавок'!$G$1536,4)+'Иные услуги '!$C$5+'РСТ РСО-А'!$L$7</f>
        <v>843.63372000000004</v>
      </c>
    </row>
    <row r="196" spans="1:25" x14ac:dyDescent="0.2">
      <c r="A196" s="80">
        <f t="shared" si="6"/>
        <v>42406</v>
      </c>
      <c r="B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704.90372000000002</v>
      </c>
      <c r="C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640.40372000000013</v>
      </c>
      <c r="D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638.49372000000005</v>
      </c>
      <c r="E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655.67372000000012</v>
      </c>
      <c r="F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655.76372000000015</v>
      </c>
      <c r="G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644.09372000000008</v>
      </c>
      <c r="H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659.73372000000006</v>
      </c>
      <c r="I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730.5637200000001</v>
      </c>
      <c r="J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747.93372000000011</v>
      </c>
      <c r="K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834.1937200000001</v>
      </c>
      <c r="L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760.66372000000013</v>
      </c>
      <c r="M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774.45372000000009</v>
      </c>
      <c r="N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773.83372000000008</v>
      </c>
      <c r="O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833.41372000000001</v>
      </c>
      <c r="P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833.30372</v>
      </c>
      <c r="Q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833.1937200000001</v>
      </c>
      <c r="R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834.56371999999999</v>
      </c>
      <c r="S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658.81371999999999</v>
      </c>
      <c r="T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747.65372000000013</v>
      </c>
      <c r="U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749.91372000000013</v>
      </c>
      <c r="V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698.63372000000004</v>
      </c>
      <c r="W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700.92372000000012</v>
      </c>
      <c r="X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646.12372000000016</v>
      </c>
      <c r="Y196" s="107">
        <f>VLOOKUP($A196+ROUND((COLUMN()-2)/24,5),АТС!$A$41:$F$736,3)+VLOOKUP($A196+ROUND((COLUMN()-2)/24,5),'Расчет сбытовых надбавок'!$B$793:'Расчет сбытовых надбавок'!$G$1536,4)+'Иные услуги '!$C$5+'РСТ РСО-А'!$L$7</f>
        <v>839.0637200000001</v>
      </c>
    </row>
    <row r="197" spans="1:25" x14ac:dyDescent="0.2">
      <c r="A197" s="80">
        <f t="shared" si="6"/>
        <v>42407</v>
      </c>
      <c r="B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746.05372</v>
      </c>
      <c r="C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676.63372000000015</v>
      </c>
      <c r="D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633.02372000000003</v>
      </c>
      <c r="E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638.68371999999999</v>
      </c>
      <c r="F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644.28372000000013</v>
      </c>
      <c r="G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633.14372000000014</v>
      </c>
      <c r="H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639.60372000000007</v>
      </c>
      <c r="I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656.9437200000001</v>
      </c>
      <c r="J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745.09372000000019</v>
      </c>
      <c r="K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819.14372000000003</v>
      </c>
      <c r="L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761.58371999999997</v>
      </c>
      <c r="M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748.45372000000009</v>
      </c>
      <c r="N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748.01372000000003</v>
      </c>
      <c r="O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747.85372000000007</v>
      </c>
      <c r="P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774.98372000000006</v>
      </c>
      <c r="Q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782.0637200000001</v>
      </c>
      <c r="R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736.86372000000017</v>
      </c>
      <c r="S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675.52372000000003</v>
      </c>
      <c r="T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807.47372000000007</v>
      </c>
      <c r="U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810.93371999999999</v>
      </c>
      <c r="V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759.50372000000016</v>
      </c>
      <c r="W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697.30372000000011</v>
      </c>
      <c r="X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646.5637200000001</v>
      </c>
      <c r="Y197" s="107">
        <f>VLOOKUP($A197+ROUND((COLUMN()-2)/24,5),АТС!$A$41:$F$736,3)+VLOOKUP($A197+ROUND((COLUMN()-2)/24,5),'Расчет сбытовых надбавок'!$B$793:'Расчет сбытовых надбавок'!$G$1536,4)+'Иные услуги '!$C$5+'РСТ РСО-А'!$L$7</f>
        <v>868.39372000000003</v>
      </c>
    </row>
    <row r="198" spans="1:25" x14ac:dyDescent="0.2">
      <c r="A198" s="80">
        <f t="shared" si="6"/>
        <v>42408</v>
      </c>
      <c r="B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718.74372000000005</v>
      </c>
      <c r="C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652.16372000000013</v>
      </c>
      <c r="D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633.52372000000014</v>
      </c>
      <c r="E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643.66372000000013</v>
      </c>
      <c r="F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643.61372000000017</v>
      </c>
      <c r="G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643.82372000000009</v>
      </c>
      <c r="H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624.53372000000002</v>
      </c>
      <c r="I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825.55372000000011</v>
      </c>
      <c r="J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820.39372000000003</v>
      </c>
      <c r="K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679.20372000000009</v>
      </c>
      <c r="L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625.66372000000013</v>
      </c>
      <c r="M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679.11372000000017</v>
      </c>
      <c r="N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680.36372000000017</v>
      </c>
      <c r="O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640.35372000000007</v>
      </c>
      <c r="P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624.96372000000008</v>
      </c>
      <c r="Q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625.02372000000014</v>
      </c>
      <c r="R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638.3137200000001</v>
      </c>
      <c r="S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675.97372000000007</v>
      </c>
      <c r="T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853.72372000000007</v>
      </c>
      <c r="U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816.13372000000015</v>
      </c>
      <c r="V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747.97372000000007</v>
      </c>
      <c r="W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719.72372000000007</v>
      </c>
      <c r="X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982.90372000000002</v>
      </c>
      <c r="Y198" s="107">
        <f>VLOOKUP($A198+ROUND((COLUMN()-2)/24,5),АТС!$A$41:$F$736,3)+VLOOKUP($A198+ROUND((COLUMN()-2)/24,5),'Расчет сбытовых надбавок'!$B$793:'Расчет сбытовых надбавок'!$G$1536,4)+'Иные услуги '!$C$5+'РСТ РСО-А'!$L$7</f>
        <v>847.11372000000006</v>
      </c>
    </row>
    <row r="199" spans="1:25" x14ac:dyDescent="0.2">
      <c r="A199" s="80">
        <f t="shared" si="6"/>
        <v>42409</v>
      </c>
      <c r="B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668.71372000000008</v>
      </c>
      <c r="C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624.13372000000004</v>
      </c>
      <c r="D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649.01372000000003</v>
      </c>
      <c r="E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675.88372000000015</v>
      </c>
      <c r="F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675.96372000000008</v>
      </c>
      <c r="G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676.37372000000005</v>
      </c>
      <c r="H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650.13372000000004</v>
      </c>
      <c r="I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855.33372000000008</v>
      </c>
      <c r="J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896.04372000000001</v>
      </c>
      <c r="K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745.10372000000018</v>
      </c>
      <c r="L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699.08371999999997</v>
      </c>
      <c r="M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656.34372000000008</v>
      </c>
      <c r="N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655.89372000000014</v>
      </c>
      <c r="O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655.55372000000011</v>
      </c>
      <c r="P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678.46372000000008</v>
      </c>
      <c r="Q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678.53372000000002</v>
      </c>
      <c r="R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679.01372000000003</v>
      </c>
      <c r="S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628.63372000000004</v>
      </c>
      <c r="T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809.02372000000014</v>
      </c>
      <c r="U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742.93372000000011</v>
      </c>
      <c r="V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708.29372000000001</v>
      </c>
      <c r="W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677.78372000000002</v>
      </c>
      <c r="X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948.00372000000004</v>
      </c>
      <c r="Y199" s="107">
        <f>VLOOKUP($A199+ROUND((COLUMN()-2)/24,5),АТС!$A$41:$F$736,3)+VLOOKUP($A199+ROUND((COLUMN()-2)/24,5),'Расчет сбытовых надбавок'!$B$793:'Расчет сбытовых надбавок'!$G$1536,4)+'Иные услуги '!$C$5+'РСТ РСО-А'!$L$7</f>
        <v>787.44371999999998</v>
      </c>
    </row>
    <row r="200" spans="1:25" x14ac:dyDescent="0.2">
      <c r="A200" s="80">
        <f t="shared" si="6"/>
        <v>42410</v>
      </c>
      <c r="B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667.40372000000013</v>
      </c>
      <c r="C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634.00372000000004</v>
      </c>
      <c r="D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649.02372000000003</v>
      </c>
      <c r="E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665.08372000000008</v>
      </c>
      <c r="F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676.05372000000011</v>
      </c>
      <c r="G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654.71372000000008</v>
      </c>
      <c r="H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657.89372000000014</v>
      </c>
      <c r="I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774.60372000000018</v>
      </c>
      <c r="J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788.89372000000014</v>
      </c>
      <c r="K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668.62372000000016</v>
      </c>
      <c r="L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668.6937200000001</v>
      </c>
      <c r="M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634.29372000000012</v>
      </c>
      <c r="N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633.9437200000001</v>
      </c>
      <c r="O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633.8137200000001</v>
      </c>
      <c r="P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633.78372000000002</v>
      </c>
      <c r="Q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633.78372000000002</v>
      </c>
      <c r="R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651.40372000000002</v>
      </c>
      <c r="S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715.59372000000019</v>
      </c>
      <c r="T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810.00372000000004</v>
      </c>
      <c r="U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811.63372000000004</v>
      </c>
      <c r="V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771.51372000000015</v>
      </c>
      <c r="W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716.35372000000007</v>
      </c>
      <c r="X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971.10372000000007</v>
      </c>
      <c r="Y200" s="107">
        <f>VLOOKUP($A200+ROUND((COLUMN()-2)/24,5),АТС!$A$41:$F$736,3)+VLOOKUP($A200+ROUND((COLUMN()-2)/24,5),'Расчет сбытовых надбавок'!$B$793:'Расчет сбытовых надбавок'!$G$1536,4)+'Иные услуги '!$C$5+'РСТ РСО-А'!$L$7</f>
        <v>819.53372000000013</v>
      </c>
    </row>
    <row r="201" spans="1:25" x14ac:dyDescent="0.2">
      <c r="A201" s="80">
        <f t="shared" si="6"/>
        <v>42411</v>
      </c>
      <c r="B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667.51372000000015</v>
      </c>
      <c r="C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634.4437200000001</v>
      </c>
      <c r="D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665.33372000000008</v>
      </c>
      <c r="E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665.53372000000013</v>
      </c>
      <c r="F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665.59372000000008</v>
      </c>
      <c r="G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650.0637200000001</v>
      </c>
      <c r="H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653.57372000000009</v>
      </c>
      <c r="I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774.97372000000007</v>
      </c>
      <c r="J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766.29372000000001</v>
      </c>
      <c r="K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668.58372000000008</v>
      </c>
      <c r="L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657.39372000000003</v>
      </c>
      <c r="M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655.67372000000012</v>
      </c>
      <c r="N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678.33372000000008</v>
      </c>
      <c r="O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678.09372000000008</v>
      </c>
      <c r="P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633.8137200000001</v>
      </c>
      <c r="Q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634.07371999999998</v>
      </c>
      <c r="R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650.24372000000005</v>
      </c>
      <c r="S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682.95372000000009</v>
      </c>
      <c r="T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768.58372000000008</v>
      </c>
      <c r="U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726.60372000000007</v>
      </c>
      <c r="V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699.42372000000012</v>
      </c>
      <c r="W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678.01372000000015</v>
      </c>
      <c r="X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947.63372000000004</v>
      </c>
      <c r="Y201" s="107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771.11372000000017</v>
      </c>
    </row>
    <row r="202" spans="1:25" x14ac:dyDescent="0.2">
      <c r="A202" s="80">
        <f t="shared" si="6"/>
        <v>42412</v>
      </c>
      <c r="B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675.62372000000016</v>
      </c>
      <c r="C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624.10372000000007</v>
      </c>
      <c r="D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648.88372000000004</v>
      </c>
      <c r="E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649.08372000000008</v>
      </c>
      <c r="F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649.07372000000009</v>
      </c>
      <c r="G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634.10372000000007</v>
      </c>
      <c r="H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660.3137200000001</v>
      </c>
      <c r="I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762.21372000000008</v>
      </c>
      <c r="J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743.45372000000009</v>
      </c>
      <c r="K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656.66372000000013</v>
      </c>
      <c r="L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640.55372000000011</v>
      </c>
      <c r="M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633.82372000000009</v>
      </c>
      <c r="N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642.04372000000012</v>
      </c>
      <c r="O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668.42372000000012</v>
      </c>
      <c r="P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654.99372000000005</v>
      </c>
      <c r="Q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655.05372000000011</v>
      </c>
      <c r="R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634.01372000000003</v>
      </c>
      <c r="S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675.60372000000018</v>
      </c>
      <c r="T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775.09372000000008</v>
      </c>
      <c r="U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799.55372000000011</v>
      </c>
      <c r="V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773.57372000000009</v>
      </c>
      <c r="W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716.68371999999999</v>
      </c>
      <c r="X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979.42372000000012</v>
      </c>
      <c r="Y202" s="107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843.20372000000009</v>
      </c>
    </row>
    <row r="203" spans="1:25" x14ac:dyDescent="0.2">
      <c r="A203" s="80">
        <f t="shared" si="6"/>
        <v>42413</v>
      </c>
      <c r="B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680.91372000000013</v>
      </c>
      <c r="C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656.33372000000008</v>
      </c>
      <c r="D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700.50372000000016</v>
      </c>
      <c r="E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700.72372000000007</v>
      </c>
      <c r="F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721.26372000000003</v>
      </c>
      <c r="G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700.71372000000008</v>
      </c>
      <c r="H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669.11372000000006</v>
      </c>
      <c r="I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634.55372000000011</v>
      </c>
      <c r="J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682.85372000000007</v>
      </c>
      <c r="K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835.48372000000006</v>
      </c>
      <c r="L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775.71372000000008</v>
      </c>
      <c r="M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789.84372000000008</v>
      </c>
      <c r="N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804.36372000000006</v>
      </c>
      <c r="O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851.5637200000001</v>
      </c>
      <c r="P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851.4437200000001</v>
      </c>
      <c r="Q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835.39372000000003</v>
      </c>
      <c r="R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797.82372000000009</v>
      </c>
      <c r="S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649.58371999999997</v>
      </c>
      <c r="T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701.87372000000005</v>
      </c>
      <c r="U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709.76372000000003</v>
      </c>
      <c r="V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695.29372000000001</v>
      </c>
      <c r="W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624.17372000000012</v>
      </c>
      <c r="X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699.20372000000009</v>
      </c>
      <c r="Y203" s="107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819.45372000000009</v>
      </c>
    </row>
    <row r="204" spans="1:25" x14ac:dyDescent="0.2">
      <c r="A204" s="80">
        <f t="shared" si="6"/>
        <v>42414</v>
      </c>
      <c r="B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677.11372000000006</v>
      </c>
      <c r="C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668.03372000000002</v>
      </c>
      <c r="D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700.15372000000002</v>
      </c>
      <c r="E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720.93372000000011</v>
      </c>
      <c r="F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735.4437200000001</v>
      </c>
      <c r="G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721.21372000000008</v>
      </c>
      <c r="H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700.76372000000015</v>
      </c>
      <c r="I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701.41372000000013</v>
      </c>
      <c r="J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640.64372000000014</v>
      </c>
      <c r="K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944.41372000000013</v>
      </c>
      <c r="L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851.84372000000008</v>
      </c>
      <c r="M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851.77372000000014</v>
      </c>
      <c r="N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834.90372000000013</v>
      </c>
      <c r="O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868.11372000000006</v>
      </c>
      <c r="P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868.00372000000016</v>
      </c>
      <c r="Q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834.74372000000005</v>
      </c>
      <c r="R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796.52372000000003</v>
      </c>
      <c r="S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648.95372000000009</v>
      </c>
      <c r="T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702.50372000000004</v>
      </c>
      <c r="U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704.33372000000008</v>
      </c>
      <c r="V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695.50372000000004</v>
      </c>
      <c r="W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623.75372000000004</v>
      </c>
      <c r="X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699.12372000000016</v>
      </c>
      <c r="Y204" s="107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803.48372000000006</v>
      </c>
    </row>
    <row r="205" spans="1:25" x14ac:dyDescent="0.2">
      <c r="A205" s="80">
        <f t="shared" si="6"/>
        <v>42415</v>
      </c>
      <c r="B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663.95372000000009</v>
      </c>
      <c r="C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653.83372000000008</v>
      </c>
      <c r="D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686.74372000000005</v>
      </c>
      <c r="E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704.60372000000007</v>
      </c>
      <c r="F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704.53372000000002</v>
      </c>
      <c r="G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686.72372000000007</v>
      </c>
      <c r="H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648.71372000000008</v>
      </c>
      <c r="I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934.66372000000001</v>
      </c>
      <c r="J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935.34372000000008</v>
      </c>
      <c r="K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786.24372000000005</v>
      </c>
      <c r="L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741.93372000000011</v>
      </c>
      <c r="M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686.49372000000005</v>
      </c>
      <c r="N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701.22372000000007</v>
      </c>
      <c r="O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716.55372</v>
      </c>
      <c r="P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716.47372000000007</v>
      </c>
      <c r="Q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716.80372</v>
      </c>
      <c r="R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696.34372000000008</v>
      </c>
      <c r="S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641.33372000000008</v>
      </c>
      <c r="T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712.68372000000011</v>
      </c>
      <c r="U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722.46372000000008</v>
      </c>
      <c r="V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676.98372000000006</v>
      </c>
      <c r="W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653.82372000000009</v>
      </c>
      <c r="X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918.71372000000008</v>
      </c>
      <c r="Y205" s="107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771.01372000000003</v>
      </c>
    </row>
    <row r="206" spans="1:25" x14ac:dyDescent="0.2">
      <c r="A206" s="80">
        <f t="shared" si="6"/>
        <v>42416</v>
      </c>
      <c r="B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678.37372000000005</v>
      </c>
      <c r="C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642.47372000000007</v>
      </c>
      <c r="D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663.54372000000001</v>
      </c>
      <c r="E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674.71372000000008</v>
      </c>
      <c r="F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704.00372000000016</v>
      </c>
      <c r="G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704.47372000000007</v>
      </c>
      <c r="H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649.42372</v>
      </c>
      <c r="I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853.40372000000002</v>
      </c>
      <c r="J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845.12372000000005</v>
      </c>
      <c r="K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728.26372000000003</v>
      </c>
      <c r="L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728.45372000000009</v>
      </c>
      <c r="M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676.84372000000008</v>
      </c>
      <c r="N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676.56371999999999</v>
      </c>
      <c r="O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676.50372000000004</v>
      </c>
      <c r="P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700.71372000000008</v>
      </c>
      <c r="Q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716.37372000000005</v>
      </c>
      <c r="R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695.87372000000005</v>
      </c>
      <c r="S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668.85372000000007</v>
      </c>
      <c r="T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684.98372000000006</v>
      </c>
      <c r="U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686.75372000000004</v>
      </c>
      <c r="V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657.33372000000008</v>
      </c>
      <c r="W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641.08372000000008</v>
      </c>
      <c r="X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907.33372000000008</v>
      </c>
      <c r="Y206" s="107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748.48372000000006</v>
      </c>
    </row>
    <row r="207" spans="1:25" x14ac:dyDescent="0.2">
      <c r="A207" s="80">
        <f t="shared" si="6"/>
        <v>42417</v>
      </c>
      <c r="B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721.67372000000012</v>
      </c>
      <c r="C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685.25372000000016</v>
      </c>
      <c r="D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721.77372000000014</v>
      </c>
      <c r="E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721.80372000000011</v>
      </c>
      <c r="F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721.98372000000006</v>
      </c>
      <c r="G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697.40372000000002</v>
      </c>
      <c r="H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648.71372000000008</v>
      </c>
      <c r="I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852.63372000000015</v>
      </c>
      <c r="J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944.82372000000009</v>
      </c>
      <c r="K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818.1937200000001</v>
      </c>
      <c r="L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801.29372000000001</v>
      </c>
      <c r="M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737.33372000000008</v>
      </c>
      <c r="N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784.74372000000005</v>
      </c>
      <c r="O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784.62372000000005</v>
      </c>
      <c r="P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784.50372000000004</v>
      </c>
      <c r="Q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784.92372</v>
      </c>
      <c r="R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785.01372000000003</v>
      </c>
      <c r="S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766.38372000000015</v>
      </c>
      <c r="T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654.59372000000008</v>
      </c>
      <c r="U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656.55372</v>
      </c>
      <c r="V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636.83372000000008</v>
      </c>
      <c r="W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653.97372000000007</v>
      </c>
      <c r="X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838.99372000000005</v>
      </c>
      <c r="Y207" s="107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672.60372000000007</v>
      </c>
    </row>
    <row r="208" spans="1:25" x14ac:dyDescent="0.2">
      <c r="A208" s="80">
        <f t="shared" si="6"/>
        <v>42418</v>
      </c>
      <c r="B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623.63372000000015</v>
      </c>
      <c r="C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675.36372000000006</v>
      </c>
      <c r="D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686.63372000000004</v>
      </c>
      <c r="E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686.68372000000011</v>
      </c>
      <c r="F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686.68372000000011</v>
      </c>
      <c r="G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675.55372</v>
      </c>
      <c r="H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624.4437200000001</v>
      </c>
      <c r="I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818.74372000000005</v>
      </c>
      <c r="J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803.53372000000013</v>
      </c>
      <c r="K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729.54372000000001</v>
      </c>
      <c r="L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697.08372000000008</v>
      </c>
      <c r="M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654.74372000000005</v>
      </c>
      <c r="N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677.60372000000007</v>
      </c>
      <c r="O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717.32372000000009</v>
      </c>
      <c r="P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717.23372000000006</v>
      </c>
      <c r="Q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686.60372000000007</v>
      </c>
      <c r="R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677.29372000000012</v>
      </c>
      <c r="S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642.30372</v>
      </c>
      <c r="T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728.55372</v>
      </c>
      <c r="U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726.41372000000013</v>
      </c>
      <c r="V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711.27372000000014</v>
      </c>
      <c r="W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679.27372000000014</v>
      </c>
      <c r="X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915.4437200000001</v>
      </c>
      <c r="Y208" s="107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783.95372000000009</v>
      </c>
    </row>
    <row r="209" spans="1:25" x14ac:dyDescent="0.2">
      <c r="A209" s="80">
        <f t="shared" si="6"/>
        <v>42419</v>
      </c>
      <c r="B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624.21372000000008</v>
      </c>
      <c r="C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675.68372000000011</v>
      </c>
      <c r="D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704.80372</v>
      </c>
      <c r="E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704.85372000000007</v>
      </c>
      <c r="F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675.78372000000013</v>
      </c>
      <c r="G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675.59372000000008</v>
      </c>
      <c r="H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649.67372000000012</v>
      </c>
      <c r="I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855.30372000000011</v>
      </c>
      <c r="J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848.10372000000007</v>
      </c>
      <c r="K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766.24372000000005</v>
      </c>
      <c r="L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766.29372000000001</v>
      </c>
      <c r="M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702.88372000000015</v>
      </c>
      <c r="N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702.46372000000008</v>
      </c>
      <c r="O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756.70372000000009</v>
      </c>
      <c r="P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756.77372000000003</v>
      </c>
      <c r="Q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756.71372000000008</v>
      </c>
      <c r="R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702.82372000000009</v>
      </c>
      <c r="S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671.13372000000015</v>
      </c>
      <c r="T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699.60372000000007</v>
      </c>
      <c r="U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700.08372000000008</v>
      </c>
      <c r="V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701.93372000000011</v>
      </c>
      <c r="W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677.61372000000006</v>
      </c>
      <c r="X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890.91372000000013</v>
      </c>
      <c r="Y209" s="107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706.61372000000006</v>
      </c>
    </row>
    <row r="210" spans="1:25" x14ac:dyDescent="0.2">
      <c r="A210" s="80">
        <f t="shared" si="6"/>
        <v>42420</v>
      </c>
      <c r="B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648.79372000000012</v>
      </c>
      <c r="C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704.67372</v>
      </c>
      <c r="D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736.29372000000012</v>
      </c>
      <c r="E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736.3137200000001</v>
      </c>
      <c r="F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736.36372000000006</v>
      </c>
      <c r="G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723.35372000000007</v>
      </c>
      <c r="H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649.27372000000003</v>
      </c>
      <c r="I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840.41372000000001</v>
      </c>
      <c r="J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875.5637200000001</v>
      </c>
      <c r="K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765.86372000000006</v>
      </c>
      <c r="L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766.00372000000004</v>
      </c>
      <c r="M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702.77372000000014</v>
      </c>
      <c r="N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702.39372000000003</v>
      </c>
      <c r="O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756.6937200000001</v>
      </c>
      <c r="P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756.59372000000008</v>
      </c>
      <c r="Q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756.82371999999998</v>
      </c>
      <c r="R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729.07372000000009</v>
      </c>
      <c r="S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669.97372000000007</v>
      </c>
      <c r="T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699.9437200000001</v>
      </c>
      <c r="U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696.82372000000009</v>
      </c>
      <c r="V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701.29372000000001</v>
      </c>
      <c r="W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678.4437200000001</v>
      </c>
      <c r="X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852.75372000000016</v>
      </c>
      <c r="Y210" s="107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677.88372000000015</v>
      </c>
    </row>
    <row r="211" spans="1:25" x14ac:dyDescent="0.2">
      <c r="A211" s="80">
        <f t="shared" si="6"/>
        <v>42421</v>
      </c>
      <c r="B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680.98372000000006</v>
      </c>
      <c r="C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766.57372000000009</v>
      </c>
      <c r="D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774.48372000000006</v>
      </c>
      <c r="E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774.79372000000012</v>
      </c>
      <c r="F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800.23372000000006</v>
      </c>
      <c r="G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775.34372000000008</v>
      </c>
      <c r="H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701.13372000000004</v>
      </c>
      <c r="I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637.65372000000002</v>
      </c>
      <c r="J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711.68372000000011</v>
      </c>
      <c r="K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819.78372000000013</v>
      </c>
      <c r="L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775.9437200000001</v>
      </c>
      <c r="M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790.13372000000015</v>
      </c>
      <c r="N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789.59372000000008</v>
      </c>
      <c r="O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803.91372000000001</v>
      </c>
      <c r="P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803.76372000000003</v>
      </c>
      <c r="Q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804.26372000000015</v>
      </c>
      <c r="R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797.16372000000013</v>
      </c>
      <c r="S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701.59372000000008</v>
      </c>
      <c r="T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704.80372</v>
      </c>
      <c r="U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703.74372000000005</v>
      </c>
      <c r="V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677.72372000000007</v>
      </c>
      <c r="W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647.96372000000008</v>
      </c>
      <c r="X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729.38372000000004</v>
      </c>
      <c r="Y211" s="107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786.58372000000008</v>
      </c>
    </row>
    <row r="212" spans="1:25" x14ac:dyDescent="0.2">
      <c r="A212" s="80">
        <f t="shared" si="6"/>
        <v>42422</v>
      </c>
      <c r="B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681.39372000000014</v>
      </c>
      <c r="C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766.70372000000009</v>
      </c>
      <c r="D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774.55372</v>
      </c>
      <c r="E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774.68372000000011</v>
      </c>
      <c r="F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800.23372000000006</v>
      </c>
      <c r="G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774.87372000000016</v>
      </c>
      <c r="H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701.10372000000007</v>
      </c>
      <c r="I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631.36372000000006</v>
      </c>
      <c r="J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706.91372000000001</v>
      </c>
      <c r="K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820.18372000000011</v>
      </c>
      <c r="L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775.96372000000008</v>
      </c>
      <c r="M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789.89372000000014</v>
      </c>
      <c r="N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789.51372000000003</v>
      </c>
      <c r="O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803.89372000000003</v>
      </c>
      <c r="P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803.83372000000008</v>
      </c>
      <c r="Q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803.95372000000009</v>
      </c>
      <c r="R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796.97372000000007</v>
      </c>
      <c r="S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702.07372000000009</v>
      </c>
      <c r="T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702.50372000000004</v>
      </c>
      <c r="U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702.71372000000008</v>
      </c>
      <c r="V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678.75372000000004</v>
      </c>
      <c r="W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647.59372000000008</v>
      </c>
      <c r="X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729.35372000000007</v>
      </c>
      <c r="Y212" s="107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773.26372000000003</v>
      </c>
    </row>
    <row r="213" spans="1:25" x14ac:dyDescent="0.2">
      <c r="A213" s="80">
        <f t="shared" si="6"/>
        <v>42423</v>
      </c>
      <c r="B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735.91372000000013</v>
      </c>
      <c r="C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735.25372000000004</v>
      </c>
      <c r="D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799.24372000000005</v>
      </c>
      <c r="E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799.38372000000015</v>
      </c>
      <c r="F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799.21372000000008</v>
      </c>
      <c r="G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799.37372000000016</v>
      </c>
      <c r="H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774.03372000000013</v>
      </c>
      <c r="I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721.05372000000011</v>
      </c>
      <c r="J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681.4437200000001</v>
      </c>
      <c r="K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1057.15372</v>
      </c>
      <c r="L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986.04372000000012</v>
      </c>
      <c r="M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1009.1137200000001</v>
      </c>
      <c r="N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1032.2537199999999</v>
      </c>
      <c r="O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1031.91372</v>
      </c>
      <c r="P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1032.16372</v>
      </c>
      <c r="Q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1032.0837200000001</v>
      </c>
      <c r="R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974.74372000000005</v>
      </c>
      <c r="S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821.22372000000007</v>
      </c>
      <c r="T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648.65372000000013</v>
      </c>
      <c r="U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648.4437200000001</v>
      </c>
      <c r="V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657.93372000000011</v>
      </c>
      <c r="W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729.79372000000001</v>
      </c>
      <c r="X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795.93372000000011</v>
      </c>
      <c r="Y213" s="107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667.40372000000013</v>
      </c>
    </row>
    <row r="214" spans="1:25" x14ac:dyDescent="0.2">
      <c r="A214" s="80">
        <f t="shared" si="6"/>
        <v>42424</v>
      </c>
      <c r="B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711.09372000000008</v>
      </c>
      <c r="C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736.37372000000005</v>
      </c>
      <c r="D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808.76372000000003</v>
      </c>
      <c r="E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808.80372</v>
      </c>
      <c r="F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808.86372000000017</v>
      </c>
      <c r="G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793.42372000000012</v>
      </c>
      <c r="H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705.53372000000013</v>
      </c>
      <c r="I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935.80372000000011</v>
      </c>
      <c r="J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1007.75372</v>
      </c>
      <c r="K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894.4437200000001</v>
      </c>
      <c r="L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894.35372000000007</v>
      </c>
      <c r="M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786.29372000000001</v>
      </c>
      <c r="N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818.71372000000008</v>
      </c>
      <c r="O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839.56371999999999</v>
      </c>
      <c r="P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854.09372000000008</v>
      </c>
      <c r="Q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854.13372000000004</v>
      </c>
      <c r="R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818.60372000000007</v>
      </c>
      <c r="S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848.45372000000009</v>
      </c>
      <c r="T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668.67372000000012</v>
      </c>
      <c r="U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667.99372000000005</v>
      </c>
      <c r="V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697.1937200000001</v>
      </c>
      <c r="W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696.47372000000007</v>
      </c>
      <c r="X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782.71372000000008</v>
      </c>
      <c r="Y214" s="107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624.01372000000003</v>
      </c>
    </row>
    <row r="215" spans="1:25" x14ac:dyDescent="0.2">
      <c r="A215" s="80">
        <f t="shared" si="6"/>
        <v>42425</v>
      </c>
      <c r="B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633.47372000000007</v>
      </c>
      <c r="C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658.93371999999999</v>
      </c>
      <c r="D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675.28372000000002</v>
      </c>
      <c r="E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704.50372000000004</v>
      </c>
      <c r="F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704.59372000000008</v>
      </c>
      <c r="G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704.9437200000001</v>
      </c>
      <c r="H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676.49372000000005</v>
      </c>
      <c r="I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992.26372000000003</v>
      </c>
      <c r="J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1076.0637200000001</v>
      </c>
      <c r="K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855.57372000000009</v>
      </c>
      <c r="L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803.33372000000008</v>
      </c>
      <c r="M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727.70372000000009</v>
      </c>
      <c r="N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727.41372000000013</v>
      </c>
      <c r="O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727.17372</v>
      </c>
      <c r="P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727.3337200000002</v>
      </c>
      <c r="Q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738.48372000000006</v>
      </c>
      <c r="R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701.5637200000001</v>
      </c>
      <c r="S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698.92372</v>
      </c>
      <c r="T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679.85372000000007</v>
      </c>
      <c r="U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680.24372000000005</v>
      </c>
      <c r="V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633.80372000000011</v>
      </c>
      <c r="W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633.66372000000013</v>
      </c>
      <c r="X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846.66372000000013</v>
      </c>
      <c r="Y215" s="107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743.82371999999998</v>
      </c>
    </row>
    <row r="216" spans="1:25" x14ac:dyDescent="0.2">
      <c r="A216" s="80">
        <f t="shared" si="6"/>
        <v>42426</v>
      </c>
      <c r="B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633.6937200000001</v>
      </c>
      <c r="C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686.84372000000008</v>
      </c>
      <c r="D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704.50372000000004</v>
      </c>
      <c r="E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704.50372000000004</v>
      </c>
      <c r="F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723.20372000000009</v>
      </c>
      <c r="G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698.87372000000005</v>
      </c>
      <c r="H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649.54372000000001</v>
      </c>
      <c r="I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854.54372000000001</v>
      </c>
      <c r="J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846.03372000000002</v>
      </c>
      <c r="K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728.82372000000009</v>
      </c>
      <c r="L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696.51372000000003</v>
      </c>
      <c r="M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677.1937200000001</v>
      </c>
      <c r="N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701.28372000000002</v>
      </c>
      <c r="O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701.27372000000003</v>
      </c>
      <c r="P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701.16372000000001</v>
      </c>
      <c r="Q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701.26372000000003</v>
      </c>
      <c r="R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727.53372000000013</v>
      </c>
      <c r="S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765.77372000000003</v>
      </c>
      <c r="T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681.26372000000003</v>
      </c>
      <c r="U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681.5637200000001</v>
      </c>
      <c r="V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635.55372000000011</v>
      </c>
      <c r="W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633.02372000000003</v>
      </c>
      <c r="X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858.41372000000013</v>
      </c>
      <c r="Y216" s="107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742.53372000000002</v>
      </c>
    </row>
    <row r="217" spans="1:25" x14ac:dyDescent="0.2">
      <c r="A217" s="80">
        <f t="shared" si="6"/>
        <v>42427</v>
      </c>
      <c r="B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633.12372000000016</v>
      </c>
      <c r="C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699.9437200000001</v>
      </c>
      <c r="D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735.0637200000001</v>
      </c>
      <c r="E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734.98372000000006</v>
      </c>
      <c r="F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720.4437200000001</v>
      </c>
      <c r="G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720.6937200000001</v>
      </c>
      <c r="H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680.73372000000006</v>
      </c>
      <c r="I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656.91372000000013</v>
      </c>
      <c r="J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706.82372000000009</v>
      </c>
      <c r="K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877.02372000000003</v>
      </c>
      <c r="L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834.85372000000018</v>
      </c>
      <c r="M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851.36372000000017</v>
      </c>
      <c r="N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943.92372000000012</v>
      </c>
      <c r="O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943.36372000000017</v>
      </c>
      <c r="P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943.16372000000001</v>
      </c>
      <c r="Q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942.72372000000007</v>
      </c>
      <c r="R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834.42372</v>
      </c>
      <c r="S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748.85372000000007</v>
      </c>
      <c r="T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641.40372000000013</v>
      </c>
      <c r="U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676.30372000000011</v>
      </c>
      <c r="V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623.84372000000008</v>
      </c>
      <c r="W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666.75372000000004</v>
      </c>
      <c r="X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759.90372000000002</v>
      </c>
      <c r="Y217" s="107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688.42372000000012</v>
      </c>
    </row>
    <row r="218" spans="1:25" x14ac:dyDescent="0.2">
      <c r="A218" s="80">
        <f t="shared" si="6"/>
        <v>42428</v>
      </c>
      <c r="B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638.83372000000008</v>
      </c>
      <c r="C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720.73372000000006</v>
      </c>
      <c r="D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735.02372000000014</v>
      </c>
      <c r="E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734.9437200000001</v>
      </c>
      <c r="F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734.88372000000015</v>
      </c>
      <c r="G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735.09372000000008</v>
      </c>
      <c r="H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700.34371999999996</v>
      </c>
      <c r="I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721.57371999999998</v>
      </c>
      <c r="J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639.73372000000006</v>
      </c>
      <c r="K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963.73372000000006</v>
      </c>
      <c r="L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923.27372000000003</v>
      </c>
      <c r="M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923.45372000000009</v>
      </c>
      <c r="N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1008.9437200000001</v>
      </c>
      <c r="O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1008.5537200000001</v>
      </c>
      <c r="P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985.55372</v>
      </c>
      <c r="Q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985.38372000000004</v>
      </c>
      <c r="R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833.9437200000001</v>
      </c>
      <c r="S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749.13372000000004</v>
      </c>
      <c r="T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625.30372000000011</v>
      </c>
      <c r="U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659.90372000000002</v>
      </c>
      <c r="V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637.87372000000016</v>
      </c>
      <c r="W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666.83372000000008</v>
      </c>
      <c r="X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773.79372000000012</v>
      </c>
      <c r="Y218" s="107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684.49372000000005</v>
      </c>
    </row>
    <row r="219" spans="1:25" x14ac:dyDescent="0.2">
      <c r="A219" s="80">
        <f t="shared" si="6"/>
        <v>42429</v>
      </c>
      <c r="B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648.71372000000008</v>
      </c>
      <c r="C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704.43372000000011</v>
      </c>
      <c r="D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736.11372000000006</v>
      </c>
      <c r="E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736.21372000000008</v>
      </c>
      <c r="F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723.0637200000001</v>
      </c>
      <c r="G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723.34372000000008</v>
      </c>
      <c r="H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676.24372000000005</v>
      </c>
      <c r="I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893.13372000000004</v>
      </c>
      <c r="J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936.15372000000013</v>
      </c>
      <c r="K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803.01372000000015</v>
      </c>
      <c r="L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802.96372000000008</v>
      </c>
      <c r="M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749.72372000000007</v>
      </c>
      <c r="N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798.85372000000007</v>
      </c>
      <c r="O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818.76372000000003</v>
      </c>
      <c r="P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825.50372000000016</v>
      </c>
      <c r="Q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818.57372000000009</v>
      </c>
      <c r="R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761.57371999999998</v>
      </c>
      <c r="S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765.99372000000005</v>
      </c>
      <c r="T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632.99372000000005</v>
      </c>
      <c r="U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633.27372000000014</v>
      </c>
      <c r="V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640.26372000000015</v>
      </c>
      <c r="W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633.14372000000014</v>
      </c>
      <c r="X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818.31371999999999</v>
      </c>
      <c r="Y219" s="107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666.57372000000009</v>
      </c>
    </row>
    <row r="220" spans="1:25" ht="12.75" customHeight="1" x14ac:dyDescent="0.25">
      <c r="A220" s="94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6"/>
    </row>
    <row r="221" spans="1:25" x14ac:dyDescent="0.25">
      <c r="A221" s="88" t="s">
        <v>152</v>
      </c>
      <c r="B221" s="79"/>
      <c r="C221" s="79"/>
      <c r="D221" s="79"/>
    </row>
    <row r="222" spans="1:25" ht="12.75" x14ac:dyDescent="0.2">
      <c r="A222" s="165" t="s">
        <v>48</v>
      </c>
      <c r="B222" s="168" t="s">
        <v>122</v>
      </c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70"/>
    </row>
    <row r="223" spans="1:25" ht="12.75" x14ac:dyDescent="0.2">
      <c r="A223" s="166"/>
      <c r="B223" s="171"/>
      <c r="C223" s="172"/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3"/>
    </row>
    <row r="224" spans="1:25" ht="12.75" customHeight="1" x14ac:dyDescent="0.2">
      <c r="A224" s="166"/>
      <c r="B224" s="174" t="s">
        <v>123</v>
      </c>
      <c r="C224" s="163" t="s">
        <v>124</v>
      </c>
      <c r="D224" s="163" t="s">
        <v>125</v>
      </c>
      <c r="E224" s="163" t="s">
        <v>126</v>
      </c>
      <c r="F224" s="163" t="s">
        <v>127</v>
      </c>
      <c r="G224" s="163" t="s">
        <v>128</v>
      </c>
      <c r="H224" s="163" t="s">
        <v>129</v>
      </c>
      <c r="I224" s="163" t="s">
        <v>130</v>
      </c>
      <c r="J224" s="163" t="s">
        <v>131</v>
      </c>
      <c r="K224" s="163" t="s">
        <v>132</v>
      </c>
      <c r="L224" s="163" t="s">
        <v>133</v>
      </c>
      <c r="M224" s="163" t="s">
        <v>134</v>
      </c>
      <c r="N224" s="176" t="s">
        <v>135</v>
      </c>
      <c r="O224" s="163" t="s">
        <v>136</v>
      </c>
      <c r="P224" s="163" t="s">
        <v>137</v>
      </c>
      <c r="Q224" s="163" t="s">
        <v>138</v>
      </c>
      <c r="R224" s="163" t="s">
        <v>139</v>
      </c>
      <c r="S224" s="163" t="s">
        <v>140</v>
      </c>
      <c r="T224" s="163" t="s">
        <v>141</v>
      </c>
      <c r="U224" s="163" t="s">
        <v>142</v>
      </c>
      <c r="V224" s="163" t="s">
        <v>143</v>
      </c>
      <c r="W224" s="163" t="s">
        <v>144</v>
      </c>
      <c r="X224" s="163" t="s">
        <v>145</v>
      </c>
      <c r="Y224" s="163" t="s">
        <v>146</v>
      </c>
    </row>
    <row r="225" spans="1:27" ht="11.25" customHeight="1" x14ac:dyDescent="0.2">
      <c r="A225" s="167"/>
      <c r="B225" s="175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77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</row>
    <row r="226" spans="1:27" ht="15.75" customHeight="1" x14ac:dyDescent="0.2">
      <c r="A226" s="80">
        <f>A191</f>
        <v>42401</v>
      </c>
      <c r="B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817.10372000000007</v>
      </c>
      <c r="C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738.87372000000016</v>
      </c>
      <c r="D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716.57372000000009</v>
      </c>
      <c r="E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716.42372</v>
      </c>
      <c r="F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716.78372000000002</v>
      </c>
      <c r="G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732.1937200000001</v>
      </c>
      <c r="H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819.89372000000003</v>
      </c>
      <c r="I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642.48372000000006</v>
      </c>
      <c r="J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645.61372000000006</v>
      </c>
      <c r="K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779.34372000000008</v>
      </c>
      <c r="L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865.09372000000008</v>
      </c>
      <c r="M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842.23372000000006</v>
      </c>
      <c r="N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805.50372000000004</v>
      </c>
      <c r="O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779.51372000000003</v>
      </c>
      <c r="P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770.89372000000014</v>
      </c>
      <c r="Q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769.95372000000009</v>
      </c>
      <c r="R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769.77372000000003</v>
      </c>
      <c r="S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912.79372000000012</v>
      </c>
      <c r="T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944.11372000000006</v>
      </c>
      <c r="U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959.98372000000006</v>
      </c>
      <c r="V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915.82371999999998</v>
      </c>
      <c r="W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841.97372000000007</v>
      </c>
      <c r="X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1078.3337200000001</v>
      </c>
      <c r="Y226" s="107">
        <f>VLOOKUP($A226+ROUND((COLUMN()-2)/24,5),АТС!$A$41:$F$736,3)+VLOOKUP($A226+ROUND((COLUMN()-2)/24,5),'Расчет сбытовых надбавок'!$B$793:'Расчет сбытовых надбавок'!$G$1536,5)+'Иные услуги '!$C$5+'РСТ РСО-А'!$L$7</f>
        <v>956.50372000000016</v>
      </c>
      <c r="AA226" s="81"/>
    </row>
    <row r="227" spans="1:27" x14ac:dyDescent="0.2">
      <c r="A227" s="80">
        <f>A226+1</f>
        <v>42402</v>
      </c>
      <c r="B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816.71372000000008</v>
      </c>
      <c r="C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735.03372000000002</v>
      </c>
      <c r="D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692.12372000000005</v>
      </c>
      <c r="E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677.63372000000004</v>
      </c>
      <c r="F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678.25372000000004</v>
      </c>
      <c r="G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714.78372000000002</v>
      </c>
      <c r="H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761.96372000000008</v>
      </c>
      <c r="I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684.49372000000005</v>
      </c>
      <c r="J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657.68372000000011</v>
      </c>
      <c r="K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667.41372000000013</v>
      </c>
      <c r="L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733.25372000000004</v>
      </c>
      <c r="M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706.08372000000008</v>
      </c>
      <c r="N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706.60372000000007</v>
      </c>
      <c r="O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691.35372000000007</v>
      </c>
      <c r="P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691.47372000000007</v>
      </c>
      <c r="Q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705.87372000000005</v>
      </c>
      <c r="R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741.38372000000004</v>
      </c>
      <c r="S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850.09372000000008</v>
      </c>
      <c r="T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905.54372000000001</v>
      </c>
      <c r="U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887.12372000000005</v>
      </c>
      <c r="V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851.55372000000011</v>
      </c>
      <c r="W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799.61372000000006</v>
      </c>
      <c r="X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1027.93372</v>
      </c>
      <c r="Y227" s="107">
        <f>VLOOKUP($A227+ROUND((COLUMN()-2)/24,5),АТС!$A$41:$F$736,3)+VLOOKUP($A227+ROUND((COLUMN()-2)/24,5),'Расчет сбытовых надбавок'!$B$793:'Расчет сбытовых надбавок'!$G$1536,5)+'Иные услуги '!$C$5+'РСТ РСО-А'!$L$7</f>
        <v>910.22372000000007</v>
      </c>
    </row>
    <row r="228" spans="1:27" x14ac:dyDescent="0.2">
      <c r="A228" s="80">
        <f t="shared" ref="A228:A254" si="7">A227+1</f>
        <v>42403</v>
      </c>
      <c r="B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715.98372000000006</v>
      </c>
      <c r="C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638.96372000000008</v>
      </c>
      <c r="D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629.39372000000003</v>
      </c>
      <c r="E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629.32372000000009</v>
      </c>
      <c r="F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629.34372000000008</v>
      </c>
      <c r="G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629.49372000000005</v>
      </c>
      <c r="H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646.77372000000014</v>
      </c>
      <c r="I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793.55372</v>
      </c>
      <c r="J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778.63372000000004</v>
      </c>
      <c r="K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646.76372000000015</v>
      </c>
      <c r="L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605.22372000000007</v>
      </c>
      <c r="M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621.47372000000018</v>
      </c>
      <c r="N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613.52372000000014</v>
      </c>
      <c r="O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634.33372000000008</v>
      </c>
      <c r="P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613.75372000000004</v>
      </c>
      <c r="Q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620.33372000000008</v>
      </c>
      <c r="R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650.91372000000001</v>
      </c>
      <c r="S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740.90372000000013</v>
      </c>
      <c r="T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828.95372000000009</v>
      </c>
      <c r="U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800.20372000000009</v>
      </c>
      <c r="V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765.5637200000001</v>
      </c>
      <c r="W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735.22372000000007</v>
      </c>
      <c r="X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964.26372000000003</v>
      </c>
      <c r="Y228" s="107">
        <f>VLOOKUP($A228+ROUND((COLUMN()-2)/24,5),АТС!$A$41:$F$736,3)+VLOOKUP($A228+ROUND((COLUMN()-2)/24,5),'Расчет сбытовых надбавок'!$B$793:'Расчет сбытовых надбавок'!$G$1536,5)+'Иные услуги '!$C$5+'РСТ РСО-А'!$L$7</f>
        <v>838.07372000000009</v>
      </c>
    </row>
    <row r="229" spans="1:27" x14ac:dyDescent="0.2">
      <c r="A229" s="80">
        <f t="shared" si="7"/>
        <v>42404</v>
      </c>
      <c r="B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655.70372000000009</v>
      </c>
      <c r="C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614.49372000000005</v>
      </c>
      <c r="D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644.52372000000003</v>
      </c>
      <c r="E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644.66372000000001</v>
      </c>
      <c r="F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644.54372000000001</v>
      </c>
      <c r="G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644.92372000000012</v>
      </c>
      <c r="H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637.95372000000009</v>
      </c>
      <c r="I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814.21372000000008</v>
      </c>
      <c r="J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795.17372</v>
      </c>
      <c r="K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658.53372000000013</v>
      </c>
      <c r="L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647.30372000000011</v>
      </c>
      <c r="M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614.33372000000008</v>
      </c>
      <c r="N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634.66372000000013</v>
      </c>
      <c r="O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647.74372000000005</v>
      </c>
      <c r="P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634.76372000000003</v>
      </c>
      <c r="Q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614.02372000000003</v>
      </c>
      <c r="R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617.75372000000004</v>
      </c>
      <c r="S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680.34372000000008</v>
      </c>
      <c r="T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801.4437200000001</v>
      </c>
      <c r="U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773.77372000000003</v>
      </c>
      <c r="V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706.20372000000009</v>
      </c>
      <c r="W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673.92372000000012</v>
      </c>
      <c r="X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940.34372000000008</v>
      </c>
      <c r="Y229" s="107">
        <f>VLOOKUP($A229+ROUND((COLUMN()-2)/24,5),АТС!$A$41:$F$736,3)+VLOOKUP($A229+ROUND((COLUMN()-2)/24,5),'Расчет сбытовых надбавок'!$B$793:'Расчет сбытовых надбавок'!$G$1536,5)+'Иные услуги '!$C$5+'РСТ РСО-А'!$L$7</f>
        <v>810.13372000000004</v>
      </c>
    </row>
    <row r="230" spans="1:27" x14ac:dyDescent="0.2">
      <c r="A230" s="80">
        <f t="shared" si="7"/>
        <v>42405</v>
      </c>
      <c r="B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638.98372000000006</v>
      </c>
      <c r="C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638.76372000000015</v>
      </c>
      <c r="D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614.49372000000005</v>
      </c>
      <c r="E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629.1937200000001</v>
      </c>
      <c r="F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629.21372000000008</v>
      </c>
      <c r="G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629.24372000000005</v>
      </c>
      <c r="H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638.72372000000007</v>
      </c>
      <c r="I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813.51372000000003</v>
      </c>
      <c r="J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794.38372000000015</v>
      </c>
      <c r="K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658.20372000000009</v>
      </c>
      <c r="L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620.78372000000002</v>
      </c>
      <c r="M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606.32372000000009</v>
      </c>
      <c r="N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634.46372000000008</v>
      </c>
      <c r="O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647.4437200000001</v>
      </c>
      <c r="P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665.8137200000001</v>
      </c>
      <c r="Q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675.23372000000018</v>
      </c>
      <c r="R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656.8137200000001</v>
      </c>
      <c r="S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629.66372000000001</v>
      </c>
      <c r="T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770.25372000000004</v>
      </c>
      <c r="U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749.40372000000013</v>
      </c>
      <c r="V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722.73372000000006</v>
      </c>
      <c r="W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695.58372000000008</v>
      </c>
      <c r="X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949.66372000000013</v>
      </c>
      <c r="Y230" s="107">
        <f>VLOOKUP($A230+ROUND((COLUMN()-2)/24,5),АТС!$A$41:$F$736,3)+VLOOKUP($A230+ROUND((COLUMN()-2)/24,5),'Расчет сбытовых надбавок'!$B$793:'Расчет сбытовых надбавок'!$G$1536,5)+'Иные услуги '!$C$5+'РСТ РСО-А'!$L$7</f>
        <v>817.05372</v>
      </c>
    </row>
    <row r="231" spans="1:27" x14ac:dyDescent="0.2">
      <c r="A231" s="80">
        <f t="shared" si="7"/>
        <v>42406</v>
      </c>
      <c r="B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683.02372000000003</v>
      </c>
      <c r="C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620.6937200000001</v>
      </c>
      <c r="D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618.84372000000008</v>
      </c>
      <c r="E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635.4437200000001</v>
      </c>
      <c r="F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635.53372000000013</v>
      </c>
      <c r="G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624.26372000000003</v>
      </c>
      <c r="H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639.37372000000005</v>
      </c>
      <c r="I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707.8137200000001</v>
      </c>
      <c r="J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724.59372000000008</v>
      </c>
      <c r="K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807.93372000000011</v>
      </c>
      <c r="L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736.89372000000014</v>
      </c>
      <c r="M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750.21372000000008</v>
      </c>
      <c r="N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749.61372000000006</v>
      </c>
      <c r="O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807.18372000000011</v>
      </c>
      <c r="P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807.07371999999998</v>
      </c>
      <c r="Q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806.96372000000008</v>
      </c>
      <c r="R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808.29372000000001</v>
      </c>
      <c r="S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638.48372000000006</v>
      </c>
      <c r="T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724.32372000000009</v>
      </c>
      <c r="U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726.50372000000004</v>
      </c>
      <c r="V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676.95372000000009</v>
      </c>
      <c r="W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679.17372000000012</v>
      </c>
      <c r="X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626.23372000000006</v>
      </c>
      <c r="Y231" s="107">
        <f>VLOOKUP($A231+ROUND((COLUMN()-2)/24,5),АТС!$A$41:$F$736,3)+VLOOKUP($A231+ROUND((COLUMN()-2)/24,5),'Расчет сбытовых надбавок'!$B$793:'Расчет сбытовых надбавок'!$G$1536,5)+'Иные услуги '!$C$5+'РСТ РСО-А'!$L$7</f>
        <v>812.63372000000015</v>
      </c>
    </row>
    <row r="232" spans="1:27" x14ac:dyDescent="0.2">
      <c r="A232" s="80">
        <f t="shared" si="7"/>
        <v>42407</v>
      </c>
      <c r="B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722.77372000000003</v>
      </c>
      <c r="C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655.70372000000009</v>
      </c>
      <c r="D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613.5637200000001</v>
      </c>
      <c r="E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619.03372000000002</v>
      </c>
      <c r="F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624.4437200000001</v>
      </c>
      <c r="G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613.68372000000011</v>
      </c>
      <c r="H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619.93372000000011</v>
      </c>
      <c r="I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636.68372000000011</v>
      </c>
      <c r="J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721.84372000000019</v>
      </c>
      <c r="K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793.39372000000003</v>
      </c>
      <c r="L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737.77372000000003</v>
      </c>
      <c r="M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725.09372000000019</v>
      </c>
      <c r="N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724.67372</v>
      </c>
      <c r="O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724.51372000000003</v>
      </c>
      <c r="P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750.72372000000007</v>
      </c>
      <c r="Q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757.5637200000001</v>
      </c>
      <c r="R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713.89372000000014</v>
      </c>
      <c r="S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654.63372000000004</v>
      </c>
      <c r="T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782.11372000000017</v>
      </c>
      <c r="U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785.45372000000009</v>
      </c>
      <c r="V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735.76372000000015</v>
      </c>
      <c r="W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675.67372000000012</v>
      </c>
      <c r="X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626.65372000000013</v>
      </c>
      <c r="Y232" s="107">
        <f>VLOOKUP($A232+ROUND((COLUMN()-2)/24,5),АТС!$A$41:$F$736,3)+VLOOKUP($A232+ROUND((COLUMN()-2)/24,5),'Расчет сбытовых надбавок'!$B$793:'Расчет сбытовых надбавок'!$G$1536,5)+'Иные услуги '!$C$5+'РСТ РСО-А'!$L$7</f>
        <v>840.97372000000007</v>
      </c>
    </row>
    <row r="233" spans="1:27" x14ac:dyDescent="0.2">
      <c r="A233" s="80">
        <f t="shared" si="7"/>
        <v>42408</v>
      </c>
      <c r="B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696.38372000000004</v>
      </c>
      <c r="C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632.0637200000001</v>
      </c>
      <c r="D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614.05372000000011</v>
      </c>
      <c r="E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623.85372000000007</v>
      </c>
      <c r="F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623.79372000000012</v>
      </c>
      <c r="G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624.00372000000004</v>
      </c>
      <c r="H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605.36372000000006</v>
      </c>
      <c r="I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799.58372000000008</v>
      </c>
      <c r="J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794.60372000000007</v>
      </c>
      <c r="K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658.18372000000011</v>
      </c>
      <c r="L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606.45372000000009</v>
      </c>
      <c r="M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658.10372000000018</v>
      </c>
      <c r="N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659.3137200000001</v>
      </c>
      <c r="O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620.65372000000002</v>
      </c>
      <c r="P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605.78372000000013</v>
      </c>
      <c r="Q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605.83372000000008</v>
      </c>
      <c r="R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618.67372000000012</v>
      </c>
      <c r="S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655.0637200000001</v>
      </c>
      <c r="T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826.80372000000011</v>
      </c>
      <c r="U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790.48372000000006</v>
      </c>
      <c r="V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724.62372000000005</v>
      </c>
      <c r="W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697.33372000000008</v>
      </c>
      <c r="X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951.61372000000006</v>
      </c>
      <c r="Y233" s="107">
        <f>VLOOKUP($A233+ROUND((COLUMN()-2)/24,5),АТС!$A$41:$F$736,3)+VLOOKUP($A233+ROUND((COLUMN()-2)/24,5),'Расчет сбытовых надбавок'!$B$793:'Расчет сбытовых надбавок'!$G$1536,5)+'Иные услуги '!$C$5+'РСТ РСО-А'!$L$7</f>
        <v>820.41372000000001</v>
      </c>
    </row>
    <row r="234" spans="1:27" x14ac:dyDescent="0.2">
      <c r="A234" s="80">
        <f t="shared" si="7"/>
        <v>42409</v>
      </c>
      <c r="B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648.04372000000001</v>
      </c>
      <c r="C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604.98372000000006</v>
      </c>
      <c r="D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629.01372000000003</v>
      </c>
      <c r="E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654.97372000000018</v>
      </c>
      <c r="F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655.05372000000011</v>
      </c>
      <c r="G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655.45372000000009</v>
      </c>
      <c r="H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630.09372000000008</v>
      </c>
      <c r="I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828.36372000000006</v>
      </c>
      <c r="J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867.68372000000011</v>
      </c>
      <c r="K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721.86372000000017</v>
      </c>
      <c r="L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677.39372000000003</v>
      </c>
      <c r="M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636.09372000000008</v>
      </c>
      <c r="N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635.66372000000013</v>
      </c>
      <c r="O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635.34372000000008</v>
      </c>
      <c r="P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657.47372000000007</v>
      </c>
      <c r="Q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657.53372000000002</v>
      </c>
      <c r="R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658.00372000000004</v>
      </c>
      <c r="S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609.32372000000009</v>
      </c>
      <c r="T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783.61372000000006</v>
      </c>
      <c r="U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719.76372000000003</v>
      </c>
      <c r="V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686.29372000000001</v>
      </c>
      <c r="W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656.8137200000001</v>
      </c>
      <c r="X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917.89372000000014</v>
      </c>
      <c r="Y234" s="107">
        <f>VLOOKUP($A234+ROUND((COLUMN()-2)/24,5),АТС!$A$41:$F$736,3)+VLOOKUP($A234+ROUND((COLUMN()-2)/24,5),'Расчет сбытовых надбавок'!$B$793:'Расчет сбытовых надбавок'!$G$1536,5)+'Иные услуги '!$C$5+'РСТ РСО-А'!$L$7</f>
        <v>762.76372000000003</v>
      </c>
    </row>
    <row r="235" spans="1:27" x14ac:dyDescent="0.2">
      <c r="A235" s="80">
        <f t="shared" si="7"/>
        <v>42410</v>
      </c>
      <c r="B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646.78372000000013</v>
      </c>
      <c r="C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614.51372000000003</v>
      </c>
      <c r="D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629.02372000000003</v>
      </c>
      <c r="E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644.54372000000001</v>
      </c>
      <c r="F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655.13372000000015</v>
      </c>
      <c r="G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634.53372000000002</v>
      </c>
      <c r="H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637.59372000000008</v>
      </c>
      <c r="I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750.35372000000018</v>
      </c>
      <c r="J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764.16372000000013</v>
      </c>
      <c r="K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647.96372000000008</v>
      </c>
      <c r="L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648.02372000000003</v>
      </c>
      <c r="M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614.79372000000012</v>
      </c>
      <c r="N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614.46372000000008</v>
      </c>
      <c r="O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614.33372000000008</v>
      </c>
      <c r="P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614.30372</v>
      </c>
      <c r="Q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614.30372</v>
      </c>
      <c r="R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631.33371999999997</v>
      </c>
      <c r="S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693.34372000000019</v>
      </c>
      <c r="T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784.5637200000001</v>
      </c>
      <c r="U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786.13372000000004</v>
      </c>
      <c r="V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747.37372000000016</v>
      </c>
      <c r="W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694.07372000000009</v>
      </c>
      <c r="X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940.21372000000008</v>
      </c>
      <c r="Y235" s="107">
        <f>VLOOKUP($A235+ROUND((COLUMN()-2)/24,5),АТС!$A$41:$F$736,3)+VLOOKUP($A235+ROUND((COLUMN()-2)/24,5),'Расчет сбытовых надбавок'!$B$793:'Расчет сбытовых надбавок'!$G$1536,5)+'Иные услуги '!$C$5+'РСТ РСО-А'!$L$7</f>
        <v>793.76372000000003</v>
      </c>
    </row>
    <row r="236" spans="1:27" x14ac:dyDescent="0.2">
      <c r="A236" s="80">
        <f t="shared" si="7"/>
        <v>42411</v>
      </c>
      <c r="B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646.89372000000014</v>
      </c>
      <c r="C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614.93372000000011</v>
      </c>
      <c r="D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644.78372000000002</v>
      </c>
      <c r="E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644.98372000000018</v>
      </c>
      <c r="F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645.03372000000013</v>
      </c>
      <c r="G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630.03372000000013</v>
      </c>
      <c r="H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633.42372000000012</v>
      </c>
      <c r="I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750.71372000000008</v>
      </c>
      <c r="J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742.32372000000009</v>
      </c>
      <c r="K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647.93371999999999</v>
      </c>
      <c r="L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637.11372000000006</v>
      </c>
      <c r="M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635.4437200000001</v>
      </c>
      <c r="N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657.34372000000008</v>
      </c>
      <c r="O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657.11372000000006</v>
      </c>
      <c r="P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614.33372000000008</v>
      </c>
      <c r="Q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614.58371999999997</v>
      </c>
      <c r="R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630.20372000000009</v>
      </c>
      <c r="S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661.80372000000011</v>
      </c>
      <c r="T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744.54372000000012</v>
      </c>
      <c r="U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703.98372000000006</v>
      </c>
      <c r="V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677.72372000000007</v>
      </c>
      <c r="W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657.04372000000012</v>
      </c>
      <c r="X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917.53372000000002</v>
      </c>
      <c r="Y236" s="107">
        <f>VLOOKUP($A236+ROUND((COLUMN()-2)/24,5),АТС!$A$41:$F$736,3)+VLOOKUP($A236+ROUND((COLUMN()-2)/24,5),'Расчет сбытовых надбавок'!$B$793:'Расчет сбытовых надбавок'!$G$1536,5)+'Иные услуги '!$C$5+'РСТ РСО-А'!$L$7</f>
        <v>746.98372000000006</v>
      </c>
    </row>
    <row r="237" spans="1:27" x14ac:dyDescent="0.2">
      <c r="A237" s="80">
        <f t="shared" si="7"/>
        <v>42412</v>
      </c>
      <c r="B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654.72372000000007</v>
      </c>
      <c r="C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604.95372000000009</v>
      </c>
      <c r="D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628.88372000000004</v>
      </c>
      <c r="E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629.08372000000008</v>
      </c>
      <c r="F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629.07372000000009</v>
      </c>
      <c r="G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614.61372000000017</v>
      </c>
      <c r="H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639.93372000000011</v>
      </c>
      <c r="I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738.38372000000004</v>
      </c>
      <c r="J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720.26372000000015</v>
      </c>
      <c r="K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636.41372000000013</v>
      </c>
      <c r="L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620.84372000000008</v>
      </c>
      <c r="M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614.34372000000008</v>
      </c>
      <c r="N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622.28372000000013</v>
      </c>
      <c r="O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647.76372000000003</v>
      </c>
      <c r="P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634.80372000000011</v>
      </c>
      <c r="Q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634.85372000000018</v>
      </c>
      <c r="R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614.52372000000003</v>
      </c>
      <c r="S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654.70372000000009</v>
      </c>
      <c r="T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750.83372000000008</v>
      </c>
      <c r="U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774.46372000000008</v>
      </c>
      <c r="V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749.36372000000006</v>
      </c>
      <c r="W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694.40372000000002</v>
      </c>
      <c r="X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948.25372000000016</v>
      </c>
      <c r="Y237" s="107">
        <f>VLOOKUP($A237+ROUND((COLUMN()-2)/24,5),АТС!$A$41:$F$736,3)+VLOOKUP($A237+ROUND((COLUMN()-2)/24,5),'Расчет сбытовых надбавок'!$B$793:'Расчет сбытовых надбавок'!$G$1536,5)+'Иные услуги '!$C$5+'РСТ РСО-А'!$L$7</f>
        <v>816.63372000000004</v>
      </c>
    </row>
    <row r="238" spans="1:27" x14ac:dyDescent="0.2">
      <c r="A238" s="80">
        <f t="shared" si="7"/>
        <v>42413</v>
      </c>
      <c r="B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659.84372000000019</v>
      </c>
      <c r="C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636.08372000000008</v>
      </c>
      <c r="D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678.76372000000015</v>
      </c>
      <c r="E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678.97372000000007</v>
      </c>
      <c r="F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698.82372000000009</v>
      </c>
      <c r="G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678.96372000000008</v>
      </c>
      <c r="H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648.43372000000011</v>
      </c>
      <c r="I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615.04372000000012</v>
      </c>
      <c r="J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661.70372000000009</v>
      </c>
      <c r="K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809.17372000000012</v>
      </c>
      <c r="L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751.42372000000012</v>
      </c>
      <c r="M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765.08372000000008</v>
      </c>
      <c r="N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779.11372000000006</v>
      </c>
      <c r="O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824.71372000000008</v>
      </c>
      <c r="P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824.60372000000007</v>
      </c>
      <c r="Q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809.09372000000008</v>
      </c>
      <c r="R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772.79372000000012</v>
      </c>
      <c r="S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629.57371999999998</v>
      </c>
      <c r="T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680.09372000000008</v>
      </c>
      <c r="U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687.71372000000008</v>
      </c>
      <c r="V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673.73372000000006</v>
      </c>
      <c r="W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605.01372000000003</v>
      </c>
      <c r="X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677.50372000000004</v>
      </c>
      <c r="Y238" s="107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793.69371999999998</v>
      </c>
    </row>
    <row r="239" spans="1:27" x14ac:dyDescent="0.2">
      <c r="A239" s="80">
        <f t="shared" si="7"/>
        <v>42414</v>
      </c>
      <c r="B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656.16372000000001</v>
      </c>
      <c r="C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647.39372000000003</v>
      </c>
      <c r="D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678.42372000000012</v>
      </c>
      <c r="E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698.50372000000016</v>
      </c>
      <c r="F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712.52372000000014</v>
      </c>
      <c r="G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698.77372000000014</v>
      </c>
      <c r="H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679.02372000000014</v>
      </c>
      <c r="I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679.64372000000003</v>
      </c>
      <c r="J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620.93372000000011</v>
      </c>
      <c r="K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914.42372000000012</v>
      </c>
      <c r="L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824.98372000000006</v>
      </c>
      <c r="M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824.91372000000013</v>
      </c>
      <c r="N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808.61372000000006</v>
      </c>
      <c r="O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840.70372000000009</v>
      </c>
      <c r="P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840.59372000000008</v>
      </c>
      <c r="Q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808.46372000000008</v>
      </c>
      <c r="R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771.53372000000002</v>
      </c>
      <c r="S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628.96372000000008</v>
      </c>
      <c r="T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680.6937200000001</v>
      </c>
      <c r="U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682.46372000000008</v>
      </c>
      <c r="V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673.93372000000011</v>
      </c>
      <c r="W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604.61372000000006</v>
      </c>
      <c r="X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677.43372000000011</v>
      </c>
      <c r="Y239" s="107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778.26372000000003</v>
      </c>
    </row>
    <row r="240" spans="1:27" x14ac:dyDescent="0.2">
      <c r="A240" s="80">
        <f t="shared" si="7"/>
        <v>42415</v>
      </c>
      <c r="B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643.45372000000009</v>
      </c>
      <c r="C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633.67372000000012</v>
      </c>
      <c r="D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665.47372000000007</v>
      </c>
      <c r="E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682.72372000000007</v>
      </c>
      <c r="F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682.66372000000001</v>
      </c>
      <c r="G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665.4437200000001</v>
      </c>
      <c r="H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628.72372000000007</v>
      </c>
      <c r="I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905.00372000000004</v>
      </c>
      <c r="J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905.66372000000001</v>
      </c>
      <c r="K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761.60372000000007</v>
      </c>
      <c r="L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718.79372000000012</v>
      </c>
      <c r="M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665.23372000000006</v>
      </c>
      <c r="N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679.46372000000008</v>
      </c>
      <c r="O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694.27372000000003</v>
      </c>
      <c r="P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694.1937200000001</v>
      </c>
      <c r="Q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694.51372000000003</v>
      </c>
      <c r="R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674.74372000000005</v>
      </c>
      <c r="S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621.59372000000008</v>
      </c>
      <c r="T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690.53372000000013</v>
      </c>
      <c r="U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699.98372000000006</v>
      </c>
      <c r="V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656.04372000000001</v>
      </c>
      <c r="W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633.66372000000013</v>
      </c>
      <c r="X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889.59372000000008</v>
      </c>
      <c r="Y240" s="107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746.88372000000004</v>
      </c>
    </row>
    <row r="241" spans="1:25" x14ac:dyDescent="0.2">
      <c r="A241" s="80">
        <f t="shared" si="7"/>
        <v>42416</v>
      </c>
      <c r="B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657.38372000000004</v>
      </c>
      <c r="C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622.6937200000001</v>
      </c>
      <c r="D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643.05372</v>
      </c>
      <c r="E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653.85372000000007</v>
      </c>
      <c r="F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682.14372000000014</v>
      </c>
      <c r="G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682.59372000000008</v>
      </c>
      <c r="H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629.41372000000001</v>
      </c>
      <c r="I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826.49372000000005</v>
      </c>
      <c r="J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818.49372000000005</v>
      </c>
      <c r="K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705.58372000000008</v>
      </c>
      <c r="L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705.76372000000015</v>
      </c>
      <c r="M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655.90372000000002</v>
      </c>
      <c r="N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655.63372000000004</v>
      </c>
      <c r="O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655.58372000000008</v>
      </c>
      <c r="P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678.96372000000008</v>
      </c>
      <c r="Q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694.09372000000008</v>
      </c>
      <c r="R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674.28372000000002</v>
      </c>
      <c r="S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648.1937200000001</v>
      </c>
      <c r="T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663.77372000000014</v>
      </c>
      <c r="U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665.48372000000006</v>
      </c>
      <c r="V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637.05372000000011</v>
      </c>
      <c r="W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621.35372000000018</v>
      </c>
      <c r="X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878.60372000000007</v>
      </c>
      <c r="Y241" s="107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725.12372000000016</v>
      </c>
    </row>
    <row r="242" spans="1:25" x14ac:dyDescent="0.2">
      <c r="A242" s="80">
        <f t="shared" si="7"/>
        <v>42417</v>
      </c>
      <c r="B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699.22372000000007</v>
      </c>
      <c r="C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664.03372000000013</v>
      </c>
      <c r="D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699.3137200000001</v>
      </c>
      <c r="E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699.34372000000008</v>
      </c>
      <c r="F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699.52372000000003</v>
      </c>
      <c r="G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675.76372000000003</v>
      </c>
      <c r="H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628.72372000000007</v>
      </c>
      <c r="I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825.74372000000017</v>
      </c>
      <c r="J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914.8137200000001</v>
      </c>
      <c r="K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792.47372000000007</v>
      </c>
      <c r="L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776.14372000000003</v>
      </c>
      <c r="M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714.34372000000008</v>
      </c>
      <c r="N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760.15372000000002</v>
      </c>
      <c r="O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760.04372000000001</v>
      </c>
      <c r="P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759.92372</v>
      </c>
      <c r="Q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760.33371999999997</v>
      </c>
      <c r="R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760.41372000000013</v>
      </c>
      <c r="S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742.41372000000013</v>
      </c>
      <c r="T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634.41372000000001</v>
      </c>
      <c r="U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636.30372</v>
      </c>
      <c r="V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617.25372000000004</v>
      </c>
      <c r="W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633.80372000000011</v>
      </c>
      <c r="X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812.57372000000009</v>
      </c>
      <c r="Y242" s="107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651.8137200000001</v>
      </c>
    </row>
    <row r="243" spans="1:25" x14ac:dyDescent="0.2">
      <c r="A243" s="80">
        <f t="shared" si="7"/>
        <v>42418</v>
      </c>
      <c r="B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604.49372000000005</v>
      </c>
      <c r="C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654.47372000000007</v>
      </c>
      <c r="D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665.36372000000006</v>
      </c>
      <c r="E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665.41372000000013</v>
      </c>
      <c r="F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665.41372000000013</v>
      </c>
      <c r="G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654.66372000000001</v>
      </c>
      <c r="H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605.27372000000003</v>
      </c>
      <c r="I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793.00372000000004</v>
      </c>
      <c r="J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778.3137200000001</v>
      </c>
      <c r="K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706.82371999999998</v>
      </c>
      <c r="L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675.46372000000008</v>
      </c>
      <c r="M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634.55372</v>
      </c>
      <c r="N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656.64372000000014</v>
      </c>
      <c r="O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695.01372000000003</v>
      </c>
      <c r="P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694.92372</v>
      </c>
      <c r="Q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665.34372000000008</v>
      </c>
      <c r="R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656.33372000000008</v>
      </c>
      <c r="S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622.53372000000002</v>
      </c>
      <c r="T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705.86372000000006</v>
      </c>
      <c r="U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703.80372000000011</v>
      </c>
      <c r="V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689.16372000000013</v>
      </c>
      <c r="W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658.25372000000016</v>
      </c>
      <c r="X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886.43372000000011</v>
      </c>
      <c r="Y243" s="107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759.39372000000003</v>
      </c>
    </row>
    <row r="244" spans="1:25" x14ac:dyDescent="0.2">
      <c r="A244" s="80">
        <f t="shared" si="7"/>
        <v>42419</v>
      </c>
      <c r="B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605.0637200000001</v>
      </c>
      <c r="C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654.78372000000002</v>
      </c>
      <c r="D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682.92372</v>
      </c>
      <c r="E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682.96372000000008</v>
      </c>
      <c r="F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654.87372000000016</v>
      </c>
      <c r="G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654.69371999999998</v>
      </c>
      <c r="H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629.65372000000002</v>
      </c>
      <c r="I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828.32372000000009</v>
      </c>
      <c r="J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821.36372000000006</v>
      </c>
      <c r="K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742.28372000000013</v>
      </c>
      <c r="L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742.32372000000009</v>
      </c>
      <c r="M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681.0637200000001</v>
      </c>
      <c r="N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680.66372000000013</v>
      </c>
      <c r="O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733.0637200000001</v>
      </c>
      <c r="P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733.13372000000004</v>
      </c>
      <c r="Q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733.07372000000009</v>
      </c>
      <c r="R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681.01372000000003</v>
      </c>
      <c r="S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650.39372000000014</v>
      </c>
      <c r="T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677.89372000000003</v>
      </c>
      <c r="U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678.36372000000017</v>
      </c>
      <c r="V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680.14372000000014</v>
      </c>
      <c r="W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656.65372000000013</v>
      </c>
      <c r="X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862.73372000000018</v>
      </c>
      <c r="Y244" s="107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684.67372</v>
      </c>
    </row>
    <row r="245" spans="1:25" x14ac:dyDescent="0.2">
      <c r="A245" s="80">
        <f t="shared" si="7"/>
        <v>42420</v>
      </c>
      <c r="B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628.80372000000011</v>
      </c>
      <c r="C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682.79372000000001</v>
      </c>
      <c r="D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713.34372000000008</v>
      </c>
      <c r="E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713.36372000000006</v>
      </c>
      <c r="F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713.40372000000002</v>
      </c>
      <c r="G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700.84372000000008</v>
      </c>
      <c r="H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629.26372000000003</v>
      </c>
      <c r="I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813.9437200000001</v>
      </c>
      <c r="J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847.90372000000013</v>
      </c>
      <c r="K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741.91372000000013</v>
      </c>
      <c r="L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742.04372000000012</v>
      </c>
      <c r="M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680.95372000000009</v>
      </c>
      <c r="N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680.58372000000008</v>
      </c>
      <c r="O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733.05372000000011</v>
      </c>
      <c r="P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732.95372000000009</v>
      </c>
      <c r="Q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733.18371999999999</v>
      </c>
      <c r="R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706.37372000000005</v>
      </c>
      <c r="S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649.27372000000003</v>
      </c>
      <c r="T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678.22372000000007</v>
      </c>
      <c r="U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675.20372000000009</v>
      </c>
      <c r="V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679.53372000000002</v>
      </c>
      <c r="W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657.45372000000009</v>
      </c>
      <c r="X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825.86372000000017</v>
      </c>
      <c r="Y245" s="107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656.91372000000013</v>
      </c>
    </row>
    <row r="246" spans="1:25" x14ac:dyDescent="0.2">
      <c r="A246" s="80">
        <f t="shared" si="7"/>
        <v>42421</v>
      </c>
      <c r="B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659.90372000000013</v>
      </c>
      <c r="C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742.59372000000008</v>
      </c>
      <c r="D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750.23372000000006</v>
      </c>
      <c r="E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750.54372000000012</v>
      </c>
      <c r="F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775.12372000000005</v>
      </c>
      <c r="G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751.07372000000009</v>
      </c>
      <c r="H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679.37372000000005</v>
      </c>
      <c r="I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618.03372000000002</v>
      </c>
      <c r="J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689.5637200000001</v>
      </c>
      <c r="K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794.00372000000016</v>
      </c>
      <c r="L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751.65372000000002</v>
      </c>
      <c r="M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765.36372000000017</v>
      </c>
      <c r="N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764.83372000000008</v>
      </c>
      <c r="O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778.68372000000011</v>
      </c>
      <c r="P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778.53372000000002</v>
      </c>
      <c r="Q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779.01372000000015</v>
      </c>
      <c r="R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772.15372000000013</v>
      </c>
      <c r="S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679.82371999999998</v>
      </c>
      <c r="T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682.92372</v>
      </c>
      <c r="U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681.89372000000014</v>
      </c>
      <c r="V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656.76372000000015</v>
      </c>
      <c r="W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628.00372000000004</v>
      </c>
      <c r="X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706.66372000000001</v>
      </c>
      <c r="Y246" s="107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761.93372000000011</v>
      </c>
    </row>
    <row r="247" spans="1:25" x14ac:dyDescent="0.2">
      <c r="A247" s="80">
        <f t="shared" si="7"/>
        <v>42422</v>
      </c>
      <c r="B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660.30372000000011</v>
      </c>
      <c r="C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742.72372000000007</v>
      </c>
      <c r="D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750.31371999999999</v>
      </c>
      <c r="E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750.43372000000011</v>
      </c>
      <c r="F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775.12372000000005</v>
      </c>
      <c r="G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750.61372000000017</v>
      </c>
      <c r="H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679.34372000000008</v>
      </c>
      <c r="I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611.96372000000008</v>
      </c>
      <c r="J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684.95372000000009</v>
      </c>
      <c r="K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794.39372000000014</v>
      </c>
      <c r="L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751.67372</v>
      </c>
      <c r="M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765.13372000000004</v>
      </c>
      <c r="N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764.76372000000003</v>
      </c>
      <c r="O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778.66372000000013</v>
      </c>
      <c r="P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778.59372000000008</v>
      </c>
      <c r="Q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778.71372000000008</v>
      </c>
      <c r="R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771.97372000000007</v>
      </c>
      <c r="S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680.28372000000013</v>
      </c>
      <c r="T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680.6937200000001</v>
      </c>
      <c r="U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680.90372000000002</v>
      </c>
      <c r="V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657.75372000000004</v>
      </c>
      <c r="W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627.64372000000003</v>
      </c>
      <c r="X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706.64372000000003</v>
      </c>
      <c r="Y247" s="107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749.0637200000001</v>
      </c>
    </row>
    <row r="248" spans="1:25" x14ac:dyDescent="0.2">
      <c r="A248" s="80">
        <f t="shared" si="7"/>
        <v>42423</v>
      </c>
      <c r="B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712.97372000000007</v>
      </c>
      <c r="C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712.33372000000008</v>
      </c>
      <c r="D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774.16372000000013</v>
      </c>
      <c r="E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774.30372000000011</v>
      </c>
      <c r="F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774.13372000000015</v>
      </c>
      <c r="G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774.29372000000012</v>
      </c>
      <c r="H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749.80372000000011</v>
      </c>
      <c r="I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698.62372000000016</v>
      </c>
      <c r="J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660.34372000000008</v>
      </c>
      <c r="K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1023.34372</v>
      </c>
      <c r="L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954.65372000000013</v>
      </c>
      <c r="M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976.93372000000011</v>
      </c>
      <c r="N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999.29372000000001</v>
      </c>
      <c r="O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998.96372000000008</v>
      </c>
      <c r="P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999.20372000000009</v>
      </c>
      <c r="Q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999.13372000000004</v>
      </c>
      <c r="R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943.72372000000007</v>
      </c>
      <c r="S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795.40372000000013</v>
      </c>
      <c r="T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628.67372000000012</v>
      </c>
      <c r="U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628.46372000000008</v>
      </c>
      <c r="V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637.63372000000004</v>
      </c>
      <c r="W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707.0637200000001</v>
      </c>
      <c r="X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770.96372000000008</v>
      </c>
      <c r="Y248" s="107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646.78372000000013</v>
      </c>
    </row>
    <row r="249" spans="1:25" x14ac:dyDescent="0.2">
      <c r="A249" s="80">
        <f t="shared" si="7"/>
        <v>42424</v>
      </c>
      <c r="B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688.99372000000005</v>
      </c>
      <c r="C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713.42372000000012</v>
      </c>
      <c r="D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783.36372000000006</v>
      </c>
      <c r="E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783.40372000000002</v>
      </c>
      <c r="F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783.45372000000009</v>
      </c>
      <c r="G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768.54372000000001</v>
      </c>
      <c r="H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683.62372000000016</v>
      </c>
      <c r="I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906.10372000000018</v>
      </c>
      <c r="J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975.62372000000005</v>
      </c>
      <c r="K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866.14372000000014</v>
      </c>
      <c r="L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866.05372000000011</v>
      </c>
      <c r="M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761.65372000000002</v>
      </c>
      <c r="N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792.98372000000006</v>
      </c>
      <c r="O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813.12372000000005</v>
      </c>
      <c r="P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827.16372000000001</v>
      </c>
      <c r="Q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827.19371999999998</v>
      </c>
      <c r="R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792.87372000000005</v>
      </c>
      <c r="S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821.71372000000008</v>
      </c>
      <c r="T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648.01372000000003</v>
      </c>
      <c r="U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647.35372000000007</v>
      </c>
      <c r="V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675.5637200000001</v>
      </c>
      <c r="W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674.87372000000016</v>
      </c>
      <c r="X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758.1937200000001</v>
      </c>
      <c r="Y249" s="107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604.86372000000006</v>
      </c>
    </row>
    <row r="250" spans="1:25" x14ac:dyDescent="0.2">
      <c r="A250" s="80">
        <f t="shared" si="7"/>
        <v>42425</v>
      </c>
      <c r="B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614.00372000000004</v>
      </c>
      <c r="C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638.60372000000007</v>
      </c>
      <c r="D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654.40372000000002</v>
      </c>
      <c r="E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682.63372000000004</v>
      </c>
      <c r="F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682.71372000000008</v>
      </c>
      <c r="G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683.05372</v>
      </c>
      <c r="H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655.57372000000009</v>
      </c>
      <c r="I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960.65372000000002</v>
      </c>
      <c r="J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1041.62372</v>
      </c>
      <c r="K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828.58372000000008</v>
      </c>
      <c r="L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778.12372000000005</v>
      </c>
      <c r="M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705.04372000000001</v>
      </c>
      <c r="N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704.76372000000003</v>
      </c>
      <c r="O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704.53372000000002</v>
      </c>
      <c r="P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704.68372000000011</v>
      </c>
      <c r="Q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715.46372000000008</v>
      </c>
      <c r="R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679.78372000000002</v>
      </c>
      <c r="S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677.23372000000006</v>
      </c>
      <c r="T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658.8137200000001</v>
      </c>
      <c r="U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659.1937200000001</v>
      </c>
      <c r="V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614.32372000000009</v>
      </c>
      <c r="W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614.1937200000001</v>
      </c>
      <c r="X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819.98372000000006</v>
      </c>
      <c r="Y250" s="107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720.61372000000006</v>
      </c>
    </row>
    <row r="251" spans="1:25" x14ac:dyDescent="0.2">
      <c r="A251" s="80">
        <f t="shared" si="7"/>
        <v>42426</v>
      </c>
      <c r="B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614.21372000000008</v>
      </c>
      <c r="C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665.5637200000001</v>
      </c>
      <c r="D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682.63372000000004</v>
      </c>
      <c r="E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682.63372000000004</v>
      </c>
      <c r="F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700.70372000000009</v>
      </c>
      <c r="G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677.1937200000001</v>
      </c>
      <c r="H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629.52372000000003</v>
      </c>
      <c r="I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827.59372000000008</v>
      </c>
      <c r="J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819.37372000000005</v>
      </c>
      <c r="K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706.12372000000005</v>
      </c>
      <c r="L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674.91372000000013</v>
      </c>
      <c r="M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656.24372000000005</v>
      </c>
      <c r="N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679.51372000000003</v>
      </c>
      <c r="O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679.50372000000004</v>
      </c>
      <c r="P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679.40372000000002</v>
      </c>
      <c r="Q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679.49372000000005</v>
      </c>
      <c r="R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704.88372000000004</v>
      </c>
      <c r="S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741.83371999999997</v>
      </c>
      <c r="T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660.17372000000012</v>
      </c>
      <c r="U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660.46372000000008</v>
      </c>
      <c r="V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616.01372000000003</v>
      </c>
      <c r="W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613.5637200000001</v>
      </c>
      <c r="X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831.33372000000008</v>
      </c>
      <c r="Y251" s="107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719.37372000000005</v>
      </c>
    </row>
    <row r="252" spans="1:25" x14ac:dyDescent="0.2">
      <c r="A252" s="80">
        <f t="shared" si="7"/>
        <v>42427</v>
      </c>
      <c r="B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613.66372000000013</v>
      </c>
      <c r="C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678.22372000000007</v>
      </c>
      <c r="D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712.15372000000013</v>
      </c>
      <c r="E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712.08372000000008</v>
      </c>
      <c r="F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698.03372000000002</v>
      </c>
      <c r="G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698.26372000000003</v>
      </c>
      <c r="H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659.66372000000001</v>
      </c>
      <c r="I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636.64372000000014</v>
      </c>
      <c r="J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684.86372000000006</v>
      </c>
      <c r="K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849.3137200000001</v>
      </c>
      <c r="L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808.57372000000009</v>
      </c>
      <c r="M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824.52372000000014</v>
      </c>
      <c r="N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913.95372000000009</v>
      </c>
      <c r="O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913.41372000000013</v>
      </c>
      <c r="P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913.21372000000008</v>
      </c>
      <c r="Q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912.79372000000012</v>
      </c>
      <c r="R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808.15372000000002</v>
      </c>
      <c r="S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725.48372000000006</v>
      </c>
      <c r="T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621.67372000000012</v>
      </c>
      <c r="U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655.38372000000015</v>
      </c>
      <c r="V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604.70372000000009</v>
      </c>
      <c r="W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646.15372000000002</v>
      </c>
      <c r="X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736.15372000000002</v>
      </c>
      <c r="Y252" s="107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667.09372000000008</v>
      </c>
    </row>
    <row r="253" spans="1:25" x14ac:dyDescent="0.2">
      <c r="A253" s="80">
        <f t="shared" si="7"/>
        <v>42428</v>
      </c>
      <c r="B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619.18372000000011</v>
      </c>
      <c r="C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698.31371999999999</v>
      </c>
      <c r="D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712.12372000000016</v>
      </c>
      <c r="E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712.03372000000013</v>
      </c>
      <c r="F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711.98372000000018</v>
      </c>
      <c r="G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712.18372000000011</v>
      </c>
      <c r="H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678.61372000000006</v>
      </c>
      <c r="I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699.12372000000005</v>
      </c>
      <c r="J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620.04372000000012</v>
      </c>
      <c r="K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933.09372000000008</v>
      </c>
      <c r="L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894.00372000000004</v>
      </c>
      <c r="M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894.17372</v>
      </c>
      <c r="N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976.77372000000014</v>
      </c>
      <c r="O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976.39372000000014</v>
      </c>
      <c r="P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954.17372</v>
      </c>
      <c r="Q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954.01372000000003</v>
      </c>
      <c r="R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807.68372000000011</v>
      </c>
      <c r="S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725.75372000000004</v>
      </c>
      <c r="T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606.10372000000007</v>
      </c>
      <c r="U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639.54372000000001</v>
      </c>
      <c r="V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618.25372000000016</v>
      </c>
      <c r="W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646.23372000000006</v>
      </c>
      <c r="X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749.57372000000009</v>
      </c>
      <c r="Y253" s="107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663.29372000000001</v>
      </c>
    </row>
    <row r="254" spans="1:25" x14ac:dyDescent="0.2">
      <c r="A254" s="80">
        <f t="shared" si="7"/>
        <v>42429</v>
      </c>
      <c r="B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628.72372000000007</v>
      </c>
      <c r="C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682.5637200000001</v>
      </c>
      <c r="D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713.17372</v>
      </c>
      <c r="E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713.26372000000003</v>
      </c>
      <c r="F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700.5637200000001</v>
      </c>
      <c r="G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700.83372000000008</v>
      </c>
      <c r="H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655.32372000000009</v>
      </c>
      <c r="I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864.87372000000005</v>
      </c>
      <c r="J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906.4437200000001</v>
      </c>
      <c r="K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777.80372000000011</v>
      </c>
      <c r="L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777.76372000000003</v>
      </c>
      <c r="M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726.32372000000009</v>
      </c>
      <c r="N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773.78372000000002</v>
      </c>
      <c r="O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793.02372000000003</v>
      </c>
      <c r="P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799.53372000000013</v>
      </c>
      <c r="Q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792.83372000000008</v>
      </c>
      <c r="R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737.76372000000003</v>
      </c>
      <c r="S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742.03372000000013</v>
      </c>
      <c r="T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613.54372000000012</v>
      </c>
      <c r="U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613.8137200000001</v>
      </c>
      <c r="V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620.5637200000001</v>
      </c>
      <c r="W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613.68372000000011</v>
      </c>
      <c r="X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792.59372000000008</v>
      </c>
      <c r="Y254" s="107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645.98372000000006</v>
      </c>
    </row>
    <row r="255" spans="1:25" x14ac:dyDescent="0.25">
      <c r="A255" s="95"/>
      <c r="B255" s="79"/>
      <c r="C255" s="79"/>
      <c r="D255" s="79"/>
    </row>
    <row r="256" spans="1:25" x14ac:dyDescent="0.25">
      <c r="A256" s="88" t="s">
        <v>153</v>
      </c>
      <c r="B256" s="79"/>
      <c r="C256" s="79"/>
      <c r="D256" s="79"/>
    </row>
    <row r="257" spans="1:27" ht="12.75" x14ac:dyDescent="0.2">
      <c r="A257" s="165" t="s">
        <v>48</v>
      </c>
      <c r="B257" s="168" t="s">
        <v>122</v>
      </c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70"/>
    </row>
    <row r="258" spans="1:27" ht="12.75" x14ac:dyDescent="0.2">
      <c r="A258" s="166"/>
      <c r="B258" s="171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3"/>
    </row>
    <row r="259" spans="1:27" ht="12.75" customHeight="1" x14ac:dyDescent="0.2">
      <c r="A259" s="166"/>
      <c r="B259" s="174" t="s">
        <v>123</v>
      </c>
      <c r="C259" s="163" t="s">
        <v>124</v>
      </c>
      <c r="D259" s="163" t="s">
        <v>125</v>
      </c>
      <c r="E259" s="163" t="s">
        <v>126</v>
      </c>
      <c r="F259" s="163" t="s">
        <v>127</v>
      </c>
      <c r="G259" s="163" t="s">
        <v>128</v>
      </c>
      <c r="H259" s="163" t="s">
        <v>129</v>
      </c>
      <c r="I259" s="163" t="s">
        <v>130</v>
      </c>
      <c r="J259" s="163" t="s">
        <v>131</v>
      </c>
      <c r="K259" s="163" t="s">
        <v>132</v>
      </c>
      <c r="L259" s="163" t="s">
        <v>133</v>
      </c>
      <c r="M259" s="163" t="s">
        <v>134</v>
      </c>
      <c r="N259" s="176" t="s">
        <v>135</v>
      </c>
      <c r="O259" s="163" t="s">
        <v>136</v>
      </c>
      <c r="P259" s="163" t="s">
        <v>137</v>
      </c>
      <c r="Q259" s="163" t="s">
        <v>138</v>
      </c>
      <c r="R259" s="163" t="s">
        <v>139</v>
      </c>
      <c r="S259" s="163" t="s">
        <v>140</v>
      </c>
      <c r="T259" s="163" t="s">
        <v>141</v>
      </c>
      <c r="U259" s="163" t="s">
        <v>142</v>
      </c>
      <c r="V259" s="163" t="s">
        <v>143</v>
      </c>
      <c r="W259" s="163" t="s">
        <v>144</v>
      </c>
      <c r="X259" s="163" t="s">
        <v>145</v>
      </c>
      <c r="Y259" s="163" t="s">
        <v>146</v>
      </c>
    </row>
    <row r="260" spans="1:27" ht="11.25" customHeight="1" x14ac:dyDescent="0.2">
      <c r="A260" s="167"/>
      <c r="B260" s="175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77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</row>
    <row r="261" spans="1:27" ht="15.75" customHeight="1" x14ac:dyDescent="0.2">
      <c r="A261" s="80">
        <f>A226</f>
        <v>42401</v>
      </c>
      <c r="B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793.59372000000008</v>
      </c>
      <c r="C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717.78372000000013</v>
      </c>
      <c r="D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696.18372000000011</v>
      </c>
      <c r="E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696.03372000000002</v>
      </c>
      <c r="F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696.38372000000004</v>
      </c>
      <c r="G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711.3137200000001</v>
      </c>
      <c r="H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796.30372</v>
      </c>
      <c r="I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624.38372000000004</v>
      </c>
      <c r="J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627.42372</v>
      </c>
      <c r="K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757.00372000000004</v>
      </c>
      <c r="L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840.10372000000007</v>
      </c>
      <c r="M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817.95372000000009</v>
      </c>
      <c r="N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782.35372000000007</v>
      </c>
      <c r="O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757.17372</v>
      </c>
      <c r="P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748.8137200000001</v>
      </c>
      <c r="Q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747.90372000000013</v>
      </c>
      <c r="R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747.73372000000006</v>
      </c>
      <c r="S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886.32372000000009</v>
      </c>
      <c r="T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916.67372000000012</v>
      </c>
      <c r="U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932.05372</v>
      </c>
      <c r="V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889.25372000000004</v>
      </c>
      <c r="W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817.70372000000009</v>
      </c>
      <c r="X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1046.7337200000002</v>
      </c>
      <c r="Y261" s="107">
        <f>VLOOKUP($A261+ROUND((COLUMN()-2)/24,5),АТС!$A$41:$F$736,3)+VLOOKUP($A261+ROUND((COLUMN()-2)/24,5),'Расчет сбытовых надбавок'!$B$793:'Расчет сбытовых надбавок'!$G$1536,6)+'Иные услуги '!$C$5+'РСТ РСО-А'!$L$7</f>
        <v>928.68372000000011</v>
      </c>
      <c r="AA261" s="81"/>
    </row>
    <row r="262" spans="1:27" x14ac:dyDescent="0.2">
      <c r="A262" s="80">
        <f>A261+1</f>
        <v>42402</v>
      </c>
      <c r="B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793.21372000000008</v>
      </c>
      <c r="C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714.0637200000001</v>
      </c>
      <c r="D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672.48372000000006</v>
      </c>
      <c r="E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658.45372000000009</v>
      </c>
      <c r="F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659.04372000000012</v>
      </c>
      <c r="G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694.4437200000001</v>
      </c>
      <c r="H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740.16372000000013</v>
      </c>
      <c r="I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665.09372000000008</v>
      </c>
      <c r="J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639.11372000000017</v>
      </c>
      <c r="K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648.54372000000012</v>
      </c>
      <c r="L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712.34372000000008</v>
      </c>
      <c r="M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686.01372000000015</v>
      </c>
      <c r="N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686.51372000000015</v>
      </c>
      <c r="O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671.74372000000005</v>
      </c>
      <c r="P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671.85372000000007</v>
      </c>
      <c r="Q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685.81371999999999</v>
      </c>
      <c r="R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720.22372000000007</v>
      </c>
      <c r="S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825.5637200000001</v>
      </c>
      <c r="T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879.29372000000001</v>
      </c>
      <c r="U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861.45372000000009</v>
      </c>
      <c r="V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826.97372000000007</v>
      </c>
      <c r="W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776.65372000000002</v>
      </c>
      <c r="X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997.89372000000003</v>
      </c>
      <c r="Y262" s="107">
        <f>VLOOKUP($A262+ROUND((COLUMN()-2)/24,5),АТС!$A$41:$F$736,3)+VLOOKUP($A262+ROUND((COLUMN()-2)/24,5),'Расчет сбытовых надбавок'!$B$793:'Расчет сбытовых надбавок'!$G$1536,6)+'Иные услуги '!$C$5+'РСТ РСО-А'!$L$7</f>
        <v>883.83372000000008</v>
      </c>
    </row>
    <row r="263" spans="1:27" x14ac:dyDescent="0.2">
      <c r="A263" s="80">
        <f t="shared" ref="A263:A289" si="8">A262+1</f>
        <v>42403</v>
      </c>
      <c r="B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695.60372000000007</v>
      </c>
      <c r="C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620.97372000000007</v>
      </c>
      <c r="D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611.70372000000009</v>
      </c>
      <c r="E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611.62372000000016</v>
      </c>
      <c r="F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611.65372000000013</v>
      </c>
      <c r="G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611.79372000000012</v>
      </c>
      <c r="H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628.54372000000012</v>
      </c>
      <c r="I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770.77372000000003</v>
      </c>
      <c r="J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756.32372000000009</v>
      </c>
      <c r="K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628.53372000000013</v>
      </c>
      <c r="L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588.27372000000003</v>
      </c>
      <c r="M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604.02372000000014</v>
      </c>
      <c r="N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596.3137200000001</v>
      </c>
      <c r="O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616.48372000000006</v>
      </c>
      <c r="P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596.54372000000001</v>
      </c>
      <c r="Q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602.91372000000013</v>
      </c>
      <c r="R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632.55372</v>
      </c>
      <c r="S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719.75372000000016</v>
      </c>
      <c r="T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805.08371999999997</v>
      </c>
      <c r="U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777.22372000000007</v>
      </c>
      <c r="V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743.65372000000002</v>
      </c>
      <c r="W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714.25372000000016</v>
      </c>
      <c r="X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936.20372000000009</v>
      </c>
      <c r="Y263" s="107">
        <f>VLOOKUP($A263+ROUND((COLUMN()-2)/24,5),АТС!$A$41:$F$736,3)+VLOOKUP($A263+ROUND((COLUMN()-2)/24,5),'Расчет сбытовых надбавок'!$B$793:'Расчет сбытовых надбавок'!$G$1536,6)+'Иные услуги '!$C$5+'РСТ РСО-А'!$L$7</f>
        <v>813.92372000000012</v>
      </c>
    </row>
    <row r="264" spans="1:27" x14ac:dyDescent="0.2">
      <c r="A264" s="80">
        <f t="shared" si="8"/>
        <v>42404</v>
      </c>
      <c r="B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637.1937200000001</v>
      </c>
      <c r="C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597.26372000000015</v>
      </c>
      <c r="D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626.36372000000006</v>
      </c>
      <c r="E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626.50372000000004</v>
      </c>
      <c r="F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626.38372000000004</v>
      </c>
      <c r="G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626.75372000000004</v>
      </c>
      <c r="H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619.99372000000017</v>
      </c>
      <c r="I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790.79372000000001</v>
      </c>
      <c r="J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772.34372000000008</v>
      </c>
      <c r="K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639.93372000000011</v>
      </c>
      <c r="L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629.05372000000011</v>
      </c>
      <c r="M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597.10372000000007</v>
      </c>
      <c r="N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616.80372000000011</v>
      </c>
      <c r="O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629.48372000000006</v>
      </c>
      <c r="P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616.90372000000013</v>
      </c>
      <c r="Q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596.81371999999999</v>
      </c>
      <c r="R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600.42372000000012</v>
      </c>
      <c r="S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661.0637200000001</v>
      </c>
      <c r="T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778.42372000000012</v>
      </c>
      <c r="U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751.61372000000006</v>
      </c>
      <c r="V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686.12372000000016</v>
      </c>
      <c r="W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654.84372000000008</v>
      </c>
      <c r="X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913.01372000000003</v>
      </c>
      <c r="Y264" s="107">
        <f>VLOOKUP($A264+ROUND((COLUMN()-2)/24,5),АТС!$A$41:$F$736,3)+VLOOKUP($A264+ROUND((COLUMN()-2)/24,5),'Расчет сбытовых надбавок'!$B$793:'Расчет сбытовых надбавок'!$G$1536,6)+'Иные услуги '!$C$5+'РСТ РСО-А'!$L$7</f>
        <v>786.84372000000008</v>
      </c>
    </row>
    <row r="265" spans="1:27" x14ac:dyDescent="0.2">
      <c r="A265" s="80">
        <f t="shared" si="8"/>
        <v>42405</v>
      </c>
      <c r="B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620.99372000000005</v>
      </c>
      <c r="C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620.78372000000013</v>
      </c>
      <c r="D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597.26372000000015</v>
      </c>
      <c r="E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611.50372000000016</v>
      </c>
      <c r="F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611.52372000000014</v>
      </c>
      <c r="G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611.55372000000011</v>
      </c>
      <c r="H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620.74372000000005</v>
      </c>
      <c r="I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790.11372000000006</v>
      </c>
      <c r="J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771.58372000000008</v>
      </c>
      <c r="K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639.62372000000005</v>
      </c>
      <c r="L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603.35372000000007</v>
      </c>
      <c r="M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589.34372000000008</v>
      </c>
      <c r="N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616.61372000000017</v>
      </c>
      <c r="O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629.1937200000001</v>
      </c>
      <c r="P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646.99372000000005</v>
      </c>
      <c r="Q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656.12372000000016</v>
      </c>
      <c r="R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638.27372000000003</v>
      </c>
      <c r="S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611.96372000000008</v>
      </c>
      <c r="T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748.1937200000001</v>
      </c>
      <c r="U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727.99372000000017</v>
      </c>
      <c r="V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702.15372000000002</v>
      </c>
      <c r="W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675.84372000000008</v>
      </c>
      <c r="X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922.05372000000011</v>
      </c>
      <c r="Y265" s="107">
        <f>VLOOKUP($A265+ROUND((COLUMN()-2)/24,5),АТС!$A$41:$F$736,3)+VLOOKUP($A265+ROUND((COLUMN()-2)/24,5),'Расчет сбытовых надбавок'!$B$793:'Расчет сбытовых надбавок'!$G$1536,6)+'Иные услуги '!$C$5+'РСТ РСО-А'!$L$7</f>
        <v>793.55372</v>
      </c>
    </row>
    <row r="266" spans="1:27" x14ac:dyDescent="0.2">
      <c r="A266" s="80">
        <f t="shared" si="8"/>
        <v>42406</v>
      </c>
      <c r="B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663.66372000000001</v>
      </c>
      <c r="C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603.27372000000014</v>
      </c>
      <c r="D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601.48372000000006</v>
      </c>
      <c r="E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617.5637200000001</v>
      </c>
      <c r="F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617.65372000000013</v>
      </c>
      <c r="G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606.72372000000007</v>
      </c>
      <c r="H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621.36372000000006</v>
      </c>
      <c r="I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687.68372000000011</v>
      </c>
      <c r="J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703.95372000000009</v>
      </c>
      <c r="K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784.71372000000008</v>
      </c>
      <c r="L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715.86372000000006</v>
      </c>
      <c r="M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728.78372000000013</v>
      </c>
      <c r="N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728.1937200000001</v>
      </c>
      <c r="O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783.98372000000006</v>
      </c>
      <c r="P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783.87372000000005</v>
      </c>
      <c r="Q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783.77372000000014</v>
      </c>
      <c r="R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785.05372</v>
      </c>
      <c r="S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620.51372000000003</v>
      </c>
      <c r="T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703.6937200000001</v>
      </c>
      <c r="U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705.80372000000011</v>
      </c>
      <c r="V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657.79372000000001</v>
      </c>
      <c r="W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659.93372000000011</v>
      </c>
      <c r="X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608.63372000000015</v>
      </c>
      <c r="Y266" s="107">
        <f>VLOOKUP($A266+ROUND((COLUMN()-2)/24,5),АТС!$A$41:$F$736,3)+VLOOKUP($A266+ROUND((COLUMN()-2)/24,5),'Расчет сбытовых надбавок'!$B$793:'Расчет сбытовых надбавок'!$G$1536,6)+'Иные услуги '!$C$5+'РСТ РСО-А'!$L$7</f>
        <v>789.26372000000015</v>
      </c>
    </row>
    <row r="267" spans="1:27" x14ac:dyDescent="0.2">
      <c r="A267" s="80">
        <f t="shared" si="8"/>
        <v>42407</v>
      </c>
      <c r="B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702.19371999999998</v>
      </c>
      <c r="C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637.1937200000001</v>
      </c>
      <c r="D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596.36372000000006</v>
      </c>
      <c r="E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601.66372000000001</v>
      </c>
      <c r="F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606.90372000000013</v>
      </c>
      <c r="G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596.47372000000007</v>
      </c>
      <c r="H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602.52372000000003</v>
      </c>
      <c r="I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618.76372000000003</v>
      </c>
      <c r="J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701.29372000000012</v>
      </c>
      <c r="K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770.61372000000006</v>
      </c>
      <c r="L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716.72372000000007</v>
      </c>
      <c r="M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704.43372000000011</v>
      </c>
      <c r="N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704.02372000000003</v>
      </c>
      <c r="O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703.87372000000005</v>
      </c>
      <c r="P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729.27372000000003</v>
      </c>
      <c r="Q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735.90372000000013</v>
      </c>
      <c r="R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693.58372000000008</v>
      </c>
      <c r="S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636.15372000000013</v>
      </c>
      <c r="T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759.6937200000001</v>
      </c>
      <c r="U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762.93371999999999</v>
      </c>
      <c r="V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714.78372000000013</v>
      </c>
      <c r="W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656.54372000000012</v>
      </c>
      <c r="X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609.04372000000012</v>
      </c>
      <c r="Y267" s="107">
        <f>VLOOKUP($A267+ROUND((COLUMN()-2)/24,5),АТС!$A$41:$F$736,3)+VLOOKUP($A267+ROUND((COLUMN()-2)/24,5),'Расчет сбытовых надбавок'!$B$793:'Расчет сбытовых надбавок'!$G$1536,6)+'Иные услуги '!$C$5+'РСТ РСО-А'!$L$7</f>
        <v>816.72372000000007</v>
      </c>
    </row>
    <row r="268" spans="1:27" x14ac:dyDescent="0.2">
      <c r="A268" s="80">
        <f t="shared" si="8"/>
        <v>42408</v>
      </c>
      <c r="B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676.62372000000005</v>
      </c>
      <c r="C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614.28372000000013</v>
      </c>
      <c r="D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596.83372000000008</v>
      </c>
      <c r="E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606.33372000000008</v>
      </c>
      <c r="F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606.27372000000014</v>
      </c>
      <c r="G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606.47372000000007</v>
      </c>
      <c r="H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588.41372000000001</v>
      </c>
      <c r="I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776.61372000000006</v>
      </c>
      <c r="J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771.79372000000001</v>
      </c>
      <c r="K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639.60372000000007</v>
      </c>
      <c r="L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589.47372000000007</v>
      </c>
      <c r="M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639.51372000000015</v>
      </c>
      <c r="N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640.6937200000001</v>
      </c>
      <c r="O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603.23372000000006</v>
      </c>
      <c r="P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588.82372000000009</v>
      </c>
      <c r="Q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588.87372000000016</v>
      </c>
      <c r="R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601.3137200000001</v>
      </c>
      <c r="S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636.57372000000009</v>
      </c>
      <c r="T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802.99372000000017</v>
      </c>
      <c r="U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767.80372000000011</v>
      </c>
      <c r="V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703.98372000000006</v>
      </c>
      <c r="W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677.54372000000012</v>
      </c>
      <c r="X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923.94371999999998</v>
      </c>
      <c r="Y268" s="107">
        <f>VLOOKUP($A268+ROUND((COLUMN()-2)/24,5),АТС!$A$41:$F$736,3)+VLOOKUP($A268+ROUND((COLUMN()-2)/24,5),'Расчет сбытовых надбавок'!$B$793:'Расчет сбытовых надбавок'!$G$1536,6)+'Иные услуги '!$C$5+'РСТ РСО-А'!$L$7</f>
        <v>796.80372</v>
      </c>
    </row>
    <row r="269" spans="1:27" x14ac:dyDescent="0.2">
      <c r="A269" s="80">
        <f t="shared" si="8"/>
        <v>42409</v>
      </c>
      <c r="B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629.77372000000003</v>
      </c>
      <c r="C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588.04372000000012</v>
      </c>
      <c r="D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611.33372000000008</v>
      </c>
      <c r="E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636.49372000000017</v>
      </c>
      <c r="F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636.5637200000001</v>
      </c>
      <c r="G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636.95372000000009</v>
      </c>
      <c r="H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612.38372000000004</v>
      </c>
      <c r="I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804.50372000000004</v>
      </c>
      <c r="J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842.61372000000006</v>
      </c>
      <c r="K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701.30372000000011</v>
      </c>
      <c r="L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658.21372000000008</v>
      </c>
      <c r="M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618.1937200000001</v>
      </c>
      <c r="N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617.77372000000014</v>
      </c>
      <c r="O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617.46372000000008</v>
      </c>
      <c r="P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638.90372000000013</v>
      </c>
      <c r="Q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638.97372000000007</v>
      </c>
      <c r="R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639.42372000000012</v>
      </c>
      <c r="S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592.25372000000004</v>
      </c>
      <c r="T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761.14372000000014</v>
      </c>
      <c r="U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699.27372000000003</v>
      </c>
      <c r="V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666.83372000000008</v>
      </c>
      <c r="W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638.27372000000003</v>
      </c>
      <c r="X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891.26372000000015</v>
      </c>
      <c r="Y269" s="107">
        <f>VLOOKUP($A269+ROUND((COLUMN()-2)/24,5),АТС!$A$41:$F$736,3)+VLOOKUP($A269+ROUND((COLUMN()-2)/24,5),'Расчет сбытовых надбавок'!$B$793:'Расчет сбытовых надбавок'!$G$1536,6)+'Иные услуги '!$C$5+'РСТ РСО-А'!$L$7</f>
        <v>740.94371999999998</v>
      </c>
    </row>
    <row r="270" spans="1:27" x14ac:dyDescent="0.2">
      <c r="A270" s="80">
        <f t="shared" si="8"/>
        <v>42410</v>
      </c>
      <c r="B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628.55372000000011</v>
      </c>
      <c r="C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597.28372000000013</v>
      </c>
      <c r="D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611.34372000000008</v>
      </c>
      <c r="E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626.38372000000004</v>
      </c>
      <c r="F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636.64372000000014</v>
      </c>
      <c r="G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616.67372000000012</v>
      </c>
      <c r="H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619.65372000000013</v>
      </c>
      <c r="I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728.91372000000013</v>
      </c>
      <c r="J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742.30372000000011</v>
      </c>
      <c r="K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629.6937200000001</v>
      </c>
      <c r="L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629.75372000000004</v>
      </c>
      <c r="M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597.55372000000011</v>
      </c>
      <c r="N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597.23372000000018</v>
      </c>
      <c r="O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597.10372000000007</v>
      </c>
      <c r="P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597.07371999999998</v>
      </c>
      <c r="Q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597.07371999999998</v>
      </c>
      <c r="R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613.57371999999998</v>
      </c>
      <c r="S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673.66372000000013</v>
      </c>
      <c r="T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762.0637200000001</v>
      </c>
      <c r="U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763.59372000000008</v>
      </c>
      <c r="V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726.02372000000014</v>
      </c>
      <c r="W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674.37372000000005</v>
      </c>
      <c r="X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912.89372000000003</v>
      </c>
      <c r="Y270" s="107">
        <f>VLOOKUP($A270+ROUND((COLUMN()-2)/24,5),АТС!$A$41:$F$736,3)+VLOOKUP($A270+ROUND((COLUMN()-2)/24,5),'Расчет сбытовых надбавок'!$B$793:'Расчет сбытовых надбавок'!$G$1536,6)+'Иные услуги '!$C$5+'РСТ РСО-А'!$L$7</f>
        <v>770.98372000000006</v>
      </c>
    </row>
    <row r="271" spans="1:27" x14ac:dyDescent="0.2">
      <c r="A271" s="80">
        <f t="shared" si="8"/>
        <v>42411</v>
      </c>
      <c r="B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628.65372000000013</v>
      </c>
      <c r="C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597.6937200000001</v>
      </c>
      <c r="D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626.61372000000006</v>
      </c>
      <c r="E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626.80372000000011</v>
      </c>
      <c r="F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626.85372000000007</v>
      </c>
      <c r="G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612.32372000000009</v>
      </c>
      <c r="H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615.60372000000007</v>
      </c>
      <c r="I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729.26372000000003</v>
      </c>
      <c r="J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721.13372000000004</v>
      </c>
      <c r="K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629.66372000000001</v>
      </c>
      <c r="L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619.18371999999999</v>
      </c>
      <c r="M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617.5637200000001</v>
      </c>
      <c r="N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638.78372000000013</v>
      </c>
      <c r="O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638.56371999999999</v>
      </c>
      <c r="P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597.10372000000007</v>
      </c>
      <c r="Q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597.34372000000008</v>
      </c>
      <c r="R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612.48372000000006</v>
      </c>
      <c r="S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643.10372000000007</v>
      </c>
      <c r="T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723.28372000000013</v>
      </c>
      <c r="U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683.98372000000006</v>
      </c>
      <c r="V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658.53372000000013</v>
      </c>
      <c r="W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638.49372000000005</v>
      </c>
      <c r="X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890.92372000000012</v>
      </c>
      <c r="Y271" s="107">
        <f>VLOOKUP($A271+ROUND((COLUMN()-2)/24,5),АТС!$A$41:$F$736,3)+VLOOKUP($A271+ROUND((COLUMN()-2)/24,5),'Расчет сбытовых надбавок'!$B$793:'Расчет сбытовых надбавок'!$G$1536,6)+'Иные услуги '!$C$5+'РСТ РСО-А'!$L$7</f>
        <v>725.65372000000013</v>
      </c>
    </row>
    <row r="272" spans="1:27" x14ac:dyDescent="0.2">
      <c r="A272" s="80">
        <f t="shared" si="8"/>
        <v>42412</v>
      </c>
      <c r="B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636.24372000000017</v>
      </c>
      <c r="C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588.01372000000003</v>
      </c>
      <c r="D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611.21372000000008</v>
      </c>
      <c r="E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611.39372000000014</v>
      </c>
      <c r="F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611.38372000000015</v>
      </c>
      <c r="G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597.37372000000016</v>
      </c>
      <c r="H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621.91372000000001</v>
      </c>
      <c r="I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717.3137200000001</v>
      </c>
      <c r="J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699.75372000000016</v>
      </c>
      <c r="K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618.49372000000005</v>
      </c>
      <c r="L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603.41372000000013</v>
      </c>
      <c r="M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597.11372000000006</v>
      </c>
      <c r="N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604.8137200000001</v>
      </c>
      <c r="O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629.50372000000004</v>
      </c>
      <c r="P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616.93372000000011</v>
      </c>
      <c r="Q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616.99372000000017</v>
      </c>
      <c r="R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597.29372000000012</v>
      </c>
      <c r="S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636.22372000000018</v>
      </c>
      <c r="T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729.37372000000005</v>
      </c>
      <c r="U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752.28372000000002</v>
      </c>
      <c r="V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727.95372000000009</v>
      </c>
      <c r="W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674.69371999999998</v>
      </c>
      <c r="X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920.68372000000011</v>
      </c>
      <c r="Y272" s="107">
        <f>VLOOKUP($A272+ROUND((COLUMN()-2)/24,5),АТС!$A$41:$F$736,3)+VLOOKUP($A272+ROUND((COLUMN()-2)/24,5),'Расчет сбытовых надбавок'!$B$793:'Расчет сбытовых надбавок'!$G$1536,6)+'Иные услуги '!$C$5+'РСТ РСО-А'!$L$7</f>
        <v>793.14372000000003</v>
      </c>
    </row>
    <row r="273" spans="1:25" x14ac:dyDescent="0.2">
      <c r="A273" s="80">
        <f t="shared" si="8"/>
        <v>42413</v>
      </c>
      <c r="B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641.20372000000009</v>
      </c>
      <c r="C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618.18372000000011</v>
      </c>
      <c r="D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659.54372000000012</v>
      </c>
      <c r="E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659.74372000000005</v>
      </c>
      <c r="F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678.97372000000007</v>
      </c>
      <c r="G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659.73372000000006</v>
      </c>
      <c r="H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630.15372000000002</v>
      </c>
      <c r="I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597.79372000000012</v>
      </c>
      <c r="J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643.01372000000003</v>
      </c>
      <c r="K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785.91372000000013</v>
      </c>
      <c r="L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729.95372000000009</v>
      </c>
      <c r="M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743.1937200000001</v>
      </c>
      <c r="N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756.78372000000002</v>
      </c>
      <c r="O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800.97372000000007</v>
      </c>
      <c r="P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800.86372000000006</v>
      </c>
      <c r="Q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785.83372000000008</v>
      </c>
      <c r="R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750.65372000000013</v>
      </c>
      <c r="S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611.87372000000005</v>
      </c>
      <c r="T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660.82371999999998</v>
      </c>
      <c r="U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668.21372000000008</v>
      </c>
      <c r="V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654.67372</v>
      </c>
      <c r="W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588.07372000000009</v>
      </c>
      <c r="X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658.32372000000009</v>
      </c>
      <c r="Y273" s="107">
        <f>VLOOKUP($A273+ROUND((COLUMN()-2)/24,5),АТС!$A$41:$F$736,3)+VLOOKUP($A273+ROUND((COLUMN()-2)/24,5),'Расчет сбытовых надбавок'!$B$793:'Расчет сбытовых надбавок'!$G$1536,6)+'Иные услуги '!$C$5+'РСТ РСО-А'!$L$7</f>
        <v>770.91372000000001</v>
      </c>
    </row>
    <row r="274" spans="1:25" x14ac:dyDescent="0.2">
      <c r="A274" s="80">
        <f t="shared" si="8"/>
        <v>42414</v>
      </c>
      <c r="B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637.64372000000003</v>
      </c>
      <c r="C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629.13372000000004</v>
      </c>
      <c r="D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659.21372000000008</v>
      </c>
      <c r="E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678.67372000000012</v>
      </c>
      <c r="F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692.25372000000016</v>
      </c>
      <c r="G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678.93372000000011</v>
      </c>
      <c r="H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659.79372000000012</v>
      </c>
      <c r="I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660.39372000000003</v>
      </c>
      <c r="J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603.50372000000016</v>
      </c>
      <c r="K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887.90372000000002</v>
      </c>
      <c r="L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801.23372000000006</v>
      </c>
      <c r="M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801.16372000000013</v>
      </c>
      <c r="N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785.37372000000005</v>
      </c>
      <c r="O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816.46372000000008</v>
      </c>
      <c r="P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816.36372000000017</v>
      </c>
      <c r="Q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785.22372000000007</v>
      </c>
      <c r="R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749.44371999999998</v>
      </c>
      <c r="S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611.28372000000013</v>
      </c>
      <c r="T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661.41372000000013</v>
      </c>
      <c r="U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663.13372000000004</v>
      </c>
      <c r="V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654.85372000000007</v>
      </c>
      <c r="W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587.6937200000001</v>
      </c>
      <c r="X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658.25372000000016</v>
      </c>
      <c r="Y274" s="107">
        <f>VLOOKUP($A274+ROUND((COLUMN()-2)/24,5),АТС!$A$41:$F$736,3)+VLOOKUP($A274+ROUND((COLUMN()-2)/24,5),'Расчет сбытовых надбавок'!$B$793:'Расчет сбытовых надбавок'!$G$1536,6)+'Иные услуги '!$C$5+'РСТ РСО-А'!$L$7</f>
        <v>755.95372000000009</v>
      </c>
    </row>
    <row r="275" spans="1:25" x14ac:dyDescent="0.2">
      <c r="A275" s="80">
        <f t="shared" si="8"/>
        <v>42415</v>
      </c>
      <c r="B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625.32372000000009</v>
      </c>
      <c r="C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615.85372000000007</v>
      </c>
      <c r="D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646.65372000000002</v>
      </c>
      <c r="E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663.38372000000004</v>
      </c>
      <c r="F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663.32371999999998</v>
      </c>
      <c r="G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646.63372000000004</v>
      </c>
      <c r="H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611.05372000000011</v>
      </c>
      <c r="I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878.77372000000003</v>
      </c>
      <c r="J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879.41372000000001</v>
      </c>
      <c r="K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739.8137200000001</v>
      </c>
      <c r="L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698.32372000000009</v>
      </c>
      <c r="M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646.42372</v>
      </c>
      <c r="N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660.22372000000007</v>
      </c>
      <c r="O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674.56371999999999</v>
      </c>
      <c r="P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674.49372000000005</v>
      </c>
      <c r="Q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674.80372</v>
      </c>
      <c r="R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655.64372000000014</v>
      </c>
      <c r="S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604.14372000000003</v>
      </c>
      <c r="T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670.9437200000001</v>
      </c>
      <c r="U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680.10372000000007</v>
      </c>
      <c r="V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637.52372000000003</v>
      </c>
      <c r="W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615.83372000000008</v>
      </c>
      <c r="X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863.84372000000008</v>
      </c>
      <c r="Y275" s="107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725.55372000000011</v>
      </c>
    </row>
    <row r="276" spans="1:25" x14ac:dyDescent="0.2">
      <c r="A276" s="80">
        <f t="shared" si="8"/>
        <v>42416</v>
      </c>
      <c r="B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638.82372000000009</v>
      </c>
      <c r="C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605.21372000000008</v>
      </c>
      <c r="D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624.93371999999999</v>
      </c>
      <c r="E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635.40372000000002</v>
      </c>
      <c r="F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662.8137200000001</v>
      </c>
      <c r="G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663.25372000000004</v>
      </c>
      <c r="H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611.72372000000007</v>
      </c>
      <c r="I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802.6937200000001</v>
      </c>
      <c r="J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794.9437200000001</v>
      </c>
      <c r="K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685.53372000000002</v>
      </c>
      <c r="L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685.71372000000008</v>
      </c>
      <c r="M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637.39372000000003</v>
      </c>
      <c r="N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637.12372000000005</v>
      </c>
      <c r="O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637.07372000000009</v>
      </c>
      <c r="P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659.73372000000006</v>
      </c>
      <c r="Q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674.40372000000002</v>
      </c>
      <c r="R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655.20371999999998</v>
      </c>
      <c r="S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629.91372000000001</v>
      </c>
      <c r="T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645.01372000000015</v>
      </c>
      <c r="U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646.66372000000001</v>
      </c>
      <c r="V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619.12372000000005</v>
      </c>
      <c r="W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603.91372000000013</v>
      </c>
      <c r="X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853.1937200000001</v>
      </c>
      <c r="Y276" s="107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704.46372000000008</v>
      </c>
    </row>
    <row r="277" spans="1:25" x14ac:dyDescent="0.2">
      <c r="A277" s="80">
        <f t="shared" si="8"/>
        <v>42417</v>
      </c>
      <c r="B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679.36372000000006</v>
      </c>
      <c r="C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645.26372000000015</v>
      </c>
      <c r="D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679.45372000000009</v>
      </c>
      <c r="E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679.48372000000006</v>
      </c>
      <c r="F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679.65372000000002</v>
      </c>
      <c r="G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656.63372000000004</v>
      </c>
      <c r="H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611.05372000000011</v>
      </c>
      <c r="I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801.97372000000007</v>
      </c>
      <c r="J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888.28372000000002</v>
      </c>
      <c r="K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769.72372000000007</v>
      </c>
      <c r="L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753.90372000000002</v>
      </c>
      <c r="M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694.02372000000003</v>
      </c>
      <c r="N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738.41372000000001</v>
      </c>
      <c r="O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738.30372</v>
      </c>
      <c r="P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738.18371999999999</v>
      </c>
      <c r="Q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738.58372000000008</v>
      </c>
      <c r="R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738.66372000000013</v>
      </c>
      <c r="S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721.22372000000007</v>
      </c>
      <c r="T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616.5637200000001</v>
      </c>
      <c r="U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618.39372000000003</v>
      </c>
      <c r="V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599.93372000000011</v>
      </c>
      <c r="W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615.97372000000007</v>
      </c>
      <c r="X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789.20372000000009</v>
      </c>
      <c r="Y277" s="107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633.42372000000012</v>
      </c>
    </row>
    <row r="278" spans="1:25" x14ac:dyDescent="0.2">
      <c r="A278" s="80">
        <f t="shared" si="8"/>
        <v>42418</v>
      </c>
      <c r="B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587.57372000000009</v>
      </c>
      <c r="C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636.00372000000004</v>
      </c>
      <c r="D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646.55372</v>
      </c>
      <c r="E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646.60372000000007</v>
      </c>
      <c r="F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646.60372000000007</v>
      </c>
      <c r="G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636.18372000000011</v>
      </c>
      <c r="H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588.32372000000009</v>
      </c>
      <c r="I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770.24372000000005</v>
      </c>
      <c r="J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756.00372000000016</v>
      </c>
      <c r="K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686.73372000000006</v>
      </c>
      <c r="L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656.34372000000008</v>
      </c>
      <c r="M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616.6937200000001</v>
      </c>
      <c r="N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638.10372000000007</v>
      </c>
      <c r="O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675.29372000000012</v>
      </c>
      <c r="P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675.20372000000009</v>
      </c>
      <c r="Q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646.53372000000002</v>
      </c>
      <c r="R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637.8137200000001</v>
      </c>
      <c r="S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605.05372</v>
      </c>
      <c r="T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685.80372</v>
      </c>
      <c r="U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683.80372000000011</v>
      </c>
      <c r="V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669.62372000000016</v>
      </c>
      <c r="W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639.66372000000013</v>
      </c>
      <c r="X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860.78372000000013</v>
      </c>
      <c r="Y278" s="107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737.67372</v>
      </c>
    </row>
    <row r="279" spans="1:25" x14ac:dyDescent="0.2">
      <c r="A279" s="80">
        <f t="shared" si="8"/>
        <v>42419</v>
      </c>
      <c r="B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588.11372000000006</v>
      </c>
      <c r="C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636.30372000000011</v>
      </c>
      <c r="D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663.57371999999998</v>
      </c>
      <c r="E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663.61372000000006</v>
      </c>
      <c r="F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636.39372000000014</v>
      </c>
      <c r="G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636.21372000000008</v>
      </c>
      <c r="H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611.95372000000009</v>
      </c>
      <c r="I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804.47372000000007</v>
      </c>
      <c r="J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797.73372000000006</v>
      </c>
      <c r="K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721.09372000000008</v>
      </c>
      <c r="L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721.13372000000004</v>
      </c>
      <c r="M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661.77372000000014</v>
      </c>
      <c r="N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661.38372000000015</v>
      </c>
      <c r="O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712.16372000000013</v>
      </c>
      <c r="P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712.22372000000007</v>
      </c>
      <c r="Q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712.17372000000012</v>
      </c>
      <c r="R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661.71372000000008</v>
      </c>
      <c r="S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632.05372000000011</v>
      </c>
      <c r="T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658.70372000000009</v>
      </c>
      <c r="U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659.15372000000013</v>
      </c>
      <c r="V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660.88372000000015</v>
      </c>
      <c r="W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638.11372000000006</v>
      </c>
      <c r="X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837.8137200000001</v>
      </c>
      <c r="Y279" s="107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665.26372000000003</v>
      </c>
    </row>
    <row r="280" spans="1:25" x14ac:dyDescent="0.2">
      <c r="A280" s="80">
        <f t="shared" si="8"/>
        <v>42420</v>
      </c>
      <c r="B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611.12372000000016</v>
      </c>
      <c r="C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663.44371999999998</v>
      </c>
      <c r="D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693.05372000000011</v>
      </c>
      <c r="E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693.07372000000009</v>
      </c>
      <c r="F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693.11372000000006</v>
      </c>
      <c r="G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680.93372000000011</v>
      </c>
      <c r="H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611.57372000000009</v>
      </c>
      <c r="I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790.53372000000002</v>
      </c>
      <c r="J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823.4437200000001</v>
      </c>
      <c r="K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720.73372000000006</v>
      </c>
      <c r="L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720.86372000000006</v>
      </c>
      <c r="M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661.66372000000013</v>
      </c>
      <c r="N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661.30372000000011</v>
      </c>
      <c r="O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712.15372000000013</v>
      </c>
      <c r="P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712.05372000000011</v>
      </c>
      <c r="Q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712.27372000000003</v>
      </c>
      <c r="R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686.29372000000012</v>
      </c>
      <c r="S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630.96372000000008</v>
      </c>
      <c r="T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659.01372000000015</v>
      </c>
      <c r="U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656.09372000000008</v>
      </c>
      <c r="V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660.28372000000002</v>
      </c>
      <c r="W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638.88372000000015</v>
      </c>
      <c r="X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802.08372000000008</v>
      </c>
      <c r="Y280" s="107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638.36372000000006</v>
      </c>
    </row>
    <row r="281" spans="1:25" x14ac:dyDescent="0.2">
      <c r="A281" s="80">
        <f t="shared" si="8"/>
        <v>42421</v>
      </c>
      <c r="B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641.26372000000003</v>
      </c>
      <c r="C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721.39372000000003</v>
      </c>
      <c r="D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728.80372000000011</v>
      </c>
      <c r="E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729.09372000000008</v>
      </c>
      <c r="F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752.92372000000012</v>
      </c>
      <c r="G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729.60372000000007</v>
      </c>
      <c r="H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660.13372000000004</v>
      </c>
      <c r="I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600.6937200000001</v>
      </c>
      <c r="J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670.01372000000015</v>
      </c>
      <c r="K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771.21372000000008</v>
      </c>
      <c r="L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730.17372</v>
      </c>
      <c r="M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743.46372000000008</v>
      </c>
      <c r="N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742.95372000000009</v>
      </c>
      <c r="O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756.36372000000006</v>
      </c>
      <c r="P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756.21372000000008</v>
      </c>
      <c r="Q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756.6937200000001</v>
      </c>
      <c r="R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750.04372000000012</v>
      </c>
      <c r="S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660.56371999999999</v>
      </c>
      <c r="T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663.57371999999998</v>
      </c>
      <c r="U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662.57372000000009</v>
      </c>
      <c r="V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638.21372000000008</v>
      </c>
      <c r="W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610.35372000000007</v>
      </c>
      <c r="X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686.57372000000009</v>
      </c>
      <c r="Y281" s="107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740.13372000000004</v>
      </c>
    </row>
    <row r="282" spans="1:25" x14ac:dyDescent="0.2">
      <c r="A282" s="80">
        <f t="shared" si="8"/>
        <v>42422</v>
      </c>
      <c r="B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641.65372000000013</v>
      </c>
      <c r="C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721.52372000000003</v>
      </c>
      <c r="D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728.87372000000005</v>
      </c>
      <c r="E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728.99372000000005</v>
      </c>
      <c r="F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752.92372000000012</v>
      </c>
      <c r="G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729.16372000000013</v>
      </c>
      <c r="H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660.10372000000007</v>
      </c>
      <c r="I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594.8137200000001</v>
      </c>
      <c r="J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665.54372000000001</v>
      </c>
      <c r="K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771.59372000000008</v>
      </c>
      <c r="L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730.19371999999998</v>
      </c>
      <c r="M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743.23372000000006</v>
      </c>
      <c r="N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742.87372000000005</v>
      </c>
      <c r="O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756.34372000000008</v>
      </c>
      <c r="P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756.28372000000013</v>
      </c>
      <c r="Q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756.39372000000014</v>
      </c>
      <c r="R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749.86372000000017</v>
      </c>
      <c r="S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661.01372000000015</v>
      </c>
      <c r="T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661.41372000000013</v>
      </c>
      <c r="U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661.61372000000006</v>
      </c>
      <c r="V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639.18372000000011</v>
      </c>
      <c r="W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610.00372000000004</v>
      </c>
      <c r="X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686.55372000000011</v>
      </c>
      <c r="Y282" s="107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727.66372000000013</v>
      </c>
    </row>
    <row r="283" spans="1:25" x14ac:dyDescent="0.2">
      <c r="A283" s="80">
        <f t="shared" si="8"/>
        <v>42423</v>
      </c>
      <c r="B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692.6937200000001</v>
      </c>
      <c r="C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692.07372000000009</v>
      </c>
      <c r="D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751.98372000000006</v>
      </c>
      <c r="E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752.12372000000005</v>
      </c>
      <c r="F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751.95372000000009</v>
      </c>
      <c r="G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752.11372000000006</v>
      </c>
      <c r="H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728.38372000000015</v>
      </c>
      <c r="I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678.78372000000013</v>
      </c>
      <c r="J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641.6937200000001</v>
      </c>
      <c r="K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993.45371999999998</v>
      </c>
      <c r="L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926.88372000000004</v>
      </c>
      <c r="M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948.47372000000007</v>
      </c>
      <c r="N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970.14372000000003</v>
      </c>
      <c r="O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969.83372000000008</v>
      </c>
      <c r="P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970.0637200000001</v>
      </c>
      <c r="Q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969.98372000000006</v>
      </c>
      <c r="R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916.29372000000012</v>
      </c>
      <c r="S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772.5637200000001</v>
      </c>
      <c r="T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611.00372000000016</v>
      </c>
      <c r="U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610.80372</v>
      </c>
      <c r="V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619.68372000000011</v>
      </c>
      <c r="W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686.96372000000008</v>
      </c>
      <c r="X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748.88372000000004</v>
      </c>
      <c r="Y283" s="107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628.55372000000011</v>
      </c>
    </row>
    <row r="284" spans="1:25" x14ac:dyDescent="0.2">
      <c r="A284" s="80">
        <f t="shared" si="8"/>
        <v>42424</v>
      </c>
      <c r="B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669.45372000000009</v>
      </c>
      <c r="C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693.12372000000005</v>
      </c>
      <c r="D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760.90372000000013</v>
      </c>
      <c r="E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760.9437200000001</v>
      </c>
      <c r="F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760.99372000000017</v>
      </c>
      <c r="G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746.54372000000001</v>
      </c>
      <c r="H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664.25372000000016</v>
      </c>
      <c r="I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879.84372000000019</v>
      </c>
      <c r="J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947.21372000000008</v>
      </c>
      <c r="K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841.11372000000017</v>
      </c>
      <c r="L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841.03372000000002</v>
      </c>
      <c r="M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739.86372000000006</v>
      </c>
      <c r="N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770.22372000000007</v>
      </c>
      <c r="O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789.74372000000005</v>
      </c>
      <c r="P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803.34372000000008</v>
      </c>
      <c r="Q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803.37372000000005</v>
      </c>
      <c r="R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770.11372000000006</v>
      </c>
      <c r="S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798.0637200000001</v>
      </c>
      <c r="T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629.74372000000005</v>
      </c>
      <c r="U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629.10372000000007</v>
      </c>
      <c r="V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656.4437200000001</v>
      </c>
      <c r="W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655.77372000000014</v>
      </c>
      <c r="X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736.51372000000015</v>
      </c>
      <c r="Y284" s="107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587.93372000000011</v>
      </c>
    </row>
    <row r="285" spans="1:25" x14ac:dyDescent="0.2">
      <c r="A285" s="80">
        <f t="shared" si="8"/>
        <v>42425</v>
      </c>
      <c r="B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596.79372000000001</v>
      </c>
      <c r="C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620.62372000000005</v>
      </c>
      <c r="D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635.93371999999999</v>
      </c>
      <c r="E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663.28372000000002</v>
      </c>
      <c r="F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663.37372000000005</v>
      </c>
      <c r="G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663.69371999999998</v>
      </c>
      <c r="H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637.0637200000001</v>
      </c>
      <c r="I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932.70372000000009</v>
      </c>
      <c r="J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1011.1637200000001</v>
      </c>
      <c r="K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804.72372000000007</v>
      </c>
      <c r="L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755.82372000000009</v>
      </c>
      <c r="M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685.00372000000004</v>
      </c>
      <c r="N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684.73372000000006</v>
      </c>
      <c r="O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684.51372000000003</v>
      </c>
      <c r="P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684.66372000000013</v>
      </c>
      <c r="Q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695.10372000000007</v>
      </c>
      <c r="R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660.53372000000002</v>
      </c>
      <c r="S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658.06371999999999</v>
      </c>
      <c r="T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640.20372000000009</v>
      </c>
      <c r="U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640.57372000000009</v>
      </c>
      <c r="V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597.09372000000008</v>
      </c>
      <c r="W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596.96372000000008</v>
      </c>
      <c r="X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796.39372000000003</v>
      </c>
      <c r="Y285" s="107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700.09372000000008</v>
      </c>
    </row>
    <row r="286" spans="1:25" x14ac:dyDescent="0.2">
      <c r="A286" s="80">
        <f t="shared" si="8"/>
        <v>42426</v>
      </c>
      <c r="B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596.98372000000006</v>
      </c>
      <c r="C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646.75372000000004</v>
      </c>
      <c r="D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663.28372000000002</v>
      </c>
      <c r="E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663.28372000000002</v>
      </c>
      <c r="F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680.79372000000012</v>
      </c>
      <c r="G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658.02372000000003</v>
      </c>
      <c r="H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611.82372000000009</v>
      </c>
      <c r="I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803.76372000000003</v>
      </c>
      <c r="J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795.79372000000001</v>
      </c>
      <c r="K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686.05372000000011</v>
      </c>
      <c r="L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655.8137200000001</v>
      </c>
      <c r="M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637.71372000000008</v>
      </c>
      <c r="N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660.27372000000003</v>
      </c>
      <c r="O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660.26372000000003</v>
      </c>
      <c r="P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660.15372000000002</v>
      </c>
      <c r="Q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660.25372000000004</v>
      </c>
      <c r="R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684.85372000000007</v>
      </c>
      <c r="S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720.65372000000002</v>
      </c>
      <c r="T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641.52372000000003</v>
      </c>
      <c r="U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641.8137200000001</v>
      </c>
      <c r="V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598.73372000000006</v>
      </c>
      <c r="W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596.36372000000006</v>
      </c>
      <c r="X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807.38372000000004</v>
      </c>
      <c r="Y286" s="107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698.89372000000003</v>
      </c>
    </row>
    <row r="287" spans="1:25" x14ac:dyDescent="0.2">
      <c r="A287" s="80">
        <f t="shared" si="8"/>
        <v>42427</v>
      </c>
      <c r="B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596.45372000000009</v>
      </c>
      <c r="C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659.01372000000015</v>
      </c>
      <c r="D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691.89372000000014</v>
      </c>
      <c r="E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691.82372000000009</v>
      </c>
      <c r="F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678.21372000000008</v>
      </c>
      <c r="G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678.4437200000001</v>
      </c>
      <c r="H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641.03372000000002</v>
      </c>
      <c r="I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618.72372000000007</v>
      </c>
      <c r="J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665.45372000000009</v>
      </c>
      <c r="K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824.8137200000001</v>
      </c>
      <c r="L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785.33372000000008</v>
      </c>
      <c r="M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800.78372000000013</v>
      </c>
      <c r="N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887.4437200000001</v>
      </c>
      <c r="O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886.92372000000012</v>
      </c>
      <c r="P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886.73372000000006</v>
      </c>
      <c r="Q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886.32372000000009</v>
      </c>
      <c r="R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784.92372</v>
      </c>
      <c r="S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704.81371999999999</v>
      </c>
      <c r="T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604.21372000000008</v>
      </c>
      <c r="U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636.88372000000015</v>
      </c>
      <c r="V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587.77372000000014</v>
      </c>
      <c r="W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627.9437200000001</v>
      </c>
      <c r="X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715.15372000000002</v>
      </c>
      <c r="Y287" s="107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648.23372000000006</v>
      </c>
    </row>
    <row r="288" spans="1:25" x14ac:dyDescent="0.2">
      <c r="A288" s="80">
        <f t="shared" si="8"/>
        <v>42428</v>
      </c>
      <c r="B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601.80372000000011</v>
      </c>
      <c r="C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678.48372000000006</v>
      </c>
      <c r="D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691.86372000000017</v>
      </c>
      <c r="E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691.78372000000013</v>
      </c>
      <c r="F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691.73372000000018</v>
      </c>
      <c r="G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691.93372000000011</v>
      </c>
      <c r="H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659.39372000000003</v>
      </c>
      <c r="I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679.26372000000003</v>
      </c>
      <c r="J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602.64372000000003</v>
      </c>
      <c r="K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905.99372000000005</v>
      </c>
      <c r="L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868.11372000000006</v>
      </c>
      <c r="M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868.28372000000002</v>
      </c>
      <c r="N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948.32372000000009</v>
      </c>
      <c r="O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947.95372000000009</v>
      </c>
      <c r="P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926.42372</v>
      </c>
      <c r="Q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926.26372000000003</v>
      </c>
      <c r="R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784.47372000000007</v>
      </c>
      <c r="S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705.07371999999998</v>
      </c>
      <c r="T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589.13372000000015</v>
      </c>
      <c r="U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621.53372000000002</v>
      </c>
      <c r="V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600.90372000000013</v>
      </c>
      <c r="W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628.01372000000015</v>
      </c>
      <c r="X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728.16372000000013</v>
      </c>
      <c r="Y288" s="107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644.55372000000011</v>
      </c>
    </row>
    <row r="289" spans="1:27" x14ac:dyDescent="0.2">
      <c r="A289" s="80">
        <f t="shared" si="8"/>
        <v>42429</v>
      </c>
      <c r="B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611.05372000000011</v>
      </c>
      <c r="C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663.22372000000007</v>
      </c>
      <c r="D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692.88372000000004</v>
      </c>
      <c r="E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692.97372000000007</v>
      </c>
      <c r="F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680.66372000000013</v>
      </c>
      <c r="G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680.92372000000012</v>
      </c>
      <c r="H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636.82372000000009</v>
      </c>
      <c r="I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839.89372000000003</v>
      </c>
      <c r="J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880.16372000000013</v>
      </c>
      <c r="K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755.51372000000015</v>
      </c>
      <c r="L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755.47372000000007</v>
      </c>
      <c r="M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705.62372000000016</v>
      </c>
      <c r="N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751.62372000000005</v>
      </c>
      <c r="O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770.26372000000003</v>
      </c>
      <c r="P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776.57372000000009</v>
      </c>
      <c r="Q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770.08372000000008</v>
      </c>
      <c r="R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716.71372000000008</v>
      </c>
      <c r="S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720.85372000000007</v>
      </c>
      <c r="T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596.34372000000008</v>
      </c>
      <c r="U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596.60372000000007</v>
      </c>
      <c r="V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603.14372000000014</v>
      </c>
      <c r="W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596.47372000000007</v>
      </c>
      <c r="X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769.84372000000008</v>
      </c>
      <c r="Y289" s="107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627.77372000000014</v>
      </c>
    </row>
    <row r="291" spans="1:27" s="91" customFormat="1" ht="19.5" customHeight="1" x14ac:dyDescent="0.25">
      <c r="A291" s="89" t="s">
        <v>148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7" x14ac:dyDescent="0.25">
      <c r="A292" s="88" t="s">
        <v>150</v>
      </c>
      <c r="B292" s="79"/>
      <c r="C292" s="79"/>
      <c r="D292" s="79"/>
    </row>
    <row r="293" spans="1:27" ht="12.75" x14ac:dyDescent="0.2">
      <c r="A293" s="165" t="s">
        <v>48</v>
      </c>
      <c r="B293" s="168" t="s">
        <v>122</v>
      </c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70"/>
    </row>
    <row r="294" spans="1:27" ht="12.75" x14ac:dyDescent="0.2">
      <c r="A294" s="166"/>
      <c r="B294" s="171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3"/>
    </row>
    <row r="295" spans="1:27" ht="12.75" customHeight="1" x14ac:dyDescent="0.2">
      <c r="A295" s="166"/>
      <c r="B295" s="174" t="s">
        <v>123</v>
      </c>
      <c r="C295" s="163" t="s">
        <v>124</v>
      </c>
      <c r="D295" s="163" t="s">
        <v>125</v>
      </c>
      <c r="E295" s="163" t="s">
        <v>126</v>
      </c>
      <c r="F295" s="163" t="s">
        <v>127</v>
      </c>
      <c r="G295" s="163" t="s">
        <v>128</v>
      </c>
      <c r="H295" s="163" t="s">
        <v>129</v>
      </c>
      <c r="I295" s="163" t="s">
        <v>130</v>
      </c>
      <c r="J295" s="163" t="s">
        <v>131</v>
      </c>
      <c r="K295" s="163" t="s">
        <v>132</v>
      </c>
      <c r="L295" s="163" t="s">
        <v>133</v>
      </c>
      <c r="M295" s="163" t="s">
        <v>134</v>
      </c>
      <c r="N295" s="176" t="s">
        <v>135</v>
      </c>
      <c r="O295" s="163" t="s">
        <v>136</v>
      </c>
      <c r="P295" s="163" t="s">
        <v>137</v>
      </c>
      <c r="Q295" s="163" t="s">
        <v>138</v>
      </c>
      <c r="R295" s="163" t="s">
        <v>139</v>
      </c>
      <c r="S295" s="163" t="s">
        <v>140</v>
      </c>
      <c r="T295" s="163" t="s">
        <v>141</v>
      </c>
      <c r="U295" s="163" t="s">
        <v>142</v>
      </c>
      <c r="V295" s="163" t="s">
        <v>143</v>
      </c>
      <c r="W295" s="163" t="s">
        <v>144</v>
      </c>
      <c r="X295" s="163" t="s">
        <v>145</v>
      </c>
      <c r="Y295" s="163" t="s">
        <v>146</v>
      </c>
    </row>
    <row r="296" spans="1:27" ht="11.25" customHeight="1" x14ac:dyDescent="0.2">
      <c r="A296" s="167"/>
      <c r="B296" s="175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77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</row>
    <row r="297" spans="1:27" ht="15.75" customHeight="1" x14ac:dyDescent="0.2">
      <c r="A297" s="80">
        <f>A261</f>
        <v>42401</v>
      </c>
      <c r="B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981.52668000000017</v>
      </c>
      <c r="C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899.80668000000014</v>
      </c>
      <c r="D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876.51668000000018</v>
      </c>
      <c r="E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876.3566800000001</v>
      </c>
      <c r="F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876.72667999999999</v>
      </c>
      <c r="G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892.82668000000012</v>
      </c>
      <c r="H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984.45668000000001</v>
      </c>
      <c r="I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799.1066800000001</v>
      </c>
      <c r="J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802.38668000000007</v>
      </c>
      <c r="K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942.08668000000011</v>
      </c>
      <c r="L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1031.66668</v>
      </c>
      <c r="M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1007.7866800000002</v>
      </c>
      <c r="N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969.41668000000004</v>
      </c>
      <c r="O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942.26667999999995</v>
      </c>
      <c r="P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933.25668000000019</v>
      </c>
      <c r="Q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932.27668000000017</v>
      </c>
      <c r="R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932.09668000000011</v>
      </c>
      <c r="S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1081.50668</v>
      </c>
      <c r="T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1114.22668</v>
      </c>
      <c r="U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1130.8066799999999</v>
      </c>
      <c r="V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1084.66668</v>
      </c>
      <c r="W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1007.5166800000002</v>
      </c>
      <c r="X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1254.44668</v>
      </c>
      <c r="Y297" s="107">
        <f>VLOOKUP($A297+ROUND((COLUMN()-2)/24,5),АТС!$A$41:$F$736,3)+VLOOKUP($A297+ROUND((COLUMN()-2)/24,5),'Расчет сбытовых надбавок'!$B$793:'Расчет сбытовых надбавок'!$G$1536,3)+'Иные услуги '!$C$5+'РСТ РСО-А'!$M$7</f>
        <v>1127.17668</v>
      </c>
      <c r="AA297" s="81"/>
    </row>
    <row r="298" spans="1:27" x14ac:dyDescent="0.2">
      <c r="A298" s="80">
        <f>A297+1</f>
        <v>42402</v>
      </c>
      <c r="B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981.12668000000008</v>
      </c>
      <c r="C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895.79667999999992</v>
      </c>
      <c r="D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850.96668</v>
      </c>
      <c r="E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835.83668000000011</v>
      </c>
      <c r="F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836.47667999999999</v>
      </c>
      <c r="G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874.63668000000007</v>
      </c>
      <c r="H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923.92668000000003</v>
      </c>
      <c r="I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842.99667999999997</v>
      </c>
      <c r="J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814.9966800000002</v>
      </c>
      <c r="K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825.15668000000005</v>
      </c>
      <c r="L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893.93668000000002</v>
      </c>
      <c r="M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865.54668000000015</v>
      </c>
      <c r="N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866.08668000000011</v>
      </c>
      <c r="O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850.15668000000005</v>
      </c>
      <c r="P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850.28668000000016</v>
      </c>
      <c r="Q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865.33668000000011</v>
      </c>
      <c r="R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902.43668000000002</v>
      </c>
      <c r="S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1015.99668</v>
      </c>
      <c r="T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1073.92668</v>
      </c>
      <c r="U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1054.68668</v>
      </c>
      <c r="V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1017.5266800000002</v>
      </c>
      <c r="W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963.26667999999995</v>
      </c>
      <c r="X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1201.7866799999999</v>
      </c>
      <c r="Y298" s="107">
        <f>VLOOKUP($A298+ROUND((COLUMN()-2)/24,5),АТС!$A$41:$F$736,3)+VLOOKUP($A298+ROUND((COLUMN()-2)/24,5),'Расчет сбытовых надбавок'!$B$793:'Расчет сбытовых надбавок'!$G$1536,3)+'Иные услуги '!$C$5+'РСТ РСО-А'!$M$7</f>
        <v>1078.8166800000001</v>
      </c>
    </row>
    <row r="299" spans="1:27" x14ac:dyDescent="0.2">
      <c r="A299" s="80">
        <f t="shared" ref="A299:A325" si="9">A298+1</f>
        <v>42403</v>
      </c>
      <c r="B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875.88668000000007</v>
      </c>
      <c r="C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795.42668000000003</v>
      </c>
      <c r="D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785.43668000000002</v>
      </c>
      <c r="E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785.3566800000001</v>
      </c>
      <c r="F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785.37668000000008</v>
      </c>
      <c r="G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785.53668000000016</v>
      </c>
      <c r="H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803.58668000000011</v>
      </c>
      <c r="I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956.92668000000003</v>
      </c>
      <c r="J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941.34668000000011</v>
      </c>
      <c r="K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803.57668000000012</v>
      </c>
      <c r="L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760.17668000000003</v>
      </c>
      <c r="M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777.15668000000005</v>
      </c>
      <c r="N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768.84668000000011</v>
      </c>
      <c r="O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790.59668000000011</v>
      </c>
      <c r="P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769.09668000000011</v>
      </c>
      <c r="Q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775.96668</v>
      </c>
      <c r="R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807.91668000000004</v>
      </c>
      <c r="S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901.92668000000003</v>
      </c>
      <c r="T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993.91668000000004</v>
      </c>
      <c r="U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963.88668000000007</v>
      </c>
      <c r="V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927.68668000000002</v>
      </c>
      <c r="W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895.9966800000002</v>
      </c>
      <c r="X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1135.2766799999999</v>
      </c>
      <c r="Y299" s="107">
        <f>VLOOKUP($A299+ROUND((COLUMN()-2)/24,5),АТС!$A$41:$F$736,3)+VLOOKUP($A299+ROUND((COLUMN()-2)/24,5),'Расчет сбытовых надбавок'!$B$793:'Расчет сбытовых надбавок'!$G$1536,3)+'Иные услуги '!$C$5+'РСТ РСО-А'!$M$7</f>
        <v>1003.44668</v>
      </c>
    </row>
    <row r="300" spans="1:27" x14ac:dyDescent="0.2">
      <c r="A300" s="80">
        <f t="shared" si="9"/>
        <v>42404</v>
      </c>
      <c r="B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812.91668000000004</v>
      </c>
      <c r="C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769.86668000000009</v>
      </c>
      <c r="D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801.24667999999997</v>
      </c>
      <c r="E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801.38668000000007</v>
      </c>
      <c r="F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801.26667999999995</v>
      </c>
      <c r="G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801.65668000000005</v>
      </c>
      <c r="H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794.37668000000008</v>
      </c>
      <c r="I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978.51667999999995</v>
      </c>
      <c r="J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958.62668000000008</v>
      </c>
      <c r="K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815.87668000000008</v>
      </c>
      <c r="L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804.14668000000006</v>
      </c>
      <c r="M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769.69668000000001</v>
      </c>
      <c r="N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790.93668000000002</v>
      </c>
      <c r="O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804.6066800000001</v>
      </c>
      <c r="P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791.04668000000015</v>
      </c>
      <c r="Q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769.37668000000008</v>
      </c>
      <c r="R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773.27667999999994</v>
      </c>
      <c r="S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838.65668000000005</v>
      </c>
      <c r="T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965.17668000000003</v>
      </c>
      <c r="U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936.26667999999995</v>
      </c>
      <c r="V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865.67668000000003</v>
      </c>
      <c r="W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831.94668000000001</v>
      </c>
      <c r="X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1110.2866800000002</v>
      </c>
      <c r="Y300" s="107">
        <f>VLOOKUP($A300+ROUND((COLUMN()-2)/24,5),АТС!$A$41:$F$736,3)+VLOOKUP($A300+ROUND((COLUMN()-2)/24,5),'Расчет сбытовых надбавок'!$B$793:'Расчет сбытовых надбавок'!$G$1536,3)+'Иные услуги '!$C$5+'РСТ РСО-А'!$M$7</f>
        <v>974.24667999999997</v>
      </c>
    </row>
    <row r="301" spans="1:27" x14ac:dyDescent="0.2">
      <c r="A301" s="80">
        <f t="shared" si="9"/>
        <v>42405</v>
      </c>
      <c r="B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795.44668000000001</v>
      </c>
      <c r="C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795.22668000000021</v>
      </c>
      <c r="D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769.86668000000009</v>
      </c>
      <c r="E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785.21668</v>
      </c>
      <c r="F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785.24667999999997</v>
      </c>
      <c r="G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785.27667999999994</v>
      </c>
      <c r="H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795.17668000000003</v>
      </c>
      <c r="I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977.78667999999993</v>
      </c>
      <c r="J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957.79668000000015</v>
      </c>
      <c r="K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815.53667999999993</v>
      </c>
      <c r="L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776.43668000000002</v>
      </c>
      <c r="M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761.33668000000011</v>
      </c>
      <c r="N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790.72667999999999</v>
      </c>
      <c r="O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804.28668000000016</v>
      </c>
      <c r="P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823.48667999999998</v>
      </c>
      <c r="Q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833.32668000000012</v>
      </c>
      <c r="R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814.07668000000012</v>
      </c>
      <c r="S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785.71668</v>
      </c>
      <c r="T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932.58668000000011</v>
      </c>
      <c r="U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910.80668000000014</v>
      </c>
      <c r="V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882.94668000000001</v>
      </c>
      <c r="W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854.58668000000011</v>
      </c>
      <c r="X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1120.0266799999999</v>
      </c>
      <c r="Y301" s="107">
        <f>VLOOKUP($A301+ROUND((COLUMN()-2)/24,5),АТС!$A$41:$F$736,3)+VLOOKUP($A301+ROUND((COLUMN()-2)/24,5),'Расчет сбытовых надбавок'!$B$793:'Расчет сбытовых надбавок'!$G$1536,3)+'Иные услуги '!$C$5+'РСТ РСО-А'!$M$7</f>
        <v>981.48667999999998</v>
      </c>
    </row>
    <row r="302" spans="1:27" x14ac:dyDescent="0.2">
      <c r="A302" s="80">
        <f t="shared" si="9"/>
        <v>42406</v>
      </c>
      <c r="B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841.45668000000001</v>
      </c>
      <c r="C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776.34668000000011</v>
      </c>
      <c r="D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774.41668000000004</v>
      </c>
      <c r="E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791.75667999999996</v>
      </c>
      <c r="F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791.84668000000011</v>
      </c>
      <c r="G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780.07668000000012</v>
      </c>
      <c r="H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795.8566800000001</v>
      </c>
      <c r="I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867.3566800000001</v>
      </c>
      <c r="J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884.88668000000007</v>
      </c>
      <c r="K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971.95668000000001</v>
      </c>
      <c r="L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897.73667999999998</v>
      </c>
      <c r="M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911.65668000000005</v>
      </c>
      <c r="N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911.02667999999994</v>
      </c>
      <c r="O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971.16668000000004</v>
      </c>
      <c r="P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971.05667999999991</v>
      </c>
      <c r="Q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970.93668000000002</v>
      </c>
      <c r="R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972.3266799999999</v>
      </c>
      <c r="S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794.92668000000003</v>
      </c>
      <c r="T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884.6066800000001</v>
      </c>
      <c r="U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886.88668000000007</v>
      </c>
      <c r="V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835.12668000000008</v>
      </c>
      <c r="W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837.43668000000002</v>
      </c>
      <c r="X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782.12668000000008</v>
      </c>
      <c r="Y302" s="107">
        <f>VLOOKUP($A302+ROUND((COLUMN()-2)/24,5),АТС!$A$41:$F$736,3)+VLOOKUP($A302+ROUND((COLUMN()-2)/24,5),'Расчет сбытовых надбавок'!$B$793:'Расчет сбытовых надбавок'!$G$1536,3)+'Иные услуги '!$C$5+'РСТ РСО-А'!$M$7</f>
        <v>976.86668000000009</v>
      </c>
    </row>
    <row r="303" spans="1:27" x14ac:dyDescent="0.2">
      <c r="A303" s="80">
        <f t="shared" si="9"/>
        <v>42407</v>
      </c>
      <c r="B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882.99667999999997</v>
      </c>
      <c r="C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812.91668000000004</v>
      </c>
      <c r="D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768.89668000000006</v>
      </c>
      <c r="E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774.6066800000001</v>
      </c>
      <c r="F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780.26668000000018</v>
      </c>
      <c r="G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769.01668000000018</v>
      </c>
      <c r="H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775.54668000000015</v>
      </c>
      <c r="I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793.04668000000015</v>
      </c>
      <c r="J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882.01668000000018</v>
      </c>
      <c r="K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956.75667999999996</v>
      </c>
      <c r="L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898.66668000000004</v>
      </c>
      <c r="M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885.40668000000005</v>
      </c>
      <c r="N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884.96668</v>
      </c>
      <c r="O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884.80667999999991</v>
      </c>
      <c r="P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912.18668000000002</v>
      </c>
      <c r="Q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919.33668000000011</v>
      </c>
      <c r="R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873.71668</v>
      </c>
      <c r="S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811.79668000000015</v>
      </c>
      <c r="T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944.98667999999998</v>
      </c>
      <c r="U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948.47667999999999</v>
      </c>
      <c r="V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896.56668000000013</v>
      </c>
      <c r="W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833.77668000000017</v>
      </c>
      <c r="X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782.56668000000013</v>
      </c>
      <c r="Y303" s="107">
        <f>VLOOKUP($A303+ROUND((COLUMN()-2)/24,5),АТС!$A$41:$F$736,3)+VLOOKUP($A303+ROUND((COLUMN()-2)/24,5),'Расчет сбытовых надбавок'!$B$793:'Расчет сбытовых надбавок'!$G$1536,3)+'Иные услуги '!$C$5+'РСТ РСО-А'!$M$7</f>
        <v>1006.46668</v>
      </c>
    </row>
    <row r="304" spans="1:27" x14ac:dyDescent="0.2">
      <c r="A304" s="80">
        <f t="shared" si="9"/>
        <v>42408</v>
      </c>
      <c r="B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855.42668000000003</v>
      </c>
      <c r="C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788.22667999999999</v>
      </c>
      <c r="D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769.40668000000005</v>
      </c>
      <c r="E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779.64668000000006</v>
      </c>
      <c r="F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779.58668000000011</v>
      </c>
      <c r="G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779.80667999999991</v>
      </c>
      <c r="H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760.32668000000012</v>
      </c>
      <c r="I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963.22667999999999</v>
      </c>
      <c r="J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958.02667999999994</v>
      </c>
      <c r="K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815.51667999999995</v>
      </c>
      <c r="L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761.46668</v>
      </c>
      <c r="M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815.42668000000003</v>
      </c>
      <c r="N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816.68668000000002</v>
      </c>
      <c r="O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776.30667999999991</v>
      </c>
      <c r="P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760.76668000000018</v>
      </c>
      <c r="Q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760.82668000000012</v>
      </c>
      <c r="R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774.23667999999998</v>
      </c>
      <c r="S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812.24667999999997</v>
      </c>
      <c r="T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991.66668000000004</v>
      </c>
      <c r="U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953.72667999999999</v>
      </c>
      <c r="V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884.92668000000003</v>
      </c>
      <c r="W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856.41668000000004</v>
      </c>
      <c r="X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1122.0566799999999</v>
      </c>
      <c r="Y304" s="107">
        <f>VLOOKUP($A304+ROUND((COLUMN()-2)/24,5),АТС!$A$41:$F$736,3)+VLOOKUP($A304+ROUND((COLUMN()-2)/24,5),'Расчет сбытовых надбавок'!$B$793:'Расчет сбытовых надбавок'!$G$1536,3)+'Иные услуги '!$C$5+'РСТ РСО-А'!$M$7</f>
        <v>984.99667999999997</v>
      </c>
    </row>
    <row r="305" spans="1:25" x14ac:dyDescent="0.2">
      <c r="A305" s="80">
        <f t="shared" si="9"/>
        <v>42409</v>
      </c>
      <c r="B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804.92668000000003</v>
      </c>
      <c r="C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759.93668000000002</v>
      </c>
      <c r="D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785.03667999999993</v>
      </c>
      <c r="E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812.15668000000005</v>
      </c>
      <c r="F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812.23667999999998</v>
      </c>
      <c r="G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812.65668000000005</v>
      </c>
      <c r="H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786.16668000000004</v>
      </c>
      <c r="I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993.29668000000015</v>
      </c>
      <c r="J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1034.3766800000001</v>
      </c>
      <c r="K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882.03668000000016</v>
      </c>
      <c r="L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835.5766799999999</v>
      </c>
      <c r="M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792.43668000000002</v>
      </c>
      <c r="N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791.98668000000021</v>
      </c>
      <c r="O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791.64668000000006</v>
      </c>
      <c r="P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814.76667999999995</v>
      </c>
      <c r="Q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814.83667999999989</v>
      </c>
      <c r="R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815.31668000000013</v>
      </c>
      <c r="S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764.46668</v>
      </c>
      <c r="T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946.54668000000015</v>
      </c>
      <c r="U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879.84668000000011</v>
      </c>
      <c r="V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844.87668000000008</v>
      </c>
      <c r="W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814.07668000000012</v>
      </c>
      <c r="X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1086.8366800000001</v>
      </c>
      <c r="Y305" s="107">
        <f>VLOOKUP($A305+ROUND((COLUMN()-2)/24,5),АТС!$A$41:$F$736,3)+VLOOKUP($A305+ROUND((COLUMN()-2)/24,5),'Расчет сбытовых надбавок'!$B$793:'Расчет сбытовых надбавок'!$G$1536,3)+'Иные услуги '!$C$5+'РСТ РСО-А'!$M$7</f>
        <v>924.76667999999995</v>
      </c>
    </row>
    <row r="306" spans="1:25" x14ac:dyDescent="0.2">
      <c r="A306" s="80">
        <f t="shared" si="9"/>
        <v>42410</v>
      </c>
      <c r="B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803.59668000000011</v>
      </c>
      <c r="C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769.88668000000007</v>
      </c>
      <c r="D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785.05667999999991</v>
      </c>
      <c r="E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801.26667999999995</v>
      </c>
      <c r="F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812.32668000000012</v>
      </c>
      <c r="G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790.79667999999992</v>
      </c>
      <c r="H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794.00667999999996</v>
      </c>
      <c r="I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911.80668000000014</v>
      </c>
      <c r="J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926.23667999999998</v>
      </c>
      <c r="K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804.83668000000011</v>
      </c>
      <c r="L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804.89668000000006</v>
      </c>
      <c r="M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770.18668000000002</v>
      </c>
      <c r="N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769.83668000000011</v>
      </c>
      <c r="O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769.69668000000001</v>
      </c>
      <c r="P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769.66668000000004</v>
      </c>
      <c r="Q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769.66668000000004</v>
      </c>
      <c r="R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787.45668000000001</v>
      </c>
      <c r="S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852.23668000000021</v>
      </c>
      <c r="T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947.53668000000016</v>
      </c>
      <c r="U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949.18668000000002</v>
      </c>
      <c r="V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908.68668000000002</v>
      </c>
      <c r="W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853.00667999999996</v>
      </c>
      <c r="X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1110.1466800000001</v>
      </c>
      <c r="Y306" s="107">
        <f>VLOOKUP($A306+ROUND((COLUMN()-2)/24,5),АТС!$A$41:$F$736,3)+VLOOKUP($A306+ROUND((COLUMN()-2)/24,5),'Расчет сбытовых надбавок'!$B$793:'Расчет сбытовых надбавок'!$G$1536,3)+'Иные услуги '!$C$5+'РСТ РСО-А'!$M$7</f>
        <v>957.15668000000005</v>
      </c>
    </row>
    <row r="307" spans="1:25" x14ac:dyDescent="0.2">
      <c r="A307" s="80">
        <f t="shared" si="9"/>
        <v>42411</v>
      </c>
      <c r="B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803.71668</v>
      </c>
      <c r="C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770.32668000000012</v>
      </c>
      <c r="D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801.51667999999995</v>
      </c>
      <c r="E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801.71668</v>
      </c>
      <c r="F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801.77668000000017</v>
      </c>
      <c r="G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786.1066800000001</v>
      </c>
      <c r="H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789.64668000000006</v>
      </c>
      <c r="I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912.17668000000003</v>
      </c>
      <c r="J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903.41668000000004</v>
      </c>
      <c r="K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804.79667999999992</v>
      </c>
      <c r="L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793.49667999999997</v>
      </c>
      <c r="M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791.75667999999996</v>
      </c>
      <c r="N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814.63668000000007</v>
      </c>
      <c r="O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814.39668000000006</v>
      </c>
      <c r="P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769.69668000000001</v>
      </c>
      <c r="Q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769.95668000000001</v>
      </c>
      <c r="R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786.28667999999993</v>
      </c>
      <c r="S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819.29668000000015</v>
      </c>
      <c r="T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905.72668000000021</v>
      </c>
      <c r="U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863.3566800000001</v>
      </c>
      <c r="V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835.92668000000003</v>
      </c>
      <c r="W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814.31668000000013</v>
      </c>
      <c r="X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1086.45668</v>
      </c>
      <c r="Y307" s="107">
        <f>VLOOKUP($A307+ROUND((COLUMN()-2)/24,5),АТС!$A$41:$F$736,3)+VLOOKUP($A307+ROUND((COLUMN()-2)/24,5),'Расчет сбытовых надбавок'!$B$793:'Расчет сбытовых надбавок'!$G$1536,3)+'Иные услуги '!$C$5+'РСТ РСО-А'!$M$7</f>
        <v>908.28668000000016</v>
      </c>
    </row>
    <row r="308" spans="1:25" x14ac:dyDescent="0.2">
      <c r="A308" s="80">
        <f t="shared" si="9"/>
        <v>42412</v>
      </c>
      <c r="B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811.89668000000006</v>
      </c>
      <c r="C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759.89668000000006</v>
      </c>
      <c r="D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784.90668000000005</v>
      </c>
      <c r="E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785.1066800000001</v>
      </c>
      <c r="F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785.09668000000011</v>
      </c>
      <c r="G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769.98667999999998</v>
      </c>
      <c r="H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796.44668000000001</v>
      </c>
      <c r="I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899.29668000000015</v>
      </c>
      <c r="J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880.36668000000009</v>
      </c>
      <c r="K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792.76667999999995</v>
      </c>
      <c r="L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776.50667999999996</v>
      </c>
      <c r="M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769.70668000000001</v>
      </c>
      <c r="N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778.00668000000019</v>
      </c>
      <c r="O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804.62668000000008</v>
      </c>
      <c r="P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791.07668000000012</v>
      </c>
      <c r="Q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791.13668000000007</v>
      </c>
      <c r="R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769.89668000000006</v>
      </c>
      <c r="S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811.87668000000008</v>
      </c>
      <c r="T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912.29668000000015</v>
      </c>
      <c r="U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936.99667999999997</v>
      </c>
      <c r="V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910.76667999999995</v>
      </c>
      <c r="W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853.34668000000011</v>
      </c>
      <c r="X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1118.5466800000002</v>
      </c>
      <c r="Y308" s="107">
        <f>VLOOKUP($A308+ROUND((COLUMN()-2)/24,5),АТС!$A$41:$F$736,3)+VLOOKUP($A308+ROUND((COLUMN()-2)/24,5),'Расчет сбытовых надбавок'!$B$793:'Расчет сбытовых надбавок'!$G$1536,3)+'Иные услуги '!$C$5+'РСТ РСО-А'!$M$7</f>
        <v>981.04667999999992</v>
      </c>
    </row>
    <row r="309" spans="1:25" x14ac:dyDescent="0.2">
      <c r="A309" s="80">
        <f t="shared" si="9"/>
        <v>42413</v>
      </c>
      <c r="B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817.23668000000021</v>
      </c>
      <c r="C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792.42668000000003</v>
      </c>
      <c r="D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837.00668000000019</v>
      </c>
      <c r="E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837.23667999999998</v>
      </c>
      <c r="F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857.96668</v>
      </c>
      <c r="G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837.22667999999999</v>
      </c>
      <c r="H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805.32668000000012</v>
      </c>
      <c r="I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770.44668000000001</v>
      </c>
      <c r="J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819.19668000000001</v>
      </c>
      <c r="K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973.25667999999996</v>
      </c>
      <c r="L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912.92668000000003</v>
      </c>
      <c r="M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927.19668000000001</v>
      </c>
      <c r="N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941.84668000000011</v>
      </c>
      <c r="O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989.48667999999998</v>
      </c>
      <c r="P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989.36668000000009</v>
      </c>
      <c r="Q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973.16668000000004</v>
      </c>
      <c r="R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935.2466800000002</v>
      </c>
      <c r="S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785.61668000000009</v>
      </c>
      <c r="T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838.39668000000006</v>
      </c>
      <c r="U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846.3566800000001</v>
      </c>
      <c r="V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831.75667999999996</v>
      </c>
      <c r="W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759.96668</v>
      </c>
      <c r="X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835.69668000000001</v>
      </c>
      <c r="Y309" s="107">
        <f>VLOOKUP($A309+ROUND((COLUMN()-2)/24,5),АТС!$A$41:$F$736,3)+VLOOKUP($A309+ROUND((COLUMN()-2)/24,5),'Расчет сбытовых надбавок'!$B$793:'Расчет сбытовых надбавок'!$G$1536,3)+'Иные услуги '!$C$5+'РСТ РСО-А'!$M$7</f>
        <v>957.0766799999999</v>
      </c>
    </row>
    <row r="310" spans="1:25" x14ac:dyDescent="0.2">
      <c r="A310" s="80">
        <f t="shared" si="9"/>
        <v>42414</v>
      </c>
      <c r="B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813.39668000000006</v>
      </c>
      <c r="C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804.23667999999998</v>
      </c>
      <c r="D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836.65668000000005</v>
      </c>
      <c r="E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857.63668000000007</v>
      </c>
      <c r="F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872.27668000000017</v>
      </c>
      <c r="G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857.91668000000004</v>
      </c>
      <c r="H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837.27668000000017</v>
      </c>
      <c r="I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837.93668000000002</v>
      </c>
      <c r="J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776.59668000000011</v>
      </c>
      <c r="K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1083.20668</v>
      </c>
      <c r="L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989.77667999999994</v>
      </c>
      <c r="M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989.69668000000001</v>
      </c>
      <c r="N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972.66668000000004</v>
      </c>
      <c r="O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1006.18668</v>
      </c>
      <c r="P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1006.0766800000001</v>
      </c>
      <c r="Q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972.50668000000019</v>
      </c>
      <c r="R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933.93668000000002</v>
      </c>
      <c r="S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784.98667999999998</v>
      </c>
      <c r="T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839.02668000000017</v>
      </c>
      <c r="U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840.87668000000008</v>
      </c>
      <c r="V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831.96668</v>
      </c>
      <c r="W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759.54667999999992</v>
      </c>
      <c r="X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835.61668000000009</v>
      </c>
      <c r="Y310" s="107">
        <f>VLOOKUP($A310+ROUND((COLUMN()-2)/24,5),АТС!$A$41:$F$736,3)+VLOOKUP($A310+ROUND((COLUMN()-2)/24,5),'Расчет сбытовых надбавок'!$B$793:'Расчет сбытовых надбавок'!$G$1536,3)+'Иные услуги '!$C$5+'РСТ РСО-А'!$M$7</f>
        <v>940.95668000000001</v>
      </c>
    </row>
    <row r="311" spans="1:25" x14ac:dyDescent="0.2">
      <c r="A311" s="80">
        <f t="shared" si="9"/>
        <v>42415</v>
      </c>
      <c r="B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800.12668000000008</v>
      </c>
      <c r="C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789.90668000000005</v>
      </c>
      <c r="D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823.12668000000008</v>
      </c>
      <c r="E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841.15668000000005</v>
      </c>
      <c r="F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841.08667999999989</v>
      </c>
      <c r="G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823.09668000000011</v>
      </c>
      <c r="H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784.73667999999998</v>
      </c>
      <c r="I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1073.3666800000001</v>
      </c>
      <c r="J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1074.0566799999999</v>
      </c>
      <c r="K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923.55668000000014</v>
      </c>
      <c r="L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878.82668000000012</v>
      </c>
      <c r="M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822.87668000000008</v>
      </c>
      <c r="N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837.74667999999997</v>
      </c>
      <c r="O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853.20668000000001</v>
      </c>
      <c r="P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853.12668000000008</v>
      </c>
      <c r="Q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853.46668</v>
      </c>
      <c r="R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832.80668000000014</v>
      </c>
      <c r="S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777.28667999999993</v>
      </c>
      <c r="T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849.30668000000014</v>
      </c>
      <c r="U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859.18668000000002</v>
      </c>
      <c r="V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813.27667999999994</v>
      </c>
      <c r="W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789.89668000000006</v>
      </c>
      <c r="X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1057.26668</v>
      </c>
      <c r="Y311" s="107">
        <f>VLOOKUP($A311+ROUND((COLUMN()-2)/24,5),АТС!$A$41:$F$736,3)+VLOOKUP($A311+ROUND((COLUMN()-2)/24,5),'Расчет сбытовых надбавок'!$B$793:'Расчет сбытовых надбавок'!$G$1536,3)+'Иные услуги '!$C$5+'РСТ РСО-А'!$M$7</f>
        <v>908.17668000000003</v>
      </c>
    </row>
    <row r="312" spans="1:25" x14ac:dyDescent="0.2">
      <c r="A312" s="80">
        <f t="shared" si="9"/>
        <v>42416</v>
      </c>
      <c r="B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814.67668000000003</v>
      </c>
      <c r="C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778.43668000000002</v>
      </c>
      <c r="D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799.70668000000001</v>
      </c>
      <c r="E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810.98667999999998</v>
      </c>
      <c r="F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840.54668000000015</v>
      </c>
      <c r="G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841.01667999999995</v>
      </c>
      <c r="H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785.45668000000001</v>
      </c>
      <c r="I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991.34668000000011</v>
      </c>
      <c r="J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982.98667999999998</v>
      </c>
      <c r="K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865.02667999999994</v>
      </c>
      <c r="L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865.22668000000021</v>
      </c>
      <c r="M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813.12668000000008</v>
      </c>
      <c r="N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812.84668000000011</v>
      </c>
      <c r="O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812.78668000000016</v>
      </c>
      <c r="P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837.22667999999999</v>
      </c>
      <c r="Q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853.02667999999994</v>
      </c>
      <c r="R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832.33667999999989</v>
      </c>
      <c r="S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805.06668000000013</v>
      </c>
      <c r="T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821.34668000000011</v>
      </c>
      <c r="U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823.13668000000007</v>
      </c>
      <c r="V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793.43668000000002</v>
      </c>
      <c r="W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777.03668000000016</v>
      </c>
      <c r="X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1045.7866800000002</v>
      </c>
      <c r="Y312" s="107">
        <f>VLOOKUP($A312+ROUND((COLUMN()-2)/24,5),АТС!$A$41:$F$736,3)+VLOOKUP($A312+ROUND((COLUMN()-2)/24,5),'Расчет сбытовых надбавок'!$B$793:'Расчет сбытовых надбавок'!$G$1536,3)+'Иные услуги '!$C$5+'РСТ РСО-А'!$M$7</f>
        <v>885.44668000000001</v>
      </c>
    </row>
    <row r="313" spans="1:25" x14ac:dyDescent="0.2">
      <c r="A313" s="80">
        <f t="shared" si="9"/>
        <v>42417</v>
      </c>
      <c r="B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858.37668000000008</v>
      </c>
      <c r="C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821.61668000000009</v>
      </c>
      <c r="D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858.48667999999998</v>
      </c>
      <c r="E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858.51667999999995</v>
      </c>
      <c r="F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858.69668000000001</v>
      </c>
      <c r="G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833.87668000000008</v>
      </c>
      <c r="H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784.73667999999998</v>
      </c>
      <c r="I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990.56668000000013</v>
      </c>
      <c r="J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1083.6166800000001</v>
      </c>
      <c r="K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955.79667999999992</v>
      </c>
      <c r="L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938.74667999999997</v>
      </c>
      <c r="M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874.18668000000002</v>
      </c>
      <c r="N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922.04667999999992</v>
      </c>
      <c r="O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921.91668000000004</v>
      </c>
      <c r="P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921.79667999999992</v>
      </c>
      <c r="Q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922.22667999999999</v>
      </c>
      <c r="R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922.31668000000013</v>
      </c>
      <c r="S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903.50668000000019</v>
      </c>
      <c r="T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790.67668000000003</v>
      </c>
      <c r="U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792.64668000000006</v>
      </c>
      <c r="V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772.74667999999997</v>
      </c>
      <c r="W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790.04668000000015</v>
      </c>
      <c r="X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976.79667999999992</v>
      </c>
      <c r="Y313" s="107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808.84668000000011</v>
      </c>
    </row>
    <row r="314" spans="1:25" x14ac:dyDescent="0.2">
      <c r="A314" s="80">
        <f t="shared" si="9"/>
        <v>42418</v>
      </c>
      <c r="B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759.42668000000003</v>
      </c>
      <c r="C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811.63668000000007</v>
      </c>
      <c r="D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823.00667999999996</v>
      </c>
      <c r="E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823.06668000000013</v>
      </c>
      <c r="F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823.06668000000013</v>
      </c>
      <c r="G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811.83668000000011</v>
      </c>
      <c r="H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760.23667999999998</v>
      </c>
      <c r="I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956.3566800000001</v>
      </c>
      <c r="J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941.00668000000019</v>
      </c>
      <c r="K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866.32668000000012</v>
      </c>
      <c r="L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833.56668000000013</v>
      </c>
      <c r="M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790.81667999999991</v>
      </c>
      <c r="N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813.89668000000006</v>
      </c>
      <c r="O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853.98667999999998</v>
      </c>
      <c r="P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853.89668000000006</v>
      </c>
      <c r="Q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822.98667999999998</v>
      </c>
      <c r="R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813.58668000000011</v>
      </c>
      <c r="S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778.26667999999995</v>
      </c>
      <c r="T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865.32668000000012</v>
      </c>
      <c r="U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863.16668000000004</v>
      </c>
      <c r="V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847.87668000000008</v>
      </c>
      <c r="W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815.57668000000012</v>
      </c>
      <c r="X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1053.96668</v>
      </c>
      <c r="Y314" s="107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921.24667999999997</v>
      </c>
    </row>
    <row r="315" spans="1:25" x14ac:dyDescent="0.2">
      <c r="A315" s="80">
        <f t="shared" si="9"/>
        <v>42419</v>
      </c>
      <c r="B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760.00667999999996</v>
      </c>
      <c r="C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811.95668000000001</v>
      </c>
      <c r="D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841.3566800000001</v>
      </c>
      <c r="E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841.39668000000006</v>
      </c>
      <c r="F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812.05668000000014</v>
      </c>
      <c r="G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811.86668000000009</v>
      </c>
      <c r="H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785.70668000000001</v>
      </c>
      <c r="I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993.25668000000019</v>
      </c>
      <c r="J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985.98667999999998</v>
      </c>
      <c r="K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903.36668000000009</v>
      </c>
      <c r="L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903.41668000000004</v>
      </c>
      <c r="M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839.41668000000004</v>
      </c>
      <c r="N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838.9966800000002</v>
      </c>
      <c r="O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893.73668000000021</v>
      </c>
      <c r="P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893.80668000000014</v>
      </c>
      <c r="Q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893.75668000000019</v>
      </c>
      <c r="R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839.3566800000001</v>
      </c>
      <c r="S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807.37668000000008</v>
      </c>
      <c r="T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836.1066800000001</v>
      </c>
      <c r="U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836.58668000000011</v>
      </c>
      <c r="V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838.45668000000001</v>
      </c>
      <c r="W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813.90668000000005</v>
      </c>
      <c r="X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1029.20668</v>
      </c>
      <c r="Y315" s="107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843.18668000000002</v>
      </c>
    </row>
    <row r="316" spans="1:25" x14ac:dyDescent="0.2">
      <c r="A316" s="80">
        <f t="shared" si="9"/>
        <v>42420</v>
      </c>
      <c r="B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784.81668000000013</v>
      </c>
      <c r="C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841.21668</v>
      </c>
      <c r="D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873.13668000000007</v>
      </c>
      <c r="E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873.15668000000005</v>
      </c>
      <c r="F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873.20668000000001</v>
      </c>
      <c r="G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860.07668000000012</v>
      </c>
      <c r="H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785.29667999999992</v>
      </c>
      <c r="I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978.23667999999998</v>
      </c>
      <c r="J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1013.70668</v>
      </c>
      <c r="K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902.98667999999998</v>
      </c>
      <c r="L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903.12668000000008</v>
      </c>
      <c r="M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839.29668000000015</v>
      </c>
      <c r="N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838.91668000000004</v>
      </c>
      <c r="O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893.72668000000021</v>
      </c>
      <c r="P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893.62668000000008</v>
      </c>
      <c r="Q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893.86668000000009</v>
      </c>
      <c r="R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865.8566800000001</v>
      </c>
      <c r="S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806.19668000000001</v>
      </c>
      <c r="T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836.44668000000001</v>
      </c>
      <c r="U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833.29667999999992</v>
      </c>
      <c r="V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837.80667999999991</v>
      </c>
      <c r="W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814.74667999999997</v>
      </c>
      <c r="X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990.68668000000002</v>
      </c>
      <c r="Y316" s="107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814.17668000000003</v>
      </c>
    </row>
    <row r="317" spans="1:25" x14ac:dyDescent="0.2">
      <c r="A317" s="80">
        <f t="shared" si="9"/>
        <v>42421</v>
      </c>
      <c r="B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817.30668000000014</v>
      </c>
      <c r="C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903.69668000000001</v>
      </c>
      <c r="D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911.67668000000003</v>
      </c>
      <c r="E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911.99667999999997</v>
      </c>
      <c r="F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937.67668000000003</v>
      </c>
      <c r="G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912.54668000000015</v>
      </c>
      <c r="H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837.65668000000005</v>
      </c>
      <c r="I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773.56668000000013</v>
      </c>
      <c r="J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848.29668000000015</v>
      </c>
      <c r="K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957.40668000000005</v>
      </c>
      <c r="L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913.15668000000005</v>
      </c>
      <c r="M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927.48667999999998</v>
      </c>
      <c r="N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926.93668000000002</v>
      </c>
      <c r="O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941.39668000000006</v>
      </c>
      <c r="P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941.23667999999998</v>
      </c>
      <c r="Q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941.74667999999997</v>
      </c>
      <c r="R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934.57668000000012</v>
      </c>
      <c r="S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838.11668000000009</v>
      </c>
      <c r="T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841.3566800000001</v>
      </c>
      <c r="U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840.28668000000016</v>
      </c>
      <c r="V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814.02668000000017</v>
      </c>
      <c r="W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783.97667999999999</v>
      </c>
      <c r="X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866.15668000000005</v>
      </c>
      <c r="Y317" s="107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923.89668000000006</v>
      </c>
    </row>
    <row r="318" spans="1:25" x14ac:dyDescent="0.2">
      <c r="A318" s="80">
        <f t="shared" si="9"/>
        <v>42422</v>
      </c>
      <c r="B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817.72667999999999</v>
      </c>
      <c r="C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903.83668000000011</v>
      </c>
      <c r="D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911.75667999999996</v>
      </c>
      <c r="E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911.88668000000007</v>
      </c>
      <c r="F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937.67668000000003</v>
      </c>
      <c r="G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912.07668000000012</v>
      </c>
      <c r="H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837.61668000000009</v>
      </c>
      <c r="I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767.22667999999999</v>
      </c>
      <c r="J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843.47667999999999</v>
      </c>
      <c r="K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957.80668000000014</v>
      </c>
      <c r="L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913.18668000000002</v>
      </c>
      <c r="M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927.23667999999998</v>
      </c>
      <c r="N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926.8566800000001</v>
      </c>
      <c r="O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941.37668000000008</v>
      </c>
      <c r="P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941.30668000000014</v>
      </c>
      <c r="Q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941.42668000000003</v>
      </c>
      <c r="R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934.38668000000007</v>
      </c>
      <c r="S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838.59668000000011</v>
      </c>
      <c r="T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839.02668000000017</v>
      </c>
      <c r="U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839.24667999999997</v>
      </c>
      <c r="V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815.05668000000014</v>
      </c>
      <c r="W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783.6066800000001</v>
      </c>
      <c r="X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866.13668000000007</v>
      </c>
      <c r="Y318" s="107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910.44668000000001</v>
      </c>
    </row>
    <row r="319" spans="1:25" x14ac:dyDescent="0.2">
      <c r="A319" s="80">
        <f t="shared" si="9"/>
        <v>42423</v>
      </c>
      <c r="B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872.75667999999996</v>
      </c>
      <c r="C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872.08668000000011</v>
      </c>
      <c r="D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936.67668000000003</v>
      </c>
      <c r="E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936.82668000000012</v>
      </c>
      <c r="F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936.64668000000006</v>
      </c>
      <c r="G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936.80668000000014</v>
      </c>
      <c r="H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911.22668000000021</v>
      </c>
      <c r="I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857.75668000000019</v>
      </c>
      <c r="J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817.76667999999995</v>
      </c>
      <c r="K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1196.99668</v>
      </c>
      <c r="L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1125.22668</v>
      </c>
      <c r="M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1148.50668</v>
      </c>
      <c r="N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1171.8666800000001</v>
      </c>
      <c r="O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1171.5266799999999</v>
      </c>
      <c r="P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1171.7766800000002</v>
      </c>
      <c r="Q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1171.69668</v>
      </c>
      <c r="R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1113.8166800000001</v>
      </c>
      <c r="S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958.8566800000001</v>
      </c>
      <c r="T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784.67668000000003</v>
      </c>
      <c r="U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784.46668</v>
      </c>
      <c r="V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794.03667999999993</v>
      </c>
      <c r="W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866.57668000000012</v>
      </c>
      <c r="X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933.33668000000011</v>
      </c>
      <c r="Y319" s="107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803.59668000000011</v>
      </c>
    </row>
    <row r="320" spans="1:25" x14ac:dyDescent="0.2">
      <c r="A320" s="80">
        <f t="shared" si="9"/>
        <v>42424</v>
      </c>
      <c r="B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847.69668000000001</v>
      </c>
      <c r="C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873.21668</v>
      </c>
      <c r="D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946.28668000000016</v>
      </c>
      <c r="E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946.32668000000012</v>
      </c>
      <c r="F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946.38668000000007</v>
      </c>
      <c r="G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930.80667999999991</v>
      </c>
      <c r="H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842.08668000000011</v>
      </c>
      <c r="I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1074.5166800000002</v>
      </c>
      <c r="J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1147.1466800000001</v>
      </c>
      <c r="K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1032.7666800000002</v>
      </c>
      <c r="L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1032.67668</v>
      </c>
      <c r="M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923.6066800000001</v>
      </c>
      <c r="N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956.33668000000011</v>
      </c>
      <c r="O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977.37668000000008</v>
      </c>
      <c r="P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992.04667999999992</v>
      </c>
      <c r="Q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992.0766799999999</v>
      </c>
      <c r="R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956.21668</v>
      </c>
      <c r="S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986.3566800000001</v>
      </c>
      <c r="T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804.88668000000007</v>
      </c>
      <c r="U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804.19668000000001</v>
      </c>
      <c r="V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833.66668000000004</v>
      </c>
      <c r="W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832.94668000000001</v>
      </c>
      <c r="X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919.98668000000021</v>
      </c>
      <c r="Y320" s="107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759.80668000000014</v>
      </c>
    </row>
    <row r="321" spans="1:27" x14ac:dyDescent="0.2">
      <c r="A321" s="80">
        <f t="shared" si="9"/>
        <v>42425</v>
      </c>
      <c r="B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769.3566800000001</v>
      </c>
      <c r="C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795.05667999999991</v>
      </c>
      <c r="D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811.55667999999991</v>
      </c>
      <c r="E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841.04667999999992</v>
      </c>
      <c r="F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841.13668000000007</v>
      </c>
      <c r="G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841.48667999999998</v>
      </c>
      <c r="H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812.77668000000017</v>
      </c>
      <c r="I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1131.50668</v>
      </c>
      <c r="J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1216.0866800000001</v>
      </c>
      <c r="K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993.53668000000016</v>
      </c>
      <c r="L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940.80668000000014</v>
      </c>
      <c r="M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864.46668</v>
      </c>
      <c r="N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864.17668000000003</v>
      </c>
      <c r="O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863.93668000000002</v>
      </c>
      <c r="P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864.09668000000011</v>
      </c>
      <c r="Q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875.34668000000011</v>
      </c>
      <c r="R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838.07668000000012</v>
      </c>
      <c r="S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835.41668000000004</v>
      </c>
      <c r="T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816.16668000000004</v>
      </c>
      <c r="U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816.56668000000013</v>
      </c>
      <c r="V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769.68668000000002</v>
      </c>
      <c r="W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769.54668000000015</v>
      </c>
      <c r="X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984.54668000000015</v>
      </c>
      <c r="Y321" s="107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880.73667999999998</v>
      </c>
    </row>
    <row r="322" spans="1:27" x14ac:dyDescent="0.2">
      <c r="A322" s="80">
        <f t="shared" si="9"/>
        <v>42426</v>
      </c>
      <c r="B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769.57668000000012</v>
      </c>
      <c r="C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823.22667999999999</v>
      </c>
      <c r="D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841.04667999999992</v>
      </c>
      <c r="E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841.04667999999992</v>
      </c>
      <c r="F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859.92668000000003</v>
      </c>
      <c r="G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835.36668000000009</v>
      </c>
      <c r="H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785.56668000000013</v>
      </c>
      <c r="I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992.49667999999997</v>
      </c>
      <c r="J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983.90668000000005</v>
      </c>
      <c r="K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865.59668000000011</v>
      </c>
      <c r="L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832.98667999999998</v>
      </c>
      <c r="M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813.47667999999999</v>
      </c>
      <c r="N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837.79667999999992</v>
      </c>
      <c r="O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837.78667999999993</v>
      </c>
      <c r="P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837.67668000000003</v>
      </c>
      <c r="Q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837.77667999999994</v>
      </c>
      <c r="R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864.29668000000015</v>
      </c>
      <c r="S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902.89668000000006</v>
      </c>
      <c r="T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817.58668000000011</v>
      </c>
      <c r="U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817.89668000000006</v>
      </c>
      <c r="V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771.45668000000001</v>
      </c>
      <c r="W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768.89668000000006</v>
      </c>
      <c r="X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996.39668000000006</v>
      </c>
      <c r="Y322" s="107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879.43668000000002</v>
      </c>
    </row>
    <row r="323" spans="1:27" x14ac:dyDescent="0.2">
      <c r="A323" s="80">
        <f t="shared" si="9"/>
        <v>42427</v>
      </c>
      <c r="B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768.9966800000002</v>
      </c>
      <c r="C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836.44668000000001</v>
      </c>
      <c r="D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871.89668000000006</v>
      </c>
      <c r="E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871.81668000000013</v>
      </c>
      <c r="F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857.13668000000007</v>
      </c>
      <c r="G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857.38668000000007</v>
      </c>
      <c r="H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817.05667999999991</v>
      </c>
      <c r="I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793.00667999999996</v>
      </c>
      <c r="J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843.38668000000007</v>
      </c>
      <c r="K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1015.18668</v>
      </c>
      <c r="L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972.62668000000008</v>
      </c>
      <c r="M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989.28668000000016</v>
      </c>
      <c r="N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1082.71668</v>
      </c>
      <c r="O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1082.1466800000001</v>
      </c>
      <c r="P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1081.94668</v>
      </c>
      <c r="Q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1081.50668</v>
      </c>
      <c r="R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972.18668000000002</v>
      </c>
      <c r="S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885.81667999999991</v>
      </c>
      <c r="T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777.36668000000009</v>
      </c>
      <c r="U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812.58668000000011</v>
      </c>
      <c r="V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759.63668000000007</v>
      </c>
      <c r="W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802.94668000000001</v>
      </c>
      <c r="X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896.96668</v>
      </c>
      <c r="Y323" s="107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824.81668000000013</v>
      </c>
    </row>
    <row r="324" spans="1:27" x14ac:dyDescent="0.2">
      <c r="A324" s="80">
        <f t="shared" si="9"/>
        <v>42428</v>
      </c>
      <c r="B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774.76668000000018</v>
      </c>
      <c r="C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857.43668000000002</v>
      </c>
      <c r="D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871.8566800000001</v>
      </c>
      <c r="E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871.76667999999995</v>
      </c>
      <c r="F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871.71668</v>
      </c>
      <c r="G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871.92668000000003</v>
      </c>
      <c r="H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836.84668000000011</v>
      </c>
      <c r="I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858.27667999999994</v>
      </c>
      <c r="J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775.66668000000004</v>
      </c>
      <c r="K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1102.70668</v>
      </c>
      <c r="L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1061.8666800000001</v>
      </c>
      <c r="M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1062.0466799999999</v>
      </c>
      <c r="N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1148.3366800000001</v>
      </c>
      <c r="O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1147.94668</v>
      </c>
      <c r="P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1124.73668</v>
      </c>
      <c r="Q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1124.5666800000001</v>
      </c>
      <c r="R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971.69668000000001</v>
      </c>
      <c r="S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886.09668000000011</v>
      </c>
      <c r="T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761.1066800000001</v>
      </c>
      <c r="U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796.03667999999993</v>
      </c>
      <c r="V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773.79668000000015</v>
      </c>
      <c r="W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803.02668000000017</v>
      </c>
      <c r="X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910.98667999999998</v>
      </c>
      <c r="Y324" s="107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820.8566800000001</v>
      </c>
    </row>
    <row r="325" spans="1:27" x14ac:dyDescent="0.2">
      <c r="A325" s="80">
        <f t="shared" si="9"/>
        <v>42429</v>
      </c>
      <c r="B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784.73667999999998</v>
      </c>
      <c r="C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840.98667999999998</v>
      </c>
      <c r="D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872.95668000000001</v>
      </c>
      <c r="E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873.05668000000014</v>
      </c>
      <c r="F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859.77668000000017</v>
      </c>
      <c r="G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860.06668000000013</v>
      </c>
      <c r="H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812.51667999999995</v>
      </c>
      <c r="I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1031.44668</v>
      </c>
      <c r="J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1074.8666800000001</v>
      </c>
      <c r="K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940.47667999999999</v>
      </c>
      <c r="L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940.43668000000002</v>
      </c>
      <c r="M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886.69668000000001</v>
      </c>
      <c r="N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936.27667999999994</v>
      </c>
      <c r="O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956.37668000000008</v>
      </c>
      <c r="P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963.18668000000002</v>
      </c>
      <c r="Q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956.18668000000002</v>
      </c>
      <c r="R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898.64668000000006</v>
      </c>
      <c r="S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903.1066800000001</v>
      </c>
      <c r="T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768.87668000000008</v>
      </c>
      <c r="U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769.15668000000005</v>
      </c>
      <c r="V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776.21668</v>
      </c>
      <c r="W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769.01668000000018</v>
      </c>
      <c r="X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955.92668000000003</v>
      </c>
      <c r="Y325" s="107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802.76667999999995</v>
      </c>
    </row>
    <row r="326" spans="1:27" x14ac:dyDescent="0.2">
      <c r="A326" s="92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93"/>
    </row>
    <row r="327" spans="1:27" x14ac:dyDescent="0.25">
      <c r="A327" s="88" t="s">
        <v>151</v>
      </c>
      <c r="B327" s="79"/>
      <c r="C327" s="79"/>
      <c r="D327" s="79"/>
    </row>
    <row r="328" spans="1:27" ht="12.75" x14ac:dyDescent="0.2">
      <c r="A328" s="165" t="s">
        <v>48</v>
      </c>
      <c r="B328" s="168" t="s">
        <v>122</v>
      </c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70"/>
    </row>
    <row r="329" spans="1:27" ht="12.75" x14ac:dyDescent="0.2">
      <c r="A329" s="166"/>
      <c r="B329" s="171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3"/>
    </row>
    <row r="330" spans="1:27" ht="12.75" customHeight="1" x14ac:dyDescent="0.2">
      <c r="A330" s="166"/>
      <c r="B330" s="174" t="s">
        <v>123</v>
      </c>
      <c r="C330" s="163" t="s">
        <v>124</v>
      </c>
      <c r="D330" s="163" t="s">
        <v>125</v>
      </c>
      <c r="E330" s="163" t="s">
        <v>126</v>
      </c>
      <c r="F330" s="163" t="s">
        <v>127</v>
      </c>
      <c r="G330" s="163" t="s">
        <v>128</v>
      </c>
      <c r="H330" s="163" t="s">
        <v>129</v>
      </c>
      <c r="I330" s="163" t="s">
        <v>130</v>
      </c>
      <c r="J330" s="163" t="s">
        <v>131</v>
      </c>
      <c r="K330" s="163" t="s">
        <v>132</v>
      </c>
      <c r="L330" s="163" t="s">
        <v>133</v>
      </c>
      <c r="M330" s="163" t="s">
        <v>134</v>
      </c>
      <c r="N330" s="176" t="s">
        <v>135</v>
      </c>
      <c r="O330" s="163" t="s">
        <v>136</v>
      </c>
      <c r="P330" s="163" t="s">
        <v>137</v>
      </c>
      <c r="Q330" s="163" t="s">
        <v>138</v>
      </c>
      <c r="R330" s="163" t="s">
        <v>139</v>
      </c>
      <c r="S330" s="163" t="s">
        <v>140</v>
      </c>
      <c r="T330" s="163" t="s">
        <v>141</v>
      </c>
      <c r="U330" s="163" t="s">
        <v>142</v>
      </c>
      <c r="V330" s="163" t="s">
        <v>143</v>
      </c>
      <c r="W330" s="163" t="s">
        <v>144</v>
      </c>
      <c r="X330" s="163" t="s">
        <v>145</v>
      </c>
      <c r="Y330" s="163" t="s">
        <v>146</v>
      </c>
    </row>
    <row r="331" spans="1:27" ht="11.25" customHeight="1" x14ac:dyDescent="0.2">
      <c r="A331" s="167"/>
      <c r="B331" s="175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7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</row>
    <row r="332" spans="1:27" ht="15.75" customHeight="1" x14ac:dyDescent="0.2">
      <c r="A332" s="80">
        <f>A297</f>
        <v>42401</v>
      </c>
      <c r="B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974.17668000000003</v>
      </c>
      <c r="C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893.20668000000001</v>
      </c>
      <c r="D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870.12668000000008</v>
      </c>
      <c r="E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869.97667999999999</v>
      </c>
      <c r="F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870.34668000000011</v>
      </c>
      <c r="G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886.29668000000015</v>
      </c>
      <c r="H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977.0766799999999</v>
      </c>
      <c r="I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793.44668000000001</v>
      </c>
      <c r="J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796.68668000000002</v>
      </c>
      <c r="K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935.09668000000011</v>
      </c>
      <c r="L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1023.8466800000001</v>
      </c>
      <c r="M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1000.19668</v>
      </c>
      <c r="N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962.17668000000003</v>
      </c>
      <c r="O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935.27667999999994</v>
      </c>
      <c r="P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926.34668000000011</v>
      </c>
      <c r="Q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925.37668000000008</v>
      </c>
      <c r="R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925.19668000000001</v>
      </c>
      <c r="S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1073.21668</v>
      </c>
      <c r="T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1105.6366800000001</v>
      </c>
      <c r="U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1122.0666799999999</v>
      </c>
      <c r="V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1076.3566800000001</v>
      </c>
      <c r="W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999.92668000000003</v>
      </c>
      <c r="X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1244.5566800000001</v>
      </c>
      <c r="Y332" s="107">
        <f>VLOOKUP($A332+ROUND((COLUMN()-2)/24,5),АТС!$A$41:$F$736,3)+VLOOKUP($A332+ROUND((COLUMN()-2)/24,5),'Расчет сбытовых надбавок'!$B$793:'Расчет сбытовых надбавок'!$G$1536,4)+'Иные услуги '!$C$5+'РСТ РСО-А'!$M$7</f>
        <v>1118.46668</v>
      </c>
      <c r="AA332" s="81"/>
    </row>
    <row r="333" spans="1:27" x14ac:dyDescent="0.2">
      <c r="A333" s="80">
        <f>A332+1</f>
        <v>42402</v>
      </c>
      <c r="B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973.77668000000017</v>
      </c>
      <c r="C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889.23667999999998</v>
      </c>
      <c r="D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844.81667999999991</v>
      </c>
      <c r="E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829.82668000000012</v>
      </c>
      <c r="F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830.46668</v>
      </c>
      <c r="G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868.27667999999994</v>
      </c>
      <c r="H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917.1066800000001</v>
      </c>
      <c r="I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836.91668000000004</v>
      </c>
      <c r="J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809.17668000000003</v>
      </c>
      <c r="K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819.2466800000002</v>
      </c>
      <c r="L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887.38668000000007</v>
      </c>
      <c r="M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859.26668000000018</v>
      </c>
      <c r="N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859.80668000000014</v>
      </c>
      <c r="O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844.02668000000017</v>
      </c>
      <c r="P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844.14668000000006</v>
      </c>
      <c r="Q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859.05667999999991</v>
      </c>
      <c r="R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895.80668000000014</v>
      </c>
      <c r="S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1008.3266800000001</v>
      </c>
      <c r="T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1065.71668</v>
      </c>
      <c r="U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1046.6566800000001</v>
      </c>
      <c r="V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1009.8366800000001</v>
      </c>
      <c r="W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956.07668000000012</v>
      </c>
      <c r="X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1192.3866800000001</v>
      </c>
      <c r="Y333" s="107">
        <f>VLOOKUP($A333+ROUND((COLUMN()-2)/24,5),АТС!$A$41:$F$736,3)+VLOOKUP($A333+ROUND((COLUMN()-2)/24,5),'Расчет сбытовых надбавок'!$B$793:'Расчет сбытовых надбавок'!$G$1536,4)+'Иные услуги '!$C$5+'РСТ РСО-А'!$M$7</f>
        <v>1070.5566800000001</v>
      </c>
    </row>
    <row r="334" spans="1:27" x14ac:dyDescent="0.2">
      <c r="A334" s="80">
        <f t="shared" ref="A334:A360" si="10">A333+1</f>
        <v>42403</v>
      </c>
      <c r="B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869.51667999999995</v>
      </c>
      <c r="C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789.79668000000015</v>
      </c>
      <c r="D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779.89668000000006</v>
      </c>
      <c r="E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779.81668000000013</v>
      </c>
      <c r="F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779.84668000000011</v>
      </c>
      <c r="G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779.99667999999997</v>
      </c>
      <c r="H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797.88668000000007</v>
      </c>
      <c r="I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949.80667999999991</v>
      </c>
      <c r="J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934.36668000000009</v>
      </c>
      <c r="K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797.87668000000008</v>
      </c>
      <c r="L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754.87668000000008</v>
      </c>
      <c r="M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771.69668000000001</v>
      </c>
      <c r="N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763.46668</v>
      </c>
      <c r="O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785.00668000000019</v>
      </c>
      <c r="P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763.71668</v>
      </c>
      <c r="Q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770.51667999999995</v>
      </c>
      <c r="R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802.16668000000004</v>
      </c>
      <c r="S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895.30668000000014</v>
      </c>
      <c r="T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986.44668000000001</v>
      </c>
      <c r="U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956.69668000000001</v>
      </c>
      <c r="V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920.83668000000011</v>
      </c>
      <c r="W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889.43668000000002</v>
      </c>
      <c r="X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1126.49668</v>
      </c>
      <c r="Y334" s="107">
        <f>VLOOKUP($A334+ROUND((COLUMN()-2)/24,5),АТС!$A$41:$F$736,3)+VLOOKUP($A334+ROUND((COLUMN()-2)/24,5),'Расчет сбытовых надбавок'!$B$793:'Расчет сбытовых надбавок'!$G$1536,4)+'Иные услуги '!$C$5+'РСТ РСО-А'!$M$7</f>
        <v>995.88668000000007</v>
      </c>
    </row>
    <row r="335" spans="1:27" x14ac:dyDescent="0.2">
      <c r="A335" s="80">
        <f t="shared" si="10"/>
        <v>42404</v>
      </c>
      <c r="B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807.12668000000008</v>
      </c>
      <c r="C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764.47667999999999</v>
      </c>
      <c r="D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795.55668000000014</v>
      </c>
      <c r="E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795.70668000000001</v>
      </c>
      <c r="F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795.57668000000012</v>
      </c>
      <c r="G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795.97667999999999</v>
      </c>
      <c r="H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788.75668000000019</v>
      </c>
      <c r="I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971.18668000000002</v>
      </c>
      <c r="J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951.47667999999999</v>
      </c>
      <c r="K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810.05668000000014</v>
      </c>
      <c r="L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798.43668000000002</v>
      </c>
      <c r="M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764.30668000000014</v>
      </c>
      <c r="N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785.34668000000011</v>
      </c>
      <c r="O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798.88668000000007</v>
      </c>
      <c r="P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785.45668000000001</v>
      </c>
      <c r="Q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763.99667999999997</v>
      </c>
      <c r="R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767.8566800000001</v>
      </c>
      <c r="S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832.62668000000008</v>
      </c>
      <c r="T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957.96668</v>
      </c>
      <c r="U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929.33668000000011</v>
      </c>
      <c r="V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859.39668000000006</v>
      </c>
      <c r="W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825.98667999999998</v>
      </c>
      <c r="X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1101.72668</v>
      </c>
      <c r="Y335" s="107">
        <f>VLOOKUP($A335+ROUND((COLUMN()-2)/24,5),АТС!$A$41:$F$736,3)+VLOOKUP($A335+ROUND((COLUMN()-2)/24,5),'Расчет сбытовых надбавок'!$B$793:'Расчет сбытовых надбавок'!$G$1536,4)+'Иные услуги '!$C$5+'РСТ РСО-А'!$M$7</f>
        <v>966.95668000000001</v>
      </c>
    </row>
    <row r="336" spans="1:27" x14ac:dyDescent="0.2">
      <c r="A336" s="80">
        <f t="shared" si="10"/>
        <v>42405</v>
      </c>
      <c r="B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789.81668000000013</v>
      </c>
      <c r="C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789.59668000000011</v>
      </c>
      <c r="D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764.47667999999999</v>
      </c>
      <c r="E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779.68668000000002</v>
      </c>
      <c r="F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779.70668000000001</v>
      </c>
      <c r="G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779.74667999999997</v>
      </c>
      <c r="H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789.54667999999992</v>
      </c>
      <c r="I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970.45668000000001</v>
      </c>
      <c r="J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950.66668000000004</v>
      </c>
      <c r="K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809.71668</v>
      </c>
      <c r="L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770.98667999999998</v>
      </c>
      <c r="M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756.01668000000018</v>
      </c>
      <c r="N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785.14668000000006</v>
      </c>
      <c r="O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798.57668000000012</v>
      </c>
      <c r="P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817.59668000000011</v>
      </c>
      <c r="Q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827.34668000000011</v>
      </c>
      <c r="R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808.27667999999994</v>
      </c>
      <c r="S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780.17668000000003</v>
      </c>
      <c r="T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925.68668000000002</v>
      </c>
      <c r="U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904.1066800000001</v>
      </c>
      <c r="V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876.50667999999996</v>
      </c>
      <c r="W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848.40668000000005</v>
      </c>
      <c r="X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1111.3866800000001</v>
      </c>
      <c r="Y336" s="107">
        <f>VLOOKUP($A336+ROUND((COLUMN()-2)/24,5),АТС!$A$41:$F$736,3)+VLOOKUP($A336+ROUND((COLUMN()-2)/24,5),'Расчет сбытовых надбавок'!$B$793:'Расчет сбытовых надбавок'!$G$1536,4)+'Иные услуги '!$C$5+'РСТ РСО-А'!$M$7</f>
        <v>974.12668000000008</v>
      </c>
    </row>
    <row r="337" spans="1:25" x14ac:dyDescent="0.2">
      <c r="A337" s="80">
        <f t="shared" si="10"/>
        <v>42406</v>
      </c>
      <c r="B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835.39668000000006</v>
      </c>
      <c r="C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770.89668000000006</v>
      </c>
      <c r="D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768.98667999999998</v>
      </c>
      <c r="E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786.16668000000004</v>
      </c>
      <c r="F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786.25668000000019</v>
      </c>
      <c r="G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774.58668000000011</v>
      </c>
      <c r="H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790.22667999999999</v>
      </c>
      <c r="I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861.05668000000014</v>
      </c>
      <c r="J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878.42668000000003</v>
      </c>
      <c r="K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964.68668000000002</v>
      </c>
      <c r="L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891.15668000000005</v>
      </c>
      <c r="M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904.94668000000001</v>
      </c>
      <c r="N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904.32668000000012</v>
      </c>
      <c r="O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963.90668000000005</v>
      </c>
      <c r="P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963.79667999999992</v>
      </c>
      <c r="Q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963.68668000000002</v>
      </c>
      <c r="R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965.05667999999991</v>
      </c>
      <c r="S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789.30667999999991</v>
      </c>
      <c r="T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878.14668000000006</v>
      </c>
      <c r="U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880.40668000000005</v>
      </c>
      <c r="V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829.12668000000008</v>
      </c>
      <c r="W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831.41668000000004</v>
      </c>
      <c r="X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776.61668000000009</v>
      </c>
      <c r="Y337" s="107">
        <f>VLOOKUP($A337+ROUND((COLUMN()-2)/24,5),АТС!$A$41:$F$736,3)+VLOOKUP($A337+ROUND((COLUMN()-2)/24,5),'Расчет сбытовых надбавок'!$B$793:'Расчет сбытовых надбавок'!$G$1536,4)+'Иные услуги '!$C$5+'РСТ РСО-А'!$M$7</f>
        <v>969.55668000000014</v>
      </c>
    </row>
    <row r="338" spans="1:25" x14ac:dyDescent="0.2">
      <c r="A338" s="80">
        <f t="shared" si="10"/>
        <v>42407</v>
      </c>
      <c r="B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876.54667999999992</v>
      </c>
      <c r="C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807.12668000000008</v>
      </c>
      <c r="D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763.51667999999995</v>
      </c>
      <c r="E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769.17668000000003</v>
      </c>
      <c r="F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774.77668000000017</v>
      </c>
      <c r="G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763.63668000000007</v>
      </c>
      <c r="H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770.09668000000011</v>
      </c>
      <c r="I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787.43668000000002</v>
      </c>
      <c r="J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875.58668000000011</v>
      </c>
      <c r="K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949.63668000000007</v>
      </c>
      <c r="L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892.0766799999999</v>
      </c>
      <c r="M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878.94668000000001</v>
      </c>
      <c r="N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878.50667999999996</v>
      </c>
      <c r="O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878.34668000000011</v>
      </c>
      <c r="P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905.47667999999999</v>
      </c>
      <c r="Q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912.55668000000014</v>
      </c>
      <c r="R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867.3566800000001</v>
      </c>
      <c r="S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806.01667999999995</v>
      </c>
      <c r="T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937.96668</v>
      </c>
      <c r="U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941.42668000000003</v>
      </c>
      <c r="V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889.9966800000002</v>
      </c>
      <c r="W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827.79668000000015</v>
      </c>
      <c r="X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777.05668000000014</v>
      </c>
      <c r="Y338" s="107">
        <f>VLOOKUP($A338+ROUND((COLUMN()-2)/24,5),АТС!$A$41:$F$736,3)+VLOOKUP($A338+ROUND((COLUMN()-2)/24,5),'Расчет сбытовых надбавок'!$B$793:'Расчет сбытовых надбавок'!$G$1536,4)+'Иные услуги '!$C$5+'РСТ РСО-А'!$M$7</f>
        <v>998.88668000000007</v>
      </c>
    </row>
    <row r="339" spans="1:25" x14ac:dyDescent="0.2">
      <c r="A339" s="80">
        <f t="shared" si="10"/>
        <v>42408</v>
      </c>
      <c r="B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849.23667999999998</v>
      </c>
      <c r="C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782.65668000000005</v>
      </c>
      <c r="D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764.01668000000018</v>
      </c>
      <c r="E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774.15668000000005</v>
      </c>
      <c r="F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774.1066800000001</v>
      </c>
      <c r="G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774.31668000000013</v>
      </c>
      <c r="H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755.02667999999994</v>
      </c>
      <c r="I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956.04668000000015</v>
      </c>
      <c r="J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950.88668000000007</v>
      </c>
      <c r="K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809.69668000000001</v>
      </c>
      <c r="L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756.15668000000005</v>
      </c>
      <c r="M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809.6066800000001</v>
      </c>
      <c r="N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810.8566800000001</v>
      </c>
      <c r="O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770.84668000000011</v>
      </c>
      <c r="P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755.45668000000001</v>
      </c>
      <c r="Q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755.51668000000018</v>
      </c>
      <c r="R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768.80668000000014</v>
      </c>
      <c r="S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806.46668</v>
      </c>
      <c r="T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984.21668</v>
      </c>
      <c r="U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946.62668000000008</v>
      </c>
      <c r="V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878.46668</v>
      </c>
      <c r="W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850.21668</v>
      </c>
      <c r="X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1113.3966800000001</v>
      </c>
      <c r="Y339" s="107">
        <f>VLOOKUP($A339+ROUND((COLUMN()-2)/24,5),АТС!$A$41:$F$736,3)+VLOOKUP($A339+ROUND((COLUMN()-2)/24,5),'Расчет сбытовых надбавок'!$B$793:'Расчет сбытовых надбавок'!$G$1536,4)+'Иные услуги '!$C$5+'РСТ РСО-А'!$M$7</f>
        <v>977.6066800000001</v>
      </c>
    </row>
    <row r="340" spans="1:25" x14ac:dyDescent="0.2">
      <c r="A340" s="80">
        <f t="shared" si="10"/>
        <v>42409</v>
      </c>
      <c r="B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799.20668000000001</v>
      </c>
      <c r="C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754.62668000000008</v>
      </c>
      <c r="D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779.50667999999996</v>
      </c>
      <c r="E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806.37668000000008</v>
      </c>
      <c r="F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806.45668000000001</v>
      </c>
      <c r="G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806.86668000000009</v>
      </c>
      <c r="H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780.62668000000008</v>
      </c>
      <c r="I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985.82668000000012</v>
      </c>
      <c r="J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1026.5366799999999</v>
      </c>
      <c r="K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875.59668000000011</v>
      </c>
      <c r="L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829.5766799999999</v>
      </c>
      <c r="M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786.83668000000011</v>
      </c>
      <c r="N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786.38668000000007</v>
      </c>
      <c r="O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786.04668000000015</v>
      </c>
      <c r="P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808.95668000000001</v>
      </c>
      <c r="Q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809.02667999999994</v>
      </c>
      <c r="R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809.50667999999996</v>
      </c>
      <c r="S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759.12668000000008</v>
      </c>
      <c r="T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939.51668000000018</v>
      </c>
      <c r="U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873.42668000000003</v>
      </c>
      <c r="V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838.78667999999993</v>
      </c>
      <c r="W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808.27667999999994</v>
      </c>
      <c r="X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1078.49668</v>
      </c>
      <c r="Y340" s="107">
        <f>VLOOKUP($A340+ROUND((COLUMN()-2)/24,5),АТС!$A$41:$F$736,3)+VLOOKUP($A340+ROUND((COLUMN()-2)/24,5),'Расчет сбытовых надбавок'!$B$793:'Расчет сбытовых надбавок'!$G$1536,4)+'Иные услуги '!$C$5+'РСТ РСО-А'!$M$7</f>
        <v>917.93668000000002</v>
      </c>
    </row>
    <row r="341" spans="1:25" x14ac:dyDescent="0.2">
      <c r="A341" s="80">
        <f t="shared" si="10"/>
        <v>42410</v>
      </c>
      <c r="B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797.89668000000006</v>
      </c>
      <c r="C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764.49667999999997</v>
      </c>
      <c r="D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779.51667999999995</v>
      </c>
      <c r="E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795.57668000000012</v>
      </c>
      <c r="F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806.54668000000015</v>
      </c>
      <c r="G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785.20668000000001</v>
      </c>
      <c r="H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788.38668000000007</v>
      </c>
      <c r="I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905.09668000000011</v>
      </c>
      <c r="J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919.38668000000007</v>
      </c>
      <c r="K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799.11668000000009</v>
      </c>
      <c r="L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799.18668000000002</v>
      </c>
      <c r="M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764.78668000000016</v>
      </c>
      <c r="N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764.43668000000002</v>
      </c>
      <c r="O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764.30668000000014</v>
      </c>
      <c r="P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764.27667999999994</v>
      </c>
      <c r="Q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764.27667999999994</v>
      </c>
      <c r="R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781.89668000000006</v>
      </c>
      <c r="S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846.08668000000011</v>
      </c>
      <c r="T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940.49667999999997</v>
      </c>
      <c r="U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942.12668000000008</v>
      </c>
      <c r="V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902.00668000000019</v>
      </c>
      <c r="W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846.84668000000011</v>
      </c>
      <c r="X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1101.5966800000001</v>
      </c>
      <c r="Y341" s="107">
        <f>VLOOKUP($A341+ROUND((COLUMN()-2)/24,5),АТС!$A$41:$F$736,3)+VLOOKUP($A341+ROUND((COLUMN()-2)/24,5),'Расчет сбытовых надбавок'!$B$793:'Расчет сбытовых надбавок'!$G$1536,4)+'Иные услуги '!$C$5+'РСТ РСО-А'!$M$7</f>
        <v>950.02668000000017</v>
      </c>
    </row>
    <row r="342" spans="1:25" x14ac:dyDescent="0.2">
      <c r="A342" s="80">
        <f t="shared" si="10"/>
        <v>42411</v>
      </c>
      <c r="B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798.00668000000019</v>
      </c>
      <c r="C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764.93668000000002</v>
      </c>
      <c r="D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795.82668000000012</v>
      </c>
      <c r="E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796.02668000000017</v>
      </c>
      <c r="F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796.08668000000011</v>
      </c>
      <c r="G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780.55668000000014</v>
      </c>
      <c r="H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784.06668000000013</v>
      </c>
      <c r="I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905.46668</v>
      </c>
      <c r="J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896.78667999999993</v>
      </c>
      <c r="K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799.07668000000012</v>
      </c>
      <c r="L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787.88668000000007</v>
      </c>
      <c r="M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786.16668000000004</v>
      </c>
      <c r="N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808.82668000000012</v>
      </c>
      <c r="O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808.58668000000011</v>
      </c>
      <c r="P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764.30668000000014</v>
      </c>
      <c r="Q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764.56667999999991</v>
      </c>
      <c r="R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780.73667999999998</v>
      </c>
      <c r="S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813.44668000000001</v>
      </c>
      <c r="T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899.07668000000012</v>
      </c>
      <c r="U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857.09668000000011</v>
      </c>
      <c r="V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829.91668000000004</v>
      </c>
      <c r="W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808.50668000000019</v>
      </c>
      <c r="X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1078.1266800000001</v>
      </c>
      <c r="Y342" s="107">
        <f>VLOOKUP($A342+ROUND((COLUMN()-2)/24,5),АТС!$A$41:$F$736,3)+VLOOKUP($A342+ROUND((COLUMN()-2)/24,5),'Расчет сбытовых надбавок'!$B$793:'Расчет сбытовых надбавок'!$G$1536,4)+'Иные услуги '!$C$5+'РСТ РСО-А'!$M$7</f>
        <v>901.6066800000001</v>
      </c>
    </row>
    <row r="343" spans="1:25" x14ac:dyDescent="0.2">
      <c r="A343" s="80">
        <f t="shared" si="10"/>
        <v>42412</v>
      </c>
      <c r="B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806.11668000000009</v>
      </c>
      <c r="C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754.59668000000011</v>
      </c>
      <c r="D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779.37668000000008</v>
      </c>
      <c r="E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779.57668000000012</v>
      </c>
      <c r="F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779.56668000000013</v>
      </c>
      <c r="G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764.59668000000011</v>
      </c>
      <c r="H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790.80668000000014</v>
      </c>
      <c r="I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892.70668000000001</v>
      </c>
      <c r="J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873.94668000000001</v>
      </c>
      <c r="K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787.15668000000005</v>
      </c>
      <c r="L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771.04668000000015</v>
      </c>
      <c r="M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764.31668000000013</v>
      </c>
      <c r="N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772.53668000000016</v>
      </c>
      <c r="O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798.91668000000004</v>
      </c>
      <c r="P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785.48667999999998</v>
      </c>
      <c r="Q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785.54668000000015</v>
      </c>
      <c r="R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764.50667999999996</v>
      </c>
      <c r="S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806.09668000000011</v>
      </c>
      <c r="T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905.58668000000011</v>
      </c>
      <c r="U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930.04668000000015</v>
      </c>
      <c r="V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904.06668000000013</v>
      </c>
      <c r="W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847.17668000000003</v>
      </c>
      <c r="X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1109.91668</v>
      </c>
      <c r="Y343" s="107">
        <f>VLOOKUP($A343+ROUND((COLUMN()-2)/24,5),АТС!$A$41:$F$736,3)+VLOOKUP($A343+ROUND((COLUMN()-2)/24,5),'Расчет сбытовых надбавок'!$B$793:'Расчет сбытовых надбавок'!$G$1536,4)+'Иные услуги '!$C$5+'РСТ РСО-А'!$M$7</f>
        <v>973.69668000000001</v>
      </c>
    </row>
    <row r="344" spans="1:25" x14ac:dyDescent="0.2">
      <c r="A344" s="80">
        <f t="shared" si="10"/>
        <v>42413</v>
      </c>
      <c r="B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811.40668000000005</v>
      </c>
      <c r="C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786.82668000000012</v>
      </c>
      <c r="D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830.9966800000002</v>
      </c>
      <c r="E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831.21668</v>
      </c>
      <c r="F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851.75667999999996</v>
      </c>
      <c r="G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831.20668000000001</v>
      </c>
      <c r="H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799.6066800000001</v>
      </c>
      <c r="I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765.04668000000015</v>
      </c>
      <c r="J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813.34668000000011</v>
      </c>
      <c r="K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965.97667999999999</v>
      </c>
      <c r="L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906.20668000000001</v>
      </c>
      <c r="M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920.33668000000011</v>
      </c>
      <c r="N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934.8566800000001</v>
      </c>
      <c r="O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982.05668000000014</v>
      </c>
      <c r="P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981.93668000000002</v>
      </c>
      <c r="Q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965.88668000000007</v>
      </c>
      <c r="R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928.31668000000013</v>
      </c>
      <c r="S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780.0766799999999</v>
      </c>
      <c r="T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832.36668000000009</v>
      </c>
      <c r="U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840.25667999999996</v>
      </c>
      <c r="V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825.78667999999993</v>
      </c>
      <c r="W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754.66668000000004</v>
      </c>
      <c r="X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829.69668000000001</v>
      </c>
      <c r="Y344" s="107">
        <f>VLOOKUP($A344+ROUND((COLUMN()-2)/24,5),АТС!$A$41:$F$736,3)+VLOOKUP($A344+ROUND((COLUMN()-2)/24,5),'Расчет сбытовых надбавок'!$B$793:'Расчет сбытовых надбавок'!$G$1536,4)+'Иные услуги '!$C$5+'РСТ РСО-А'!$M$7</f>
        <v>949.94668000000001</v>
      </c>
    </row>
    <row r="345" spans="1:25" x14ac:dyDescent="0.2">
      <c r="A345" s="80">
        <f t="shared" si="10"/>
        <v>42414</v>
      </c>
      <c r="B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807.6066800000001</v>
      </c>
      <c r="C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798.52667999999994</v>
      </c>
      <c r="D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830.64668000000006</v>
      </c>
      <c r="E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851.42668000000003</v>
      </c>
      <c r="F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865.93668000000002</v>
      </c>
      <c r="G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851.70668000000001</v>
      </c>
      <c r="H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831.25668000000019</v>
      </c>
      <c r="I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831.90668000000005</v>
      </c>
      <c r="J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771.13668000000007</v>
      </c>
      <c r="K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1074.9066800000001</v>
      </c>
      <c r="L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982.33668000000011</v>
      </c>
      <c r="M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982.26668000000018</v>
      </c>
      <c r="N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965.39668000000006</v>
      </c>
      <c r="O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998.6066800000001</v>
      </c>
      <c r="P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998.4966800000002</v>
      </c>
      <c r="Q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965.23667999999998</v>
      </c>
      <c r="R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927.01667999999995</v>
      </c>
      <c r="S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779.44668000000001</v>
      </c>
      <c r="T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832.99667999999997</v>
      </c>
      <c r="U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834.82668000000012</v>
      </c>
      <c r="V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825.99667999999997</v>
      </c>
      <c r="W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754.24667999999997</v>
      </c>
      <c r="X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829.61668000000009</v>
      </c>
      <c r="Y345" s="107">
        <f>VLOOKUP($A345+ROUND((COLUMN()-2)/24,5),АТС!$A$41:$F$736,3)+VLOOKUP($A345+ROUND((COLUMN()-2)/24,5),'Расчет сбытовых надбавок'!$B$793:'Расчет сбытовых надбавок'!$G$1536,4)+'Иные услуги '!$C$5+'РСТ РСО-А'!$M$7</f>
        <v>933.97667999999999</v>
      </c>
    </row>
    <row r="346" spans="1:25" x14ac:dyDescent="0.2">
      <c r="A346" s="80">
        <f t="shared" si="10"/>
        <v>42415</v>
      </c>
      <c r="B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794.44668000000001</v>
      </c>
      <c r="C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784.32668000000012</v>
      </c>
      <c r="D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817.23667999999998</v>
      </c>
      <c r="E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835.09668000000011</v>
      </c>
      <c r="F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835.02667999999994</v>
      </c>
      <c r="G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817.21668</v>
      </c>
      <c r="H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779.20668000000001</v>
      </c>
      <c r="I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1065.1566800000001</v>
      </c>
      <c r="J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1065.8366800000001</v>
      </c>
      <c r="K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916.73667999999998</v>
      </c>
      <c r="L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872.42668000000003</v>
      </c>
      <c r="M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816.98667999999998</v>
      </c>
      <c r="N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831.71668</v>
      </c>
      <c r="O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847.04667999999992</v>
      </c>
      <c r="P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846.96668</v>
      </c>
      <c r="Q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847.29667999999992</v>
      </c>
      <c r="R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826.83668000000011</v>
      </c>
      <c r="S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771.82668000000012</v>
      </c>
      <c r="T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843.17668000000003</v>
      </c>
      <c r="U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852.95668000000001</v>
      </c>
      <c r="V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807.47667999999999</v>
      </c>
      <c r="W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784.31668000000013</v>
      </c>
      <c r="X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1049.20668</v>
      </c>
      <c r="Y346" s="107">
        <f>VLOOKUP($A346+ROUND((COLUMN()-2)/24,5),АТС!$A$41:$F$736,3)+VLOOKUP($A346+ROUND((COLUMN()-2)/24,5),'Расчет сбытовых надбавок'!$B$793:'Расчет сбытовых надбавок'!$G$1536,4)+'Иные услуги '!$C$5+'РСТ РСО-А'!$M$7</f>
        <v>901.50667999999996</v>
      </c>
    </row>
    <row r="347" spans="1:25" x14ac:dyDescent="0.2">
      <c r="A347" s="80">
        <f t="shared" si="10"/>
        <v>42416</v>
      </c>
      <c r="B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808.86668000000009</v>
      </c>
      <c r="C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772.96668</v>
      </c>
      <c r="D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794.03667999999993</v>
      </c>
      <c r="E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805.20668000000001</v>
      </c>
      <c r="F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834.4966800000002</v>
      </c>
      <c r="G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834.96668</v>
      </c>
      <c r="H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779.91668000000004</v>
      </c>
      <c r="I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983.89668000000006</v>
      </c>
      <c r="J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975.61668000000009</v>
      </c>
      <c r="K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858.75667999999996</v>
      </c>
      <c r="L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858.94668000000001</v>
      </c>
      <c r="M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807.33668000000011</v>
      </c>
      <c r="N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807.05667999999991</v>
      </c>
      <c r="O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806.99667999999997</v>
      </c>
      <c r="P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831.20668000000001</v>
      </c>
      <c r="Q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846.86668000000009</v>
      </c>
      <c r="R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826.36668000000009</v>
      </c>
      <c r="S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799.34668000000011</v>
      </c>
      <c r="T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815.47667999999999</v>
      </c>
      <c r="U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817.24667999999997</v>
      </c>
      <c r="V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787.82668000000012</v>
      </c>
      <c r="W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771.57668000000012</v>
      </c>
      <c r="X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1037.8266800000001</v>
      </c>
      <c r="Y347" s="107">
        <f>VLOOKUP($A347+ROUND((COLUMN()-2)/24,5),АТС!$A$41:$F$736,3)+VLOOKUP($A347+ROUND((COLUMN()-2)/24,5),'Расчет сбытовых надбавок'!$B$793:'Расчет сбытовых надбавок'!$G$1536,4)+'Иные услуги '!$C$5+'РСТ РСО-А'!$M$7</f>
        <v>878.97667999999999</v>
      </c>
    </row>
    <row r="348" spans="1:25" x14ac:dyDescent="0.2">
      <c r="A348" s="80">
        <f t="shared" si="10"/>
        <v>42417</v>
      </c>
      <c r="B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852.16668000000004</v>
      </c>
      <c r="C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815.7466800000002</v>
      </c>
      <c r="D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852.26668000000018</v>
      </c>
      <c r="E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852.29668000000015</v>
      </c>
      <c r="F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852.47667999999999</v>
      </c>
      <c r="G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827.89668000000006</v>
      </c>
      <c r="H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779.20668000000001</v>
      </c>
      <c r="I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983.12668000000008</v>
      </c>
      <c r="J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1075.3166800000001</v>
      </c>
      <c r="K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948.68668000000002</v>
      </c>
      <c r="L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931.78667999999993</v>
      </c>
      <c r="M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867.82668000000012</v>
      </c>
      <c r="N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915.23667999999998</v>
      </c>
      <c r="O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915.11668000000009</v>
      </c>
      <c r="P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914.99667999999997</v>
      </c>
      <c r="Q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915.41668000000004</v>
      </c>
      <c r="R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915.50667999999996</v>
      </c>
      <c r="S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896.87668000000008</v>
      </c>
      <c r="T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785.08668000000011</v>
      </c>
      <c r="U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787.04667999999992</v>
      </c>
      <c r="V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767.32668000000012</v>
      </c>
      <c r="W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784.46668</v>
      </c>
      <c r="X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969.48667999999998</v>
      </c>
      <c r="Y348" s="107">
        <f>VLOOKUP($A348+ROUND((COLUMN()-2)/24,5),АТС!$A$41:$F$736,3)+VLOOKUP($A348+ROUND((COLUMN()-2)/24,5),'Расчет сбытовых надбавок'!$B$793:'Расчет сбытовых надбавок'!$G$1536,4)+'Иные услуги '!$C$5+'РСТ РСО-А'!$M$7</f>
        <v>803.09668000000011</v>
      </c>
    </row>
    <row r="349" spans="1:25" x14ac:dyDescent="0.2">
      <c r="A349" s="80">
        <f t="shared" si="10"/>
        <v>42418</v>
      </c>
      <c r="B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754.12668000000008</v>
      </c>
      <c r="C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805.8566800000001</v>
      </c>
      <c r="D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817.12668000000008</v>
      </c>
      <c r="E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817.17668000000003</v>
      </c>
      <c r="F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817.17668000000003</v>
      </c>
      <c r="G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806.04667999999992</v>
      </c>
      <c r="H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754.93668000000002</v>
      </c>
      <c r="I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949.23667999999998</v>
      </c>
      <c r="J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934.02668000000017</v>
      </c>
      <c r="K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860.03667999999993</v>
      </c>
      <c r="L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827.57668000000012</v>
      </c>
      <c r="M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785.23667999999998</v>
      </c>
      <c r="N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808.09668000000011</v>
      </c>
      <c r="O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847.81668000000013</v>
      </c>
      <c r="P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847.72667999999999</v>
      </c>
      <c r="Q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817.09668000000011</v>
      </c>
      <c r="R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807.78668000000016</v>
      </c>
      <c r="S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772.79667999999992</v>
      </c>
      <c r="T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859.04667999999992</v>
      </c>
      <c r="U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856.90668000000005</v>
      </c>
      <c r="V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841.76668000000018</v>
      </c>
      <c r="W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809.76668000000018</v>
      </c>
      <c r="X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1045.93668</v>
      </c>
      <c r="Y349" s="107">
        <f>VLOOKUP($A349+ROUND((COLUMN()-2)/24,5),АТС!$A$41:$F$736,3)+VLOOKUP($A349+ROUND((COLUMN()-2)/24,5),'Расчет сбытовых надбавок'!$B$793:'Расчет сбытовых надбавок'!$G$1536,4)+'Иные услуги '!$C$5+'РСТ РСО-А'!$M$7</f>
        <v>914.44668000000001</v>
      </c>
    </row>
    <row r="350" spans="1:25" x14ac:dyDescent="0.2">
      <c r="A350" s="80">
        <f t="shared" si="10"/>
        <v>42419</v>
      </c>
      <c r="B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754.70668000000001</v>
      </c>
      <c r="C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806.17668000000003</v>
      </c>
      <c r="D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835.29667999999992</v>
      </c>
      <c r="E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835.34668000000011</v>
      </c>
      <c r="F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806.27668000000017</v>
      </c>
      <c r="G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806.08668000000011</v>
      </c>
      <c r="H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780.16668000000004</v>
      </c>
      <c r="I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985.79668000000015</v>
      </c>
      <c r="J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978.59668000000011</v>
      </c>
      <c r="K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896.73667999999998</v>
      </c>
      <c r="L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896.78667999999993</v>
      </c>
      <c r="M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833.37668000000008</v>
      </c>
      <c r="N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832.95668000000001</v>
      </c>
      <c r="O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887.19668000000001</v>
      </c>
      <c r="P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887.26667999999995</v>
      </c>
      <c r="Q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887.20668000000001</v>
      </c>
      <c r="R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833.31668000000013</v>
      </c>
      <c r="S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801.62668000000008</v>
      </c>
      <c r="T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830.09668000000011</v>
      </c>
      <c r="U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830.57668000000012</v>
      </c>
      <c r="V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832.42668000000003</v>
      </c>
      <c r="W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808.1066800000001</v>
      </c>
      <c r="X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1021.4066800000001</v>
      </c>
      <c r="Y350" s="107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837.1066800000001</v>
      </c>
    </row>
    <row r="351" spans="1:25" x14ac:dyDescent="0.2">
      <c r="A351" s="80">
        <f t="shared" si="10"/>
        <v>42420</v>
      </c>
      <c r="B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779.28668000000016</v>
      </c>
      <c r="C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835.16668000000004</v>
      </c>
      <c r="D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866.78668000000016</v>
      </c>
      <c r="E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866.80668000000014</v>
      </c>
      <c r="F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866.8566800000001</v>
      </c>
      <c r="G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853.84668000000011</v>
      </c>
      <c r="H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779.76667999999995</v>
      </c>
      <c r="I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970.90668000000005</v>
      </c>
      <c r="J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1006.0566800000001</v>
      </c>
      <c r="K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896.3566800000001</v>
      </c>
      <c r="L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896.49667999999997</v>
      </c>
      <c r="M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833.26668000000018</v>
      </c>
      <c r="N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832.88668000000007</v>
      </c>
      <c r="O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887.18668000000002</v>
      </c>
      <c r="P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887.08668000000011</v>
      </c>
      <c r="Q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887.31667999999991</v>
      </c>
      <c r="R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859.56668000000013</v>
      </c>
      <c r="S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800.46668</v>
      </c>
      <c r="T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830.43668000000002</v>
      </c>
      <c r="U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827.31668000000013</v>
      </c>
      <c r="V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831.78667999999993</v>
      </c>
      <c r="W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808.93668000000002</v>
      </c>
      <c r="X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983.2466800000002</v>
      </c>
      <c r="Y351" s="107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808.37668000000008</v>
      </c>
    </row>
    <row r="352" spans="1:25" x14ac:dyDescent="0.2">
      <c r="A352" s="80">
        <f t="shared" si="10"/>
        <v>42421</v>
      </c>
      <c r="B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811.47667999999999</v>
      </c>
      <c r="C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897.06668000000013</v>
      </c>
      <c r="D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904.97667999999999</v>
      </c>
      <c r="E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905.28668000000016</v>
      </c>
      <c r="F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930.72667999999999</v>
      </c>
      <c r="G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905.83668000000011</v>
      </c>
      <c r="H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831.62668000000008</v>
      </c>
      <c r="I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768.14668000000006</v>
      </c>
      <c r="J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842.17668000000003</v>
      </c>
      <c r="K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950.27668000000017</v>
      </c>
      <c r="L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906.43668000000002</v>
      </c>
      <c r="M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920.62668000000008</v>
      </c>
      <c r="N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920.08668000000011</v>
      </c>
      <c r="O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934.40668000000005</v>
      </c>
      <c r="P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934.25667999999996</v>
      </c>
      <c r="Q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934.75668000000019</v>
      </c>
      <c r="R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927.65668000000005</v>
      </c>
      <c r="S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832.08668000000011</v>
      </c>
      <c r="T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835.29667999999992</v>
      </c>
      <c r="U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834.23667999999998</v>
      </c>
      <c r="V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808.21668</v>
      </c>
      <c r="W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778.45668000000001</v>
      </c>
      <c r="X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859.87668000000008</v>
      </c>
      <c r="Y352" s="107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917.07668000000012</v>
      </c>
    </row>
    <row r="353" spans="1:27" x14ac:dyDescent="0.2">
      <c r="A353" s="80">
        <f t="shared" si="10"/>
        <v>42422</v>
      </c>
      <c r="B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811.88668000000007</v>
      </c>
      <c r="C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897.19668000000001</v>
      </c>
      <c r="D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905.04667999999992</v>
      </c>
      <c r="E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905.17668000000003</v>
      </c>
      <c r="F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930.72667999999999</v>
      </c>
      <c r="G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905.36668000000009</v>
      </c>
      <c r="H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831.59668000000011</v>
      </c>
      <c r="I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761.8566800000001</v>
      </c>
      <c r="J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837.40668000000005</v>
      </c>
      <c r="K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950.67668000000003</v>
      </c>
      <c r="L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906.45668000000001</v>
      </c>
      <c r="M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920.38668000000007</v>
      </c>
      <c r="N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920.00667999999996</v>
      </c>
      <c r="O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934.38668000000007</v>
      </c>
      <c r="P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934.32668000000012</v>
      </c>
      <c r="Q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934.44668000000001</v>
      </c>
      <c r="R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927.46668</v>
      </c>
      <c r="S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832.56668000000013</v>
      </c>
      <c r="T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832.99667999999997</v>
      </c>
      <c r="U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833.20668000000001</v>
      </c>
      <c r="V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809.24667999999997</v>
      </c>
      <c r="W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778.08668000000011</v>
      </c>
      <c r="X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859.84668000000011</v>
      </c>
      <c r="Y353" s="107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903.75667999999996</v>
      </c>
    </row>
    <row r="354" spans="1:27" x14ac:dyDescent="0.2">
      <c r="A354" s="80">
        <f t="shared" si="10"/>
        <v>42423</v>
      </c>
      <c r="B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866.40668000000005</v>
      </c>
      <c r="C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865.74667999999997</v>
      </c>
      <c r="D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929.73667999999998</v>
      </c>
      <c r="E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929.87668000000008</v>
      </c>
      <c r="F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929.70668000000001</v>
      </c>
      <c r="G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929.86668000000009</v>
      </c>
      <c r="H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904.52668000000017</v>
      </c>
      <c r="I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851.54668000000015</v>
      </c>
      <c r="J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811.93668000000002</v>
      </c>
      <c r="K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1187.6466800000001</v>
      </c>
      <c r="L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1116.5366800000002</v>
      </c>
      <c r="M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1139.6066800000001</v>
      </c>
      <c r="N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1162.74668</v>
      </c>
      <c r="O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1162.4066800000001</v>
      </c>
      <c r="P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1162.6566800000001</v>
      </c>
      <c r="Q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1162.5766800000001</v>
      </c>
      <c r="R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1105.23668</v>
      </c>
      <c r="S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951.71668</v>
      </c>
      <c r="T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779.14668000000006</v>
      </c>
      <c r="U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778.93668000000002</v>
      </c>
      <c r="V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788.42668000000003</v>
      </c>
      <c r="W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860.28667999999993</v>
      </c>
      <c r="X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926.42668000000003</v>
      </c>
      <c r="Y354" s="107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797.89668000000006</v>
      </c>
    </row>
    <row r="355" spans="1:27" x14ac:dyDescent="0.2">
      <c r="A355" s="80">
        <f t="shared" si="10"/>
        <v>42424</v>
      </c>
      <c r="B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841.58668000000011</v>
      </c>
      <c r="C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866.86668000000009</v>
      </c>
      <c r="D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939.25667999999996</v>
      </c>
      <c r="E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939.29667999999992</v>
      </c>
      <c r="F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939.3566800000001</v>
      </c>
      <c r="G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923.91668000000004</v>
      </c>
      <c r="H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836.02668000000017</v>
      </c>
      <c r="I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1066.2966800000002</v>
      </c>
      <c r="J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1138.24668</v>
      </c>
      <c r="K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1024.93668</v>
      </c>
      <c r="L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1024.8466800000001</v>
      </c>
      <c r="M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916.78667999999993</v>
      </c>
      <c r="N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949.20668000000001</v>
      </c>
      <c r="O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970.05667999999991</v>
      </c>
      <c r="P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984.58668000000011</v>
      </c>
      <c r="Q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984.62668000000008</v>
      </c>
      <c r="R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949.09668000000011</v>
      </c>
      <c r="S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978.94668000000001</v>
      </c>
      <c r="T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799.16668000000004</v>
      </c>
      <c r="U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798.48667999999998</v>
      </c>
      <c r="V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827.68668000000002</v>
      </c>
      <c r="W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826.96668</v>
      </c>
      <c r="X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913.20668000000001</v>
      </c>
      <c r="Y355" s="107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754.50667999999996</v>
      </c>
    </row>
    <row r="356" spans="1:27" x14ac:dyDescent="0.2">
      <c r="A356" s="80">
        <f t="shared" si="10"/>
        <v>42425</v>
      </c>
      <c r="B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763.96668</v>
      </c>
      <c r="C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789.42668000000003</v>
      </c>
      <c r="D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805.77667999999994</v>
      </c>
      <c r="E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834.99667999999997</v>
      </c>
      <c r="F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835.08668000000011</v>
      </c>
      <c r="G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835.43668000000002</v>
      </c>
      <c r="H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806.98667999999998</v>
      </c>
      <c r="I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1122.75668</v>
      </c>
      <c r="J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1206.5566800000001</v>
      </c>
      <c r="K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986.06668000000013</v>
      </c>
      <c r="L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933.82668000000012</v>
      </c>
      <c r="M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858.19668000000001</v>
      </c>
      <c r="N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857.90668000000005</v>
      </c>
      <c r="O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857.66668000000004</v>
      </c>
      <c r="P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857.82668000000012</v>
      </c>
      <c r="Q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868.97667999999999</v>
      </c>
      <c r="R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832.05668000000014</v>
      </c>
      <c r="S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829.41668000000004</v>
      </c>
      <c r="T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810.34668000000011</v>
      </c>
      <c r="U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810.73667999999998</v>
      </c>
      <c r="V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764.29668000000015</v>
      </c>
      <c r="W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764.15668000000005</v>
      </c>
      <c r="X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977.15668000000005</v>
      </c>
      <c r="Y356" s="107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874.31667999999991</v>
      </c>
    </row>
    <row r="357" spans="1:27" x14ac:dyDescent="0.2">
      <c r="A357" s="80">
        <f t="shared" si="10"/>
        <v>42426</v>
      </c>
      <c r="B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764.18668000000002</v>
      </c>
      <c r="C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817.33668000000011</v>
      </c>
      <c r="D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834.99667999999997</v>
      </c>
      <c r="E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834.99667999999997</v>
      </c>
      <c r="F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853.69668000000001</v>
      </c>
      <c r="G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829.36668000000009</v>
      </c>
      <c r="H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780.03667999999993</v>
      </c>
      <c r="I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985.03667999999993</v>
      </c>
      <c r="J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976.52667999999994</v>
      </c>
      <c r="K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859.31668000000013</v>
      </c>
      <c r="L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827.00667999999996</v>
      </c>
      <c r="M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807.68668000000002</v>
      </c>
      <c r="N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831.77667999999994</v>
      </c>
      <c r="O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831.76667999999995</v>
      </c>
      <c r="P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831.65668000000005</v>
      </c>
      <c r="Q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831.75667999999996</v>
      </c>
      <c r="R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858.02668000000017</v>
      </c>
      <c r="S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896.26667999999995</v>
      </c>
      <c r="T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811.75667999999996</v>
      </c>
      <c r="U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812.05668000000014</v>
      </c>
      <c r="V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766.04668000000015</v>
      </c>
      <c r="W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763.51667999999995</v>
      </c>
      <c r="X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988.90668000000005</v>
      </c>
      <c r="Y357" s="107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873.02667999999994</v>
      </c>
    </row>
    <row r="358" spans="1:27" x14ac:dyDescent="0.2">
      <c r="A358" s="80">
        <f t="shared" si="10"/>
        <v>42427</v>
      </c>
      <c r="B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763.61668000000009</v>
      </c>
      <c r="C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830.43668000000002</v>
      </c>
      <c r="D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865.55668000000014</v>
      </c>
      <c r="E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865.47667999999999</v>
      </c>
      <c r="F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850.93668000000002</v>
      </c>
      <c r="G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851.18668000000002</v>
      </c>
      <c r="H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811.22667999999999</v>
      </c>
      <c r="I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787.40668000000005</v>
      </c>
      <c r="J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837.31668000000013</v>
      </c>
      <c r="K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1007.51668</v>
      </c>
      <c r="L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965.34668000000011</v>
      </c>
      <c r="M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981.8566800000001</v>
      </c>
      <c r="N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1074.41668</v>
      </c>
      <c r="O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1073.8566800000001</v>
      </c>
      <c r="P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1073.6566800000001</v>
      </c>
      <c r="Q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1073.21668</v>
      </c>
      <c r="R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964.91668000000004</v>
      </c>
      <c r="S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879.34668000000011</v>
      </c>
      <c r="T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771.89668000000006</v>
      </c>
      <c r="U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806.79668000000015</v>
      </c>
      <c r="V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754.33668000000011</v>
      </c>
      <c r="W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797.24667999999997</v>
      </c>
      <c r="X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890.39668000000006</v>
      </c>
      <c r="Y358" s="107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818.91668000000004</v>
      </c>
    </row>
    <row r="359" spans="1:27" x14ac:dyDescent="0.2">
      <c r="A359" s="80">
        <f t="shared" si="10"/>
        <v>42428</v>
      </c>
      <c r="B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769.32668000000012</v>
      </c>
      <c r="C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851.22667999999999</v>
      </c>
      <c r="D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865.51668000000018</v>
      </c>
      <c r="E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865.43668000000002</v>
      </c>
      <c r="F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865.37668000000008</v>
      </c>
      <c r="G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865.58668000000011</v>
      </c>
      <c r="H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830.83667999999989</v>
      </c>
      <c r="I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852.06667999999991</v>
      </c>
      <c r="J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770.22667999999999</v>
      </c>
      <c r="K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1094.22668</v>
      </c>
      <c r="L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1053.76668</v>
      </c>
      <c r="M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1053.94668</v>
      </c>
      <c r="N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1139.43668</v>
      </c>
      <c r="O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1139.0466800000002</v>
      </c>
      <c r="P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1116.0466799999999</v>
      </c>
      <c r="Q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1115.8766800000001</v>
      </c>
      <c r="R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964.43668000000002</v>
      </c>
      <c r="S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879.62668000000008</v>
      </c>
      <c r="T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755.79668000000015</v>
      </c>
      <c r="U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790.39668000000006</v>
      </c>
      <c r="V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768.36668000000009</v>
      </c>
      <c r="W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797.32668000000012</v>
      </c>
      <c r="X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904.28668000000016</v>
      </c>
      <c r="Y359" s="107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814.98667999999998</v>
      </c>
    </row>
    <row r="360" spans="1:27" x14ac:dyDescent="0.2">
      <c r="A360" s="80">
        <f t="shared" si="10"/>
        <v>42429</v>
      </c>
      <c r="B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779.20668000000001</v>
      </c>
      <c r="C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834.92668000000003</v>
      </c>
      <c r="D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866.6066800000001</v>
      </c>
      <c r="E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866.70668000000001</v>
      </c>
      <c r="F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853.55668000000014</v>
      </c>
      <c r="G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853.83668000000011</v>
      </c>
      <c r="H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806.73667999999998</v>
      </c>
      <c r="I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1023.6266800000001</v>
      </c>
      <c r="J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1066.6466800000001</v>
      </c>
      <c r="K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933.50668000000019</v>
      </c>
      <c r="L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933.45668000000001</v>
      </c>
      <c r="M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880.21668</v>
      </c>
      <c r="N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929.34668000000011</v>
      </c>
      <c r="O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949.25667999999996</v>
      </c>
      <c r="P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955.9966800000002</v>
      </c>
      <c r="Q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949.06668000000013</v>
      </c>
      <c r="R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892.06667999999991</v>
      </c>
      <c r="S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896.48667999999998</v>
      </c>
      <c r="T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763.48667999999998</v>
      </c>
      <c r="U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763.76668000000018</v>
      </c>
      <c r="V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770.75668000000019</v>
      </c>
      <c r="W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763.63668000000007</v>
      </c>
      <c r="X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948.80667999999991</v>
      </c>
      <c r="Y360" s="107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797.06668000000013</v>
      </c>
    </row>
    <row r="361" spans="1:27" ht="12.75" customHeight="1" x14ac:dyDescent="0.25">
      <c r="A361" s="94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6"/>
    </row>
    <row r="362" spans="1:27" x14ac:dyDescent="0.25">
      <c r="A362" s="88" t="s">
        <v>152</v>
      </c>
      <c r="B362" s="79"/>
      <c r="C362" s="79"/>
      <c r="D362" s="79"/>
    </row>
    <row r="363" spans="1:27" ht="12.75" x14ac:dyDescent="0.2">
      <c r="A363" s="165" t="s">
        <v>48</v>
      </c>
      <c r="B363" s="168" t="s">
        <v>122</v>
      </c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70"/>
    </row>
    <row r="364" spans="1:27" ht="12.75" x14ac:dyDescent="0.2">
      <c r="A364" s="166"/>
      <c r="B364" s="171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3"/>
    </row>
    <row r="365" spans="1:27" ht="12.75" customHeight="1" x14ac:dyDescent="0.2">
      <c r="A365" s="166"/>
      <c r="B365" s="174" t="s">
        <v>123</v>
      </c>
      <c r="C365" s="163" t="s">
        <v>124</v>
      </c>
      <c r="D365" s="163" t="s">
        <v>125</v>
      </c>
      <c r="E365" s="163" t="s">
        <v>126</v>
      </c>
      <c r="F365" s="163" t="s">
        <v>127</v>
      </c>
      <c r="G365" s="163" t="s">
        <v>128</v>
      </c>
      <c r="H365" s="163" t="s">
        <v>129</v>
      </c>
      <c r="I365" s="163" t="s">
        <v>130</v>
      </c>
      <c r="J365" s="163" t="s">
        <v>131</v>
      </c>
      <c r="K365" s="163" t="s">
        <v>132</v>
      </c>
      <c r="L365" s="163" t="s">
        <v>133</v>
      </c>
      <c r="M365" s="163" t="s">
        <v>134</v>
      </c>
      <c r="N365" s="176" t="s">
        <v>135</v>
      </c>
      <c r="O365" s="163" t="s">
        <v>136</v>
      </c>
      <c r="P365" s="163" t="s">
        <v>137</v>
      </c>
      <c r="Q365" s="163" t="s">
        <v>138</v>
      </c>
      <c r="R365" s="163" t="s">
        <v>139</v>
      </c>
      <c r="S365" s="163" t="s">
        <v>140</v>
      </c>
      <c r="T365" s="163" t="s">
        <v>141</v>
      </c>
      <c r="U365" s="163" t="s">
        <v>142</v>
      </c>
      <c r="V365" s="163" t="s">
        <v>143</v>
      </c>
      <c r="W365" s="163" t="s">
        <v>144</v>
      </c>
      <c r="X365" s="163" t="s">
        <v>145</v>
      </c>
      <c r="Y365" s="163" t="s">
        <v>146</v>
      </c>
    </row>
    <row r="366" spans="1:27" ht="11.25" customHeight="1" x14ac:dyDescent="0.2">
      <c r="A366" s="167"/>
      <c r="B366" s="175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77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</row>
    <row r="367" spans="1:27" ht="15.75" customHeight="1" x14ac:dyDescent="0.2">
      <c r="A367" s="80">
        <f>A332</f>
        <v>42401</v>
      </c>
      <c r="B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947.59668000000011</v>
      </c>
      <c r="C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869.36668000000009</v>
      </c>
      <c r="D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847.06668000000013</v>
      </c>
      <c r="E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846.91668000000004</v>
      </c>
      <c r="F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847.27667999999994</v>
      </c>
      <c r="G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862.68668000000002</v>
      </c>
      <c r="H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950.38668000000007</v>
      </c>
      <c r="I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772.97667999999999</v>
      </c>
      <c r="J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776.1066800000001</v>
      </c>
      <c r="K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909.83668000000011</v>
      </c>
      <c r="L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995.58668000000011</v>
      </c>
      <c r="M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972.72667999999999</v>
      </c>
      <c r="N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935.99667999999997</v>
      </c>
      <c r="O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910.00667999999996</v>
      </c>
      <c r="P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901.38668000000007</v>
      </c>
      <c r="Q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900.44668000000001</v>
      </c>
      <c r="R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900.26667999999995</v>
      </c>
      <c r="S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1043.2866800000002</v>
      </c>
      <c r="T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1074.6066800000001</v>
      </c>
      <c r="U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1090.47668</v>
      </c>
      <c r="V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1046.3166799999999</v>
      </c>
      <c r="W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972.46668</v>
      </c>
      <c r="X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1208.8266800000001</v>
      </c>
      <c r="Y367" s="107">
        <f>VLOOKUP($A367+ROUND((COLUMN()-2)/24,5),АТС!$A$41:$F$736,3)+VLOOKUP($A367+ROUND((COLUMN()-2)/24,5),'Расчет сбытовых надбавок'!$B$793:'Расчет сбытовых надбавок'!$G$1536,5)+'Иные услуги '!$C$5+'РСТ РСО-А'!$M$7</f>
        <v>1086.9966800000002</v>
      </c>
      <c r="AA367" s="81"/>
    </row>
    <row r="368" spans="1:27" x14ac:dyDescent="0.2">
      <c r="A368" s="80">
        <f>A367+1</f>
        <v>42402</v>
      </c>
      <c r="B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947.20668000000001</v>
      </c>
      <c r="C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865.52667999999994</v>
      </c>
      <c r="D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822.61668000000009</v>
      </c>
      <c r="E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808.12668000000008</v>
      </c>
      <c r="F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808.74667999999997</v>
      </c>
      <c r="G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845.27667999999994</v>
      </c>
      <c r="H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892.45668000000001</v>
      </c>
      <c r="I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814.98667999999998</v>
      </c>
      <c r="J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788.17668000000003</v>
      </c>
      <c r="K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797.90668000000005</v>
      </c>
      <c r="L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863.74667999999997</v>
      </c>
      <c r="M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836.57668000000012</v>
      </c>
      <c r="N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837.09668000000011</v>
      </c>
      <c r="O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821.84668000000011</v>
      </c>
      <c r="P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821.96668</v>
      </c>
      <c r="Q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836.36668000000009</v>
      </c>
      <c r="R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871.87668000000008</v>
      </c>
      <c r="S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980.58668000000011</v>
      </c>
      <c r="T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1036.0366799999999</v>
      </c>
      <c r="U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1017.6166800000001</v>
      </c>
      <c r="V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982.04668000000015</v>
      </c>
      <c r="W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930.1066800000001</v>
      </c>
      <c r="X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1158.42668</v>
      </c>
      <c r="Y368" s="107">
        <f>VLOOKUP($A368+ROUND((COLUMN()-2)/24,5),АТС!$A$41:$F$736,3)+VLOOKUP($A368+ROUND((COLUMN()-2)/24,5),'Расчет сбытовых надбавок'!$B$793:'Расчет сбытовых надбавок'!$G$1536,5)+'Иные услуги '!$C$5+'РСТ РСО-А'!$M$7</f>
        <v>1040.71668</v>
      </c>
    </row>
    <row r="369" spans="1:25" x14ac:dyDescent="0.2">
      <c r="A369" s="80">
        <f t="shared" ref="A369:A395" si="11">A368+1</f>
        <v>42403</v>
      </c>
      <c r="B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846.47667999999999</v>
      </c>
      <c r="C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769.45668000000001</v>
      </c>
      <c r="D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759.88668000000007</v>
      </c>
      <c r="E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759.81668000000013</v>
      </c>
      <c r="F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759.83668000000011</v>
      </c>
      <c r="G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759.98667999999998</v>
      </c>
      <c r="H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777.26668000000018</v>
      </c>
      <c r="I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924.04667999999992</v>
      </c>
      <c r="J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909.12668000000008</v>
      </c>
      <c r="K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777.25668000000019</v>
      </c>
      <c r="L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735.71668</v>
      </c>
      <c r="M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751.96668000000022</v>
      </c>
      <c r="N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744.01668000000018</v>
      </c>
      <c r="O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764.82668000000012</v>
      </c>
      <c r="P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744.24667999999997</v>
      </c>
      <c r="Q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750.82668000000012</v>
      </c>
      <c r="R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781.40668000000005</v>
      </c>
      <c r="S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871.39668000000006</v>
      </c>
      <c r="T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959.44668000000001</v>
      </c>
      <c r="U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930.69668000000001</v>
      </c>
      <c r="V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896.05668000000014</v>
      </c>
      <c r="W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865.71668</v>
      </c>
      <c r="X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1094.75668</v>
      </c>
      <c r="Y369" s="107">
        <f>VLOOKUP($A369+ROUND((COLUMN()-2)/24,5),АТС!$A$41:$F$736,3)+VLOOKUP($A369+ROUND((COLUMN()-2)/24,5),'Расчет сбытовых надбавок'!$B$793:'Расчет сбытовых надбавок'!$G$1536,5)+'Иные услуги '!$C$5+'РСТ РСО-А'!$M$7</f>
        <v>968.56668000000013</v>
      </c>
    </row>
    <row r="370" spans="1:25" x14ac:dyDescent="0.2">
      <c r="A370" s="80">
        <f t="shared" si="11"/>
        <v>42404</v>
      </c>
      <c r="B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786.19668000000001</v>
      </c>
      <c r="C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744.98667999999998</v>
      </c>
      <c r="D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775.01667999999995</v>
      </c>
      <c r="E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775.15668000000005</v>
      </c>
      <c r="F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775.03667999999993</v>
      </c>
      <c r="G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775.41668000000004</v>
      </c>
      <c r="H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768.44668000000001</v>
      </c>
      <c r="I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944.70668000000001</v>
      </c>
      <c r="J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925.66668000000004</v>
      </c>
      <c r="K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789.02668000000017</v>
      </c>
      <c r="L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777.79668000000015</v>
      </c>
      <c r="M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744.82668000000012</v>
      </c>
      <c r="N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765.15668000000005</v>
      </c>
      <c r="O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778.23667999999998</v>
      </c>
      <c r="P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765.25667999999996</v>
      </c>
      <c r="Q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744.51667999999995</v>
      </c>
      <c r="R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748.24667999999997</v>
      </c>
      <c r="S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810.83668000000011</v>
      </c>
      <c r="T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931.93668000000002</v>
      </c>
      <c r="U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904.26667999999995</v>
      </c>
      <c r="V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836.69668000000001</v>
      </c>
      <c r="W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804.41668000000004</v>
      </c>
      <c r="X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1070.8366800000001</v>
      </c>
      <c r="Y370" s="107">
        <f>VLOOKUP($A370+ROUND((COLUMN()-2)/24,5),АТС!$A$41:$F$736,3)+VLOOKUP($A370+ROUND((COLUMN()-2)/24,5),'Расчет сбытовых надбавок'!$B$793:'Расчет сбытовых надбавок'!$G$1536,5)+'Иные услуги '!$C$5+'РСТ РСО-А'!$M$7</f>
        <v>940.62668000000008</v>
      </c>
    </row>
    <row r="371" spans="1:25" x14ac:dyDescent="0.2">
      <c r="A371" s="80">
        <f t="shared" si="11"/>
        <v>42405</v>
      </c>
      <c r="B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769.47667999999999</v>
      </c>
      <c r="C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769.25668000000019</v>
      </c>
      <c r="D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744.98667999999998</v>
      </c>
      <c r="E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759.68668000000002</v>
      </c>
      <c r="F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759.70668000000001</v>
      </c>
      <c r="G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759.73667999999998</v>
      </c>
      <c r="H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769.21668</v>
      </c>
      <c r="I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944.00667999999996</v>
      </c>
      <c r="J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924.87668000000008</v>
      </c>
      <c r="K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788.69668000000001</v>
      </c>
      <c r="L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751.27667999999994</v>
      </c>
      <c r="M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736.81668000000013</v>
      </c>
      <c r="N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764.95668000000001</v>
      </c>
      <c r="O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777.93668000000002</v>
      </c>
      <c r="P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796.30668000000014</v>
      </c>
      <c r="Q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805.72668000000021</v>
      </c>
      <c r="R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787.30668000000014</v>
      </c>
      <c r="S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760.15668000000005</v>
      </c>
      <c r="T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900.74667999999997</v>
      </c>
      <c r="U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879.89668000000006</v>
      </c>
      <c r="V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853.22667999999999</v>
      </c>
      <c r="W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826.07668000000012</v>
      </c>
      <c r="X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1080.1566800000001</v>
      </c>
      <c r="Y371" s="107">
        <f>VLOOKUP($A371+ROUND((COLUMN()-2)/24,5),АТС!$A$41:$F$736,3)+VLOOKUP($A371+ROUND((COLUMN()-2)/24,5),'Расчет сбытовых надбавок'!$B$793:'Расчет сбытовых надбавок'!$G$1536,5)+'Иные услуги '!$C$5+'РСТ РСО-А'!$M$7</f>
        <v>947.54667999999992</v>
      </c>
    </row>
    <row r="372" spans="1:25" x14ac:dyDescent="0.2">
      <c r="A372" s="80">
        <f t="shared" si="11"/>
        <v>42406</v>
      </c>
      <c r="B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813.51667999999995</v>
      </c>
      <c r="C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751.18668000000002</v>
      </c>
      <c r="D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749.33668000000011</v>
      </c>
      <c r="E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765.93668000000002</v>
      </c>
      <c r="F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766.02668000000017</v>
      </c>
      <c r="G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754.75667999999996</v>
      </c>
      <c r="H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769.86668000000009</v>
      </c>
      <c r="I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838.30668000000014</v>
      </c>
      <c r="J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855.08668000000011</v>
      </c>
      <c r="K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938.42668000000003</v>
      </c>
      <c r="L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867.38668000000007</v>
      </c>
      <c r="M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880.70668000000001</v>
      </c>
      <c r="N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880.1066800000001</v>
      </c>
      <c r="O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937.67668000000003</v>
      </c>
      <c r="P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937.56667999999991</v>
      </c>
      <c r="Q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937.45668000000001</v>
      </c>
      <c r="R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938.78667999999993</v>
      </c>
      <c r="S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768.97667999999999</v>
      </c>
      <c r="T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854.81668000000013</v>
      </c>
      <c r="U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856.99667999999997</v>
      </c>
      <c r="V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807.44668000000001</v>
      </c>
      <c r="W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809.66668000000004</v>
      </c>
      <c r="X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756.72667999999999</v>
      </c>
      <c r="Y372" s="107">
        <f>VLOOKUP($A372+ROUND((COLUMN()-2)/24,5),АТС!$A$41:$F$736,3)+VLOOKUP($A372+ROUND((COLUMN()-2)/24,5),'Расчет сбытовых надбавок'!$B$793:'Расчет сбытовых надбавок'!$G$1536,5)+'Иные услуги '!$C$5+'РСТ РСО-А'!$M$7</f>
        <v>943.12668000000008</v>
      </c>
    </row>
    <row r="373" spans="1:25" x14ac:dyDescent="0.2">
      <c r="A373" s="80">
        <f t="shared" si="11"/>
        <v>42407</v>
      </c>
      <c r="B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853.26667999999995</v>
      </c>
      <c r="C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786.19668000000001</v>
      </c>
      <c r="D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744.05668000000014</v>
      </c>
      <c r="E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749.52667999999994</v>
      </c>
      <c r="F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754.93668000000002</v>
      </c>
      <c r="G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744.17668000000003</v>
      </c>
      <c r="H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750.42668000000003</v>
      </c>
      <c r="I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767.17668000000003</v>
      </c>
      <c r="J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852.33668000000011</v>
      </c>
      <c r="K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923.88668000000007</v>
      </c>
      <c r="L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868.26667999999995</v>
      </c>
      <c r="M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855.58668000000011</v>
      </c>
      <c r="N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855.16668000000004</v>
      </c>
      <c r="O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855.00667999999996</v>
      </c>
      <c r="P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881.21668</v>
      </c>
      <c r="Q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888.05668000000014</v>
      </c>
      <c r="R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844.38668000000007</v>
      </c>
      <c r="S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785.12668000000008</v>
      </c>
      <c r="T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912.6066800000001</v>
      </c>
      <c r="U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915.94668000000001</v>
      </c>
      <c r="V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866.25668000000019</v>
      </c>
      <c r="W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806.16668000000004</v>
      </c>
      <c r="X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757.14668000000006</v>
      </c>
      <c r="Y373" s="107">
        <f>VLOOKUP($A373+ROUND((COLUMN()-2)/24,5),АТС!$A$41:$F$736,3)+VLOOKUP($A373+ROUND((COLUMN()-2)/24,5),'Расчет сбытовых надбавок'!$B$793:'Расчет сбытовых надбавок'!$G$1536,5)+'Иные услуги '!$C$5+'РСТ РСО-А'!$M$7</f>
        <v>971.46668</v>
      </c>
    </row>
    <row r="374" spans="1:25" x14ac:dyDescent="0.2">
      <c r="A374" s="80">
        <f t="shared" si="11"/>
        <v>42408</v>
      </c>
      <c r="B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826.87668000000008</v>
      </c>
      <c r="C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762.55668000000014</v>
      </c>
      <c r="D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744.54668000000015</v>
      </c>
      <c r="E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754.34668000000011</v>
      </c>
      <c r="F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754.28668000000016</v>
      </c>
      <c r="G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754.49667999999997</v>
      </c>
      <c r="H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735.8566800000001</v>
      </c>
      <c r="I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930.07668000000012</v>
      </c>
      <c r="J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925.09668000000011</v>
      </c>
      <c r="K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788.67668000000003</v>
      </c>
      <c r="L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736.94668000000001</v>
      </c>
      <c r="M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788.59668000000011</v>
      </c>
      <c r="N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789.80668000000014</v>
      </c>
      <c r="O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751.14668000000006</v>
      </c>
      <c r="P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736.27668000000017</v>
      </c>
      <c r="Q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736.32668000000012</v>
      </c>
      <c r="R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749.16668000000004</v>
      </c>
      <c r="S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785.55668000000014</v>
      </c>
      <c r="T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957.29668000000015</v>
      </c>
      <c r="U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920.97667999999999</v>
      </c>
      <c r="V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855.11668000000009</v>
      </c>
      <c r="W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827.82668000000012</v>
      </c>
      <c r="X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1082.1066800000001</v>
      </c>
      <c r="Y374" s="107">
        <f>VLOOKUP($A374+ROUND((COLUMN()-2)/24,5),АТС!$A$41:$F$736,3)+VLOOKUP($A374+ROUND((COLUMN()-2)/24,5),'Расчет сбытовых надбавок'!$B$793:'Расчет сбытовых надбавок'!$G$1536,5)+'Иные услуги '!$C$5+'РСТ РСО-А'!$M$7</f>
        <v>950.90668000000005</v>
      </c>
    </row>
    <row r="375" spans="1:25" x14ac:dyDescent="0.2">
      <c r="A375" s="80">
        <f t="shared" si="11"/>
        <v>42409</v>
      </c>
      <c r="B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778.53667999999993</v>
      </c>
      <c r="C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735.47667999999999</v>
      </c>
      <c r="D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759.50667999999996</v>
      </c>
      <c r="E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785.46668000000022</v>
      </c>
      <c r="F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785.54668000000015</v>
      </c>
      <c r="G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785.94668000000001</v>
      </c>
      <c r="H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760.58668000000011</v>
      </c>
      <c r="I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958.8566800000001</v>
      </c>
      <c r="J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998.17668000000003</v>
      </c>
      <c r="K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852.3566800000001</v>
      </c>
      <c r="L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807.88668000000007</v>
      </c>
      <c r="M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766.58668000000011</v>
      </c>
      <c r="N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766.15668000000005</v>
      </c>
      <c r="O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765.83668000000011</v>
      </c>
      <c r="P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787.96668</v>
      </c>
      <c r="Q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788.02667999999994</v>
      </c>
      <c r="R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788.49667999999997</v>
      </c>
      <c r="S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739.81668000000013</v>
      </c>
      <c r="T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914.1066800000001</v>
      </c>
      <c r="U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850.25667999999996</v>
      </c>
      <c r="V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816.78667999999993</v>
      </c>
      <c r="W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787.30668000000014</v>
      </c>
      <c r="X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1048.3866800000001</v>
      </c>
      <c r="Y375" s="107">
        <f>VLOOKUP($A375+ROUND((COLUMN()-2)/24,5),АТС!$A$41:$F$736,3)+VLOOKUP($A375+ROUND((COLUMN()-2)/24,5),'Расчет сбытовых надбавок'!$B$793:'Расчет сбытовых надбавок'!$G$1536,5)+'Иные услуги '!$C$5+'РСТ РСО-А'!$M$7</f>
        <v>893.25667999999996</v>
      </c>
    </row>
    <row r="376" spans="1:25" x14ac:dyDescent="0.2">
      <c r="A376" s="80">
        <f t="shared" si="11"/>
        <v>42410</v>
      </c>
      <c r="B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777.27668000000017</v>
      </c>
      <c r="C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745.00667999999996</v>
      </c>
      <c r="D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759.51667999999995</v>
      </c>
      <c r="E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775.03667999999993</v>
      </c>
      <c r="F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785.62668000000008</v>
      </c>
      <c r="G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765.02667999999994</v>
      </c>
      <c r="H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768.08668000000011</v>
      </c>
      <c r="I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880.84668000000011</v>
      </c>
      <c r="J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894.65668000000005</v>
      </c>
      <c r="K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778.45668000000001</v>
      </c>
      <c r="L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778.51667999999995</v>
      </c>
      <c r="M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745.28668000000016</v>
      </c>
      <c r="N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744.95668000000001</v>
      </c>
      <c r="O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744.82668000000012</v>
      </c>
      <c r="P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744.79667999999992</v>
      </c>
      <c r="Q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744.79667999999992</v>
      </c>
      <c r="R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761.8266799999999</v>
      </c>
      <c r="S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823.83668000000011</v>
      </c>
      <c r="T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915.05668000000014</v>
      </c>
      <c r="U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916.62668000000008</v>
      </c>
      <c r="V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877.86668000000009</v>
      </c>
      <c r="W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824.56668000000013</v>
      </c>
      <c r="X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1070.70668</v>
      </c>
      <c r="Y376" s="107">
        <f>VLOOKUP($A376+ROUND((COLUMN()-2)/24,5),АТС!$A$41:$F$736,3)+VLOOKUP($A376+ROUND((COLUMN()-2)/24,5),'Расчет сбытовых надбавок'!$B$793:'Расчет сбытовых надбавок'!$G$1536,5)+'Иные услуги '!$C$5+'РСТ РСО-А'!$M$7</f>
        <v>924.25667999999996</v>
      </c>
    </row>
    <row r="377" spans="1:25" x14ac:dyDescent="0.2">
      <c r="A377" s="80">
        <f t="shared" si="11"/>
        <v>42411</v>
      </c>
      <c r="B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777.38668000000007</v>
      </c>
      <c r="C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745.42668000000003</v>
      </c>
      <c r="D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775.27667999999994</v>
      </c>
      <c r="E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775.47668000000021</v>
      </c>
      <c r="F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775.52668000000017</v>
      </c>
      <c r="G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760.52668000000017</v>
      </c>
      <c r="H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763.91668000000004</v>
      </c>
      <c r="I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881.20668000000001</v>
      </c>
      <c r="J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872.81668000000013</v>
      </c>
      <c r="K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778.42668000000003</v>
      </c>
      <c r="L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767.6066800000001</v>
      </c>
      <c r="M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765.93668000000002</v>
      </c>
      <c r="N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787.83668000000011</v>
      </c>
      <c r="O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787.6066800000001</v>
      </c>
      <c r="P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744.82668000000012</v>
      </c>
      <c r="Q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745.0766799999999</v>
      </c>
      <c r="R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760.69668000000001</v>
      </c>
      <c r="S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792.29668000000015</v>
      </c>
      <c r="T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875.03668000000016</v>
      </c>
      <c r="U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834.47667999999999</v>
      </c>
      <c r="V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808.21668</v>
      </c>
      <c r="W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787.53668000000016</v>
      </c>
      <c r="X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1048.0266799999999</v>
      </c>
      <c r="Y377" s="107">
        <f>VLOOKUP($A377+ROUND((COLUMN()-2)/24,5),АТС!$A$41:$F$736,3)+VLOOKUP($A377+ROUND((COLUMN()-2)/24,5),'Расчет сбытовых надбавок'!$B$793:'Расчет сбытовых надбавок'!$G$1536,5)+'Иные услуги '!$C$5+'РСТ РСО-А'!$M$7</f>
        <v>877.47667999999999</v>
      </c>
    </row>
    <row r="378" spans="1:25" x14ac:dyDescent="0.2">
      <c r="A378" s="80">
        <f t="shared" si="11"/>
        <v>42412</v>
      </c>
      <c r="B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785.21668</v>
      </c>
      <c r="C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735.44668000000001</v>
      </c>
      <c r="D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759.37668000000008</v>
      </c>
      <c r="E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759.57668000000012</v>
      </c>
      <c r="F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759.56668000000013</v>
      </c>
      <c r="G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745.1066800000001</v>
      </c>
      <c r="H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770.42668000000003</v>
      </c>
      <c r="I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868.87668000000008</v>
      </c>
      <c r="J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850.75668000000019</v>
      </c>
      <c r="K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766.90668000000005</v>
      </c>
      <c r="L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751.33668000000011</v>
      </c>
      <c r="M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744.83668000000011</v>
      </c>
      <c r="N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752.77668000000017</v>
      </c>
      <c r="O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778.25667999999996</v>
      </c>
      <c r="P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765.29668000000015</v>
      </c>
      <c r="Q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765.34668000000011</v>
      </c>
      <c r="R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745.01667999999995</v>
      </c>
      <c r="S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785.19668000000001</v>
      </c>
      <c r="T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881.32668000000012</v>
      </c>
      <c r="U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904.95668000000001</v>
      </c>
      <c r="V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879.8566800000001</v>
      </c>
      <c r="W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824.89668000000006</v>
      </c>
      <c r="X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1078.7466800000002</v>
      </c>
      <c r="Y378" s="107">
        <f>VLOOKUP($A378+ROUND((COLUMN()-2)/24,5),АТС!$A$41:$F$736,3)+VLOOKUP($A378+ROUND((COLUMN()-2)/24,5),'Расчет сбытовых надбавок'!$B$793:'Расчет сбытовых надбавок'!$G$1536,5)+'Иные услуги '!$C$5+'РСТ РСО-А'!$M$7</f>
        <v>947.12668000000008</v>
      </c>
    </row>
    <row r="379" spans="1:25" x14ac:dyDescent="0.2">
      <c r="A379" s="80">
        <f t="shared" si="11"/>
        <v>42413</v>
      </c>
      <c r="B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790.33668000000011</v>
      </c>
      <c r="C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766.57668000000012</v>
      </c>
      <c r="D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809.25668000000019</v>
      </c>
      <c r="E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809.46668</v>
      </c>
      <c r="F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829.31668000000013</v>
      </c>
      <c r="G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809.45668000000001</v>
      </c>
      <c r="H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778.92668000000003</v>
      </c>
      <c r="I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745.53668000000016</v>
      </c>
      <c r="J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792.19668000000001</v>
      </c>
      <c r="K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939.66668000000004</v>
      </c>
      <c r="L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881.91668000000004</v>
      </c>
      <c r="M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895.57668000000012</v>
      </c>
      <c r="N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909.6066800000001</v>
      </c>
      <c r="O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955.20668000000001</v>
      </c>
      <c r="P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955.09668000000011</v>
      </c>
      <c r="Q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939.58668000000011</v>
      </c>
      <c r="R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903.28668000000016</v>
      </c>
      <c r="S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760.06667999999991</v>
      </c>
      <c r="T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810.58668000000011</v>
      </c>
      <c r="U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818.20668000000001</v>
      </c>
      <c r="V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804.22667999999999</v>
      </c>
      <c r="W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735.50667999999996</v>
      </c>
      <c r="X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807.99667999999997</v>
      </c>
      <c r="Y379" s="107">
        <f>VLOOKUP($A379+ROUND((COLUMN()-2)/24,5),АТС!$A$41:$F$736,3)+VLOOKUP($A379+ROUND((COLUMN()-2)/24,5),'Расчет сбытовых надбавок'!$B$793:'Расчет сбытовых надбавок'!$G$1536,5)+'Иные услуги '!$C$5+'РСТ РСО-А'!$M$7</f>
        <v>924.18668000000002</v>
      </c>
    </row>
    <row r="380" spans="1:25" x14ac:dyDescent="0.2">
      <c r="A380" s="80">
        <f t="shared" si="11"/>
        <v>42414</v>
      </c>
      <c r="B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786.65668000000005</v>
      </c>
      <c r="C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777.88668000000007</v>
      </c>
      <c r="D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808.91668000000004</v>
      </c>
      <c r="E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828.9966800000002</v>
      </c>
      <c r="F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843.01668000000018</v>
      </c>
      <c r="G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829.26668000000018</v>
      </c>
      <c r="H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809.51668000000018</v>
      </c>
      <c r="I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810.13668000000007</v>
      </c>
      <c r="J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751.42668000000003</v>
      </c>
      <c r="K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1044.91668</v>
      </c>
      <c r="L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955.47667999999999</v>
      </c>
      <c r="M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955.40668000000005</v>
      </c>
      <c r="N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939.1066800000001</v>
      </c>
      <c r="O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971.19668000000001</v>
      </c>
      <c r="P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971.08668000000011</v>
      </c>
      <c r="Q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938.95668000000001</v>
      </c>
      <c r="R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902.02667999999994</v>
      </c>
      <c r="S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759.45668000000001</v>
      </c>
      <c r="T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811.18668000000002</v>
      </c>
      <c r="U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812.95668000000001</v>
      </c>
      <c r="V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804.42668000000003</v>
      </c>
      <c r="W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735.1066800000001</v>
      </c>
      <c r="X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807.92668000000003</v>
      </c>
      <c r="Y380" s="107">
        <f>VLOOKUP($A380+ROUND((COLUMN()-2)/24,5),АТС!$A$41:$F$736,3)+VLOOKUP($A380+ROUND((COLUMN()-2)/24,5),'Расчет сбытовых надбавок'!$B$793:'Расчет сбытовых надбавок'!$G$1536,5)+'Иные услуги '!$C$5+'РСТ РСО-А'!$M$7</f>
        <v>908.75667999999996</v>
      </c>
    </row>
    <row r="381" spans="1:25" x14ac:dyDescent="0.2">
      <c r="A381" s="80">
        <f t="shared" si="11"/>
        <v>42415</v>
      </c>
      <c r="B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773.94668000000001</v>
      </c>
      <c r="C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764.16668000000004</v>
      </c>
      <c r="D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795.96668</v>
      </c>
      <c r="E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813.21668</v>
      </c>
      <c r="F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813.15668000000005</v>
      </c>
      <c r="G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795.93668000000002</v>
      </c>
      <c r="H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759.21668</v>
      </c>
      <c r="I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1035.49668</v>
      </c>
      <c r="J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1036.1566800000001</v>
      </c>
      <c r="K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892.09668000000011</v>
      </c>
      <c r="L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849.28668000000016</v>
      </c>
      <c r="M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795.72667999999999</v>
      </c>
      <c r="N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809.95668000000001</v>
      </c>
      <c r="O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824.76667999999995</v>
      </c>
      <c r="P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824.68668000000002</v>
      </c>
      <c r="Q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825.00667999999996</v>
      </c>
      <c r="R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805.23667999999998</v>
      </c>
      <c r="S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752.08668000000011</v>
      </c>
      <c r="T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821.02668000000017</v>
      </c>
      <c r="U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830.47667999999999</v>
      </c>
      <c r="V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786.53667999999993</v>
      </c>
      <c r="W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764.15668000000005</v>
      </c>
      <c r="X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1020.0866800000001</v>
      </c>
      <c r="Y381" s="107">
        <f>VLOOKUP($A381+ROUND((COLUMN()-2)/24,5),АТС!$A$41:$F$736,3)+VLOOKUP($A381+ROUND((COLUMN()-2)/24,5),'Расчет сбытовых надбавок'!$B$793:'Расчет сбытовых надбавок'!$G$1536,5)+'Иные услуги '!$C$5+'РСТ РСО-А'!$M$7</f>
        <v>877.37668000000008</v>
      </c>
    </row>
    <row r="382" spans="1:25" x14ac:dyDescent="0.2">
      <c r="A382" s="80">
        <f t="shared" si="11"/>
        <v>42416</v>
      </c>
      <c r="B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787.87668000000008</v>
      </c>
      <c r="C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753.18668000000002</v>
      </c>
      <c r="D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773.54667999999992</v>
      </c>
      <c r="E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784.34668000000011</v>
      </c>
      <c r="F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812.63668000000007</v>
      </c>
      <c r="G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813.08668000000011</v>
      </c>
      <c r="H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759.90668000000005</v>
      </c>
      <c r="I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956.98667999999998</v>
      </c>
      <c r="J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948.98667999999998</v>
      </c>
      <c r="K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836.07668000000012</v>
      </c>
      <c r="L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836.25668000000019</v>
      </c>
      <c r="M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786.39668000000006</v>
      </c>
      <c r="N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786.12668000000008</v>
      </c>
      <c r="O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786.07668000000012</v>
      </c>
      <c r="P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809.45668000000001</v>
      </c>
      <c r="Q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824.58668000000011</v>
      </c>
      <c r="R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804.77667999999994</v>
      </c>
      <c r="S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778.68668000000002</v>
      </c>
      <c r="T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794.26668000000018</v>
      </c>
      <c r="U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795.97667999999999</v>
      </c>
      <c r="V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767.54668000000015</v>
      </c>
      <c r="W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751.84668000000011</v>
      </c>
      <c r="X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1009.0966800000001</v>
      </c>
      <c r="Y382" s="107">
        <f>VLOOKUP($A382+ROUND((COLUMN()-2)/24,5),АТС!$A$41:$F$736,3)+VLOOKUP($A382+ROUND((COLUMN()-2)/24,5),'Расчет сбытовых надбавок'!$B$793:'Расчет сбытовых надбавок'!$G$1536,5)+'Иные услуги '!$C$5+'РСТ РСО-А'!$M$7</f>
        <v>855.61668000000009</v>
      </c>
    </row>
    <row r="383" spans="1:25" x14ac:dyDescent="0.2">
      <c r="A383" s="80">
        <f t="shared" si="11"/>
        <v>42417</v>
      </c>
      <c r="B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829.71668</v>
      </c>
      <c r="C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794.52668000000017</v>
      </c>
      <c r="D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829.80668000000014</v>
      </c>
      <c r="E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829.83668000000011</v>
      </c>
      <c r="F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830.01667999999995</v>
      </c>
      <c r="G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806.25667999999996</v>
      </c>
      <c r="H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759.21668</v>
      </c>
      <c r="I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956.23668000000021</v>
      </c>
      <c r="J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1045.3066800000001</v>
      </c>
      <c r="K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922.96668</v>
      </c>
      <c r="L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906.63668000000007</v>
      </c>
      <c r="M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844.83668000000011</v>
      </c>
      <c r="N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890.64668000000006</v>
      </c>
      <c r="O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890.53667999999993</v>
      </c>
      <c r="P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890.41668000000004</v>
      </c>
      <c r="Q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890.8266799999999</v>
      </c>
      <c r="R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890.90668000000005</v>
      </c>
      <c r="S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872.90668000000005</v>
      </c>
      <c r="T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764.90668000000005</v>
      </c>
      <c r="U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766.79667999999992</v>
      </c>
      <c r="V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747.74667999999997</v>
      </c>
      <c r="W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764.29668000000015</v>
      </c>
      <c r="X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943.06668000000013</v>
      </c>
      <c r="Y383" s="107">
        <f>VLOOKUP($A383+ROUND((COLUMN()-2)/24,5),АТС!$A$41:$F$736,3)+VLOOKUP($A383+ROUND((COLUMN()-2)/24,5),'Расчет сбытовых надбавок'!$B$793:'Расчет сбытовых надбавок'!$G$1536,5)+'Иные услуги '!$C$5+'РСТ РСО-А'!$M$7</f>
        <v>782.30668000000014</v>
      </c>
    </row>
    <row r="384" spans="1:25" x14ac:dyDescent="0.2">
      <c r="A384" s="80">
        <f t="shared" si="11"/>
        <v>42418</v>
      </c>
      <c r="B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734.98667999999998</v>
      </c>
      <c r="C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784.96668</v>
      </c>
      <c r="D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795.8566800000001</v>
      </c>
      <c r="E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795.90668000000005</v>
      </c>
      <c r="F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795.90668000000005</v>
      </c>
      <c r="G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785.15668000000005</v>
      </c>
      <c r="H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735.76667999999995</v>
      </c>
      <c r="I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923.49667999999997</v>
      </c>
      <c r="J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908.80668000000014</v>
      </c>
      <c r="K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837.31667999999991</v>
      </c>
      <c r="L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805.95668000000001</v>
      </c>
      <c r="M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765.04667999999992</v>
      </c>
      <c r="N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787.13668000000007</v>
      </c>
      <c r="O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825.50667999999996</v>
      </c>
      <c r="P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825.41668000000004</v>
      </c>
      <c r="Q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795.83668000000011</v>
      </c>
      <c r="R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786.82668000000012</v>
      </c>
      <c r="S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753.02667999999994</v>
      </c>
      <c r="T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836.3566800000001</v>
      </c>
      <c r="U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834.29668000000015</v>
      </c>
      <c r="V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819.65668000000005</v>
      </c>
      <c r="W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788.7466800000002</v>
      </c>
      <c r="X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1016.92668</v>
      </c>
      <c r="Y384" s="107">
        <f>VLOOKUP($A384+ROUND((COLUMN()-2)/24,5),АТС!$A$41:$F$736,3)+VLOOKUP($A384+ROUND((COLUMN()-2)/24,5),'Расчет сбытовых надбавок'!$B$793:'Расчет сбытовых надбавок'!$G$1536,5)+'Иные услуги '!$C$5+'РСТ РСО-А'!$M$7</f>
        <v>889.88668000000007</v>
      </c>
    </row>
    <row r="385" spans="1:25" x14ac:dyDescent="0.2">
      <c r="A385" s="80">
        <f t="shared" si="11"/>
        <v>42419</v>
      </c>
      <c r="B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735.55668000000014</v>
      </c>
      <c r="C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785.27667999999994</v>
      </c>
      <c r="D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813.41668000000004</v>
      </c>
      <c r="E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813.45668000000001</v>
      </c>
      <c r="F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785.36668000000009</v>
      </c>
      <c r="G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785.18668000000002</v>
      </c>
      <c r="H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760.14668000000006</v>
      </c>
      <c r="I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958.81668000000013</v>
      </c>
      <c r="J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951.8566800000001</v>
      </c>
      <c r="K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872.77668000000017</v>
      </c>
      <c r="L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872.81668000000013</v>
      </c>
      <c r="M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811.55668000000014</v>
      </c>
      <c r="N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811.15668000000005</v>
      </c>
      <c r="O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863.55668000000014</v>
      </c>
      <c r="P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863.62668000000008</v>
      </c>
      <c r="Q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863.56668000000013</v>
      </c>
      <c r="R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811.50667999999996</v>
      </c>
      <c r="S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780.88668000000007</v>
      </c>
      <c r="T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808.38668000000007</v>
      </c>
      <c r="U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808.8566800000001</v>
      </c>
      <c r="V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810.63668000000007</v>
      </c>
      <c r="W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787.14668000000006</v>
      </c>
      <c r="X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993.22668000000021</v>
      </c>
      <c r="Y385" s="107">
        <f>VLOOKUP($A385+ROUND((COLUMN()-2)/24,5),АТС!$A$41:$F$736,3)+VLOOKUP($A385+ROUND((COLUMN()-2)/24,5),'Расчет сбытовых надбавок'!$B$793:'Расчет сбытовых надбавок'!$G$1536,5)+'Иные услуги '!$C$5+'РСТ РСО-А'!$M$7</f>
        <v>815.16668000000004</v>
      </c>
    </row>
    <row r="386" spans="1:25" x14ac:dyDescent="0.2">
      <c r="A386" s="80">
        <f t="shared" si="11"/>
        <v>42420</v>
      </c>
      <c r="B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759.29668000000015</v>
      </c>
      <c r="C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813.28667999999993</v>
      </c>
      <c r="D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843.83668000000011</v>
      </c>
      <c r="E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843.8566800000001</v>
      </c>
      <c r="F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843.89668000000006</v>
      </c>
      <c r="G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831.33668000000011</v>
      </c>
      <c r="H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759.75667999999996</v>
      </c>
      <c r="I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944.43668000000002</v>
      </c>
      <c r="J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978.39668000000006</v>
      </c>
      <c r="K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872.40668000000005</v>
      </c>
      <c r="L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872.53668000000016</v>
      </c>
      <c r="M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811.44668000000001</v>
      </c>
      <c r="N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811.07668000000012</v>
      </c>
      <c r="O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863.54668000000015</v>
      </c>
      <c r="P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863.44668000000001</v>
      </c>
      <c r="Q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863.67668000000003</v>
      </c>
      <c r="R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836.86668000000009</v>
      </c>
      <c r="S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779.76667999999995</v>
      </c>
      <c r="T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808.71668</v>
      </c>
      <c r="U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805.69668000000001</v>
      </c>
      <c r="V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810.02667999999994</v>
      </c>
      <c r="W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787.94668000000001</v>
      </c>
      <c r="X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956.3566800000001</v>
      </c>
      <c r="Y386" s="107">
        <f>VLOOKUP($A386+ROUND((COLUMN()-2)/24,5),АТС!$A$41:$F$736,3)+VLOOKUP($A386+ROUND((COLUMN()-2)/24,5),'Расчет сбытовых надбавок'!$B$793:'Расчет сбытовых надбавок'!$G$1536,5)+'Иные услуги '!$C$5+'РСТ РСО-А'!$M$7</f>
        <v>787.40668000000005</v>
      </c>
    </row>
    <row r="387" spans="1:25" x14ac:dyDescent="0.2">
      <c r="A387" s="80">
        <f t="shared" si="11"/>
        <v>42421</v>
      </c>
      <c r="B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790.39668000000006</v>
      </c>
      <c r="C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873.08668000000011</v>
      </c>
      <c r="D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880.72667999999999</v>
      </c>
      <c r="E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881.03668000000016</v>
      </c>
      <c r="F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905.61668000000009</v>
      </c>
      <c r="G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881.56668000000013</v>
      </c>
      <c r="H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809.86668000000009</v>
      </c>
      <c r="I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748.52667999999994</v>
      </c>
      <c r="J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820.05668000000014</v>
      </c>
      <c r="K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924.4966800000002</v>
      </c>
      <c r="L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882.14668000000006</v>
      </c>
      <c r="M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895.8566800000001</v>
      </c>
      <c r="N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895.32668000000012</v>
      </c>
      <c r="O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909.17668000000003</v>
      </c>
      <c r="P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909.02667999999994</v>
      </c>
      <c r="Q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909.50668000000019</v>
      </c>
      <c r="R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902.64668000000006</v>
      </c>
      <c r="S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810.31667999999991</v>
      </c>
      <c r="T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813.41668000000004</v>
      </c>
      <c r="U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812.38668000000007</v>
      </c>
      <c r="V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787.25668000000019</v>
      </c>
      <c r="W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758.49667999999997</v>
      </c>
      <c r="X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837.15668000000005</v>
      </c>
      <c r="Y387" s="107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892.42668000000003</v>
      </c>
    </row>
    <row r="388" spans="1:25" x14ac:dyDescent="0.2">
      <c r="A388" s="80">
        <f t="shared" si="11"/>
        <v>42422</v>
      </c>
      <c r="B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790.79668000000015</v>
      </c>
      <c r="C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873.21668</v>
      </c>
      <c r="D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880.80667999999991</v>
      </c>
      <c r="E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880.92668000000003</v>
      </c>
      <c r="F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905.61668000000009</v>
      </c>
      <c r="G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881.1066800000001</v>
      </c>
      <c r="H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809.83668000000011</v>
      </c>
      <c r="I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742.45668000000001</v>
      </c>
      <c r="J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815.44668000000001</v>
      </c>
      <c r="K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924.88668000000007</v>
      </c>
      <c r="L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882.16668000000004</v>
      </c>
      <c r="M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895.62668000000008</v>
      </c>
      <c r="N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895.25667999999996</v>
      </c>
      <c r="O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909.15668000000005</v>
      </c>
      <c r="P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909.08668000000011</v>
      </c>
      <c r="Q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909.20668000000001</v>
      </c>
      <c r="R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902.46668</v>
      </c>
      <c r="S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810.77668000000017</v>
      </c>
      <c r="T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811.18668000000002</v>
      </c>
      <c r="U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811.39668000000006</v>
      </c>
      <c r="V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788.24667999999997</v>
      </c>
      <c r="W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758.13668000000007</v>
      </c>
      <c r="X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837.13668000000007</v>
      </c>
      <c r="Y388" s="107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879.55668000000014</v>
      </c>
    </row>
    <row r="389" spans="1:25" x14ac:dyDescent="0.2">
      <c r="A389" s="80">
        <f t="shared" si="11"/>
        <v>42423</v>
      </c>
      <c r="B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843.46668</v>
      </c>
      <c r="C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842.82668000000012</v>
      </c>
      <c r="D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904.65668000000005</v>
      </c>
      <c r="E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904.79668000000015</v>
      </c>
      <c r="F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904.62668000000008</v>
      </c>
      <c r="G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904.78668000000016</v>
      </c>
      <c r="H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880.29668000000015</v>
      </c>
      <c r="I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829.11668000000009</v>
      </c>
      <c r="J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790.83668000000011</v>
      </c>
      <c r="K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1153.8366799999999</v>
      </c>
      <c r="L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1085.1466800000001</v>
      </c>
      <c r="M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1107.42668</v>
      </c>
      <c r="N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1129.7866799999999</v>
      </c>
      <c r="O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1129.45668</v>
      </c>
      <c r="P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1129.69668</v>
      </c>
      <c r="Q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1129.6266800000001</v>
      </c>
      <c r="R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1074.21668</v>
      </c>
      <c r="S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925.89668000000006</v>
      </c>
      <c r="T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759.16668000000004</v>
      </c>
      <c r="U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758.95668000000001</v>
      </c>
      <c r="V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768.12668000000008</v>
      </c>
      <c r="W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837.55668000000014</v>
      </c>
      <c r="X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901.45668000000001</v>
      </c>
      <c r="Y389" s="107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777.27668000000017</v>
      </c>
    </row>
    <row r="390" spans="1:25" x14ac:dyDescent="0.2">
      <c r="A390" s="80">
        <f t="shared" si="11"/>
        <v>42424</v>
      </c>
      <c r="B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819.48667999999998</v>
      </c>
      <c r="C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843.91668000000004</v>
      </c>
      <c r="D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913.8566800000001</v>
      </c>
      <c r="E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913.89668000000006</v>
      </c>
      <c r="F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913.94668000000001</v>
      </c>
      <c r="G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899.03667999999993</v>
      </c>
      <c r="H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814.11668000000009</v>
      </c>
      <c r="I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1036.5966800000001</v>
      </c>
      <c r="J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1106.1166800000001</v>
      </c>
      <c r="K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996.63668000000007</v>
      </c>
      <c r="L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996.54668000000015</v>
      </c>
      <c r="M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892.14668000000006</v>
      </c>
      <c r="N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923.47667999999999</v>
      </c>
      <c r="O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943.61668000000009</v>
      </c>
      <c r="P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957.65668000000005</v>
      </c>
      <c r="Q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957.68668000000002</v>
      </c>
      <c r="R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923.36668000000009</v>
      </c>
      <c r="S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952.20668000000001</v>
      </c>
      <c r="T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778.50667999999996</v>
      </c>
      <c r="U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777.84668000000011</v>
      </c>
      <c r="V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806.05668000000014</v>
      </c>
      <c r="W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805.36668000000009</v>
      </c>
      <c r="X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888.68668000000002</v>
      </c>
      <c r="Y390" s="107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735.3566800000001</v>
      </c>
    </row>
    <row r="391" spans="1:25" x14ac:dyDescent="0.2">
      <c r="A391" s="80">
        <f t="shared" si="11"/>
        <v>42425</v>
      </c>
      <c r="B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744.49667999999997</v>
      </c>
      <c r="C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769.09668000000011</v>
      </c>
      <c r="D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784.89668000000006</v>
      </c>
      <c r="E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813.12668000000008</v>
      </c>
      <c r="F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813.20668000000001</v>
      </c>
      <c r="G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813.54667999999992</v>
      </c>
      <c r="H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786.06668000000013</v>
      </c>
      <c r="I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1091.1466800000001</v>
      </c>
      <c r="J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1172.1166800000001</v>
      </c>
      <c r="K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959.07668000000012</v>
      </c>
      <c r="L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908.61668000000009</v>
      </c>
      <c r="M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835.53667999999993</v>
      </c>
      <c r="N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835.25667999999996</v>
      </c>
      <c r="O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835.02667999999994</v>
      </c>
      <c r="P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835.17668000000003</v>
      </c>
      <c r="Q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845.95668000000001</v>
      </c>
      <c r="R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810.27667999999994</v>
      </c>
      <c r="S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807.72667999999999</v>
      </c>
      <c r="T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789.30668000000014</v>
      </c>
      <c r="U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789.68668000000002</v>
      </c>
      <c r="V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744.81668000000013</v>
      </c>
      <c r="W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744.68668000000002</v>
      </c>
      <c r="X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950.47667999999999</v>
      </c>
      <c r="Y391" s="107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851.1066800000001</v>
      </c>
    </row>
    <row r="392" spans="1:25" x14ac:dyDescent="0.2">
      <c r="A392" s="80">
        <f t="shared" si="11"/>
        <v>42426</v>
      </c>
      <c r="B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744.70668000000001</v>
      </c>
      <c r="C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796.05668000000014</v>
      </c>
      <c r="D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813.12668000000008</v>
      </c>
      <c r="E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813.12668000000008</v>
      </c>
      <c r="F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831.19668000000001</v>
      </c>
      <c r="G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807.68668000000002</v>
      </c>
      <c r="H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760.01667999999995</v>
      </c>
      <c r="I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958.08668000000011</v>
      </c>
      <c r="J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949.86668000000009</v>
      </c>
      <c r="K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836.61668000000009</v>
      </c>
      <c r="L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805.40668000000005</v>
      </c>
      <c r="M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786.73667999999998</v>
      </c>
      <c r="N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810.00667999999996</v>
      </c>
      <c r="O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809.99667999999997</v>
      </c>
      <c r="P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809.89668000000006</v>
      </c>
      <c r="Q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809.98667999999998</v>
      </c>
      <c r="R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835.37668000000008</v>
      </c>
      <c r="S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872.3266799999999</v>
      </c>
      <c r="T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790.66668000000004</v>
      </c>
      <c r="U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790.95668000000001</v>
      </c>
      <c r="V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746.50667999999996</v>
      </c>
      <c r="W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744.05668000000014</v>
      </c>
      <c r="X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961.82668000000012</v>
      </c>
      <c r="Y392" s="107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849.86668000000009</v>
      </c>
    </row>
    <row r="393" spans="1:25" x14ac:dyDescent="0.2">
      <c r="A393" s="80">
        <f t="shared" si="11"/>
        <v>42427</v>
      </c>
      <c r="B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744.15668000000005</v>
      </c>
      <c r="C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808.71668</v>
      </c>
      <c r="D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842.64668000000006</v>
      </c>
      <c r="E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842.57668000000012</v>
      </c>
      <c r="F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828.52667999999994</v>
      </c>
      <c r="G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828.75667999999996</v>
      </c>
      <c r="H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790.15668000000005</v>
      </c>
      <c r="I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767.13668000000007</v>
      </c>
      <c r="J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815.3566800000001</v>
      </c>
      <c r="K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979.80668000000014</v>
      </c>
      <c r="L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939.06668000000013</v>
      </c>
      <c r="M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955.01668000000018</v>
      </c>
      <c r="N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1044.44668</v>
      </c>
      <c r="O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1043.9066800000001</v>
      </c>
      <c r="P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1043.70668</v>
      </c>
      <c r="Q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1043.2866800000002</v>
      </c>
      <c r="R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938.64668000000006</v>
      </c>
      <c r="S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855.97667999999999</v>
      </c>
      <c r="T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752.16668000000004</v>
      </c>
      <c r="U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785.87668000000008</v>
      </c>
      <c r="V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735.19668000000001</v>
      </c>
      <c r="W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776.64668000000006</v>
      </c>
      <c r="X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866.64668000000006</v>
      </c>
      <c r="Y393" s="107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797.58668000000011</v>
      </c>
    </row>
    <row r="394" spans="1:25" x14ac:dyDescent="0.2">
      <c r="A394" s="80">
        <f t="shared" si="11"/>
        <v>42428</v>
      </c>
      <c r="B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749.67668000000003</v>
      </c>
      <c r="C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828.80667999999991</v>
      </c>
      <c r="D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842.61668000000009</v>
      </c>
      <c r="E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842.52668000000017</v>
      </c>
      <c r="F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842.47668000000021</v>
      </c>
      <c r="G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842.67668000000003</v>
      </c>
      <c r="H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809.1066800000001</v>
      </c>
      <c r="I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829.61668000000009</v>
      </c>
      <c r="J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750.53668000000016</v>
      </c>
      <c r="K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1063.5866800000001</v>
      </c>
      <c r="L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1024.49668</v>
      </c>
      <c r="M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1024.66668</v>
      </c>
      <c r="N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1107.2666800000002</v>
      </c>
      <c r="O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1106.8866800000001</v>
      </c>
      <c r="P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1084.66668</v>
      </c>
      <c r="Q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1084.50668</v>
      </c>
      <c r="R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938.17668000000003</v>
      </c>
      <c r="S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856.24667999999997</v>
      </c>
      <c r="T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736.59668000000011</v>
      </c>
      <c r="U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770.03667999999993</v>
      </c>
      <c r="V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748.7466800000002</v>
      </c>
      <c r="W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776.72667999999999</v>
      </c>
      <c r="X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880.06668000000013</v>
      </c>
      <c r="Y394" s="107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793.78667999999993</v>
      </c>
    </row>
    <row r="395" spans="1:25" x14ac:dyDescent="0.2">
      <c r="A395" s="80">
        <f t="shared" si="11"/>
        <v>42429</v>
      </c>
      <c r="B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759.21668</v>
      </c>
      <c r="C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813.05668000000014</v>
      </c>
      <c r="D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843.66668000000004</v>
      </c>
      <c r="E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843.75667999999996</v>
      </c>
      <c r="F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831.05668000000014</v>
      </c>
      <c r="G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831.32668000000012</v>
      </c>
      <c r="H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785.81668000000013</v>
      </c>
      <c r="I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995.36668000000009</v>
      </c>
      <c r="J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1036.93668</v>
      </c>
      <c r="K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908.29668000000015</v>
      </c>
      <c r="L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908.25667999999996</v>
      </c>
      <c r="M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856.81668000000013</v>
      </c>
      <c r="N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904.27667999999994</v>
      </c>
      <c r="O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923.51667999999995</v>
      </c>
      <c r="P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930.02668000000017</v>
      </c>
      <c r="Q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923.32668000000012</v>
      </c>
      <c r="R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868.25667999999996</v>
      </c>
      <c r="S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872.52668000000017</v>
      </c>
      <c r="T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744.03668000000016</v>
      </c>
      <c r="U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744.30668000000014</v>
      </c>
      <c r="V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751.05668000000014</v>
      </c>
      <c r="W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744.17668000000003</v>
      </c>
      <c r="X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923.08668000000011</v>
      </c>
      <c r="Y395" s="107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776.47667999999999</v>
      </c>
    </row>
    <row r="396" spans="1:25" x14ac:dyDescent="0.25">
      <c r="A396" s="95"/>
      <c r="B396" s="79"/>
      <c r="C396" s="79"/>
      <c r="D396" s="79"/>
    </row>
    <row r="397" spans="1:25" x14ac:dyDescent="0.25">
      <c r="A397" s="88" t="s">
        <v>153</v>
      </c>
      <c r="B397" s="79"/>
      <c r="C397" s="79"/>
      <c r="D397" s="79"/>
    </row>
    <row r="398" spans="1:25" ht="12.75" x14ac:dyDescent="0.2">
      <c r="A398" s="165" t="s">
        <v>48</v>
      </c>
      <c r="B398" s="168" t="s">
        <v>122</v>
      </c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70"/>
    </row>
    <row r="399" spans="1:25" ht="12.75" x14ac:dyDescent="0.2">
      <c r="A399" s="166"/>
      <c r="B399" s="171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3"/>
    </row>
    <row r="400" spans="1:25" ht="12.75" customHeight="1" x14ac:dyDescent="0.2">
      <c r="A400" s="166"/>
      <c r="B400" s="174" t="s">
        <v>123</v>
      </c>
      <c r="C400" s="163" t="s">
        <v>124</v>
      </c>
      <c r="D400" s="163" t="s">
        <v>125</v>
      </c>
      <c r="E400" s="163" t="s">
        <v>126</v>
      </c>
      <c r="F400" s="163" t="s">
        <v>127</v>
      </c>
      <c r="G400" s="163" t="s">
        <v>128</v>
      </c>
      <c r="H400" s="163" t="s">
        <v>129</v>
      </c>
      <c r="I400" s="163" t="s">
        <v>130</v>
      </c>
      <c r="J400" s="163" t="s">
        <v>131</v>
      </c>
      <c r="K400" s="163" t="s">
        <v>132</v>
      </c>
      <c r="L400" s="163" t="s">
        <v>133</v>
      </c>
      <c r="M400" s="163" t="s">
        <v>134</v>
      </c>
      <c r="N400" s="176" t="s">
        <v>135</v>
      </c>
      <c r="O400" s="163" t="s">
        <v>136</v>
      </c>
      <c r="P400" s="163" t="s">
        <v>137</v>
      </c>
      <c r="Q400" s="163" t="s">
        <v>138</v>
      </c>
      <c r="R400" s="163" t="s">
        <v>139</v>
      </c>
      <c r="S400" s="163" t="s">
        <v>140</v>
      </c>
      <c r="T400" s="163" t="s">
        <v>141</v>
      </c>
      <c r="U400" s="163" t="s">
        <v>142</v>
      </c>
      <c r="V400" s="163" t="s">
        <v>143</v>
      </c>
      <c r="W400" s="163" t="s">
        <v>144</v>
      </c>
      <c r="X400" s="163" t="s">
        <v>145</v>
      </c>
      <c r="Y400" s="163" t="s">
        <v>146</v>
      </c>
    </row>
    <row r="401" spans="1:27" ht="11.25" customHeight="1" x14ac:dyDescent="0.2">
      <c r="A401" s="167"/>
      <c r="B401" s="175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77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</row>
    <row r="402" spans="1:27" ht="15.75" customHeight="1" x14ac:dyDescent="0.2">
      <c r="A402" s="80">
        <f>A367</f>
        <v>42401</v>
      </c>
      <c r="B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924.08668000000011</v>
      </c>
      <c r="C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848.27668000000017</v>
      </c>
      <c r="D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826.67668000000003</v>
      </c>
      <c r="E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826.52667999999994</v>
      </c>
      <c r="F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826.87668000000008</v>
      </c>
      <c r="G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841.80668000000014</v>
      </c>
      <c r="H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926.79667999999992</v>
      </c>
      <c r="I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754.87668000000008</v>
      </c>
      <c r="J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757.91668000000004</v>
      </c>
      <c r="K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887.49667999999997</v>
      </c>
      <c r="L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970.59668000000011</v>
      </c>
      <c r="M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948.44668000000001</v>
      </c>
      <c r="N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912.84668000000011</v>
      </c>
      <c r="O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887.66668000000004</v>
      </c>
      <c r="P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879.30668000000014</v>
      </c>
      <c r="Q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878.39668000000006</v>
      </c>
      <c r="R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878.22667999999999</v>
      </c>
      <c r="S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1016.8166800000001</v>
      </c>
      <c r="T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1047.16668</v>
      </c>
      <c r="U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1062.5466799999999</v>
      </c>
      <c r="V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1019.74668</v>
      </c>
      <c r="W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948.19668000000001</v>
      </c>
      <c r="X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1177.2266800000002</v>
      </c>
      <c r="Y402" s="107">
        <f>VLOOKUP($A402+ROUND((COLUMN()-2)/24,5),АТС!$A$41:$F$736,3)+VLOOKUP($A402+ROUND((COLUMN()-2)/24,5),'Расчет сбытовых надбавок'!$B$793:'Расчет сбытовых надбавок'!$G$1536,6)+'Иные услуги '!$C$5+'РСТ РСО-А'!$M$7</f>
        <v>1059.17668</v>
      </c>
      <c r="AA402" s="81"/>
    </row>
    <row r="403" spans="1:27" x14ac:dyDescent="0.2">
      <c r="A403" s="80">
        <f>A402+1</f>
        <v>42402</v>
      </c>
      <c r="B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923.70668000000001</v>
      </c>
      <c r="C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844.55668000000014</v>
      </c>
      <c r="D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802.97667999999999</v>
      </c>
      <c r="E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788.94668000000001</v>
      </c>
      <c r="F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789.53668000000016</v>
      </c>
      <c r="G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824.93668000000002</v>
      </c>
      <c r="H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870.65668000000005</v>
      </c>
      <c r="I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795.58668000000011</v>
      </c>
      <c r="J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769.6066800000001</v>
      </c>
      <c r="K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779.03668000000016</v>
      </c>
      <c r="L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842.83668000000011</v>
      </c>
      <c r="M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816.50668000000019</v>
      </c>
      <c r="N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817.00668000000019</v>
      </c>
      <c r="O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802.23667999999998</v>
      </c>
      <c r="P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802.34668000000011</v>
      </c>
      <c r="Q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816.30667999999991</v>
      </c>
      <c r="R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850.71668</v>
      </c>
      <c r="S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956.05668000000014</v>
      </c>
      <c r="T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1009.7866799999999</v>
      </c>
      <c r="U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991.94668000000001</v>
      </c>
      <c r="V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957.46668</v>
      </c>
      <c r="W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907.14668000000006</v>
      </c>
      <c r="X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1128.3866800000001</v>
      </c>
      <c r="Y403" s="107">
        <f>VLOOKUP($A403+ROUND((COLUMN()-2)/24,5),АТС!$A$41:$F$736,3)+VLOOKUP($A403+ROUND((COLUMN()-2)/24,5),'Расчет сбытовых надбавок'!$B$793:'Расчет сбытовых надбавок'!$G$1536,6)+'Иные услуги '!$C$5+'РСТ РСО-А'!$M$7</f>
        <v>1014.3266800000001</v>
      </c>
    </row>
    <row r="404" spans="1:27" x14ac:dyDescent="0.2">
      <c r="A404" s="80">
        <f t="shared" ref="A404:A430" si="12">A403+1</f>
        <v>42403</v>
      </c>
      <c r="B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826.09668000000011</v>
      </c>
      <c r="C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751.46668</v>
      </c>
      <c r="D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742.19668000000001</v>
      </c>
      <c r="E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742.11668000000009</v>
      </c>
      <c r="F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742.14668000000006</v>
      </c>
      <c r="G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742.28668000000016</v>
      </c>
      <c r="H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759.03668000000016</v>
      </c>
      <c r="I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901.26667999999995</v>
      </c>
      <c r="J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886.81668000000013</v>
      </c>
      <c r="K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759.02668000000017</v>
      </c>
      <c r="L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718.76667999999995</v>
      </c>
      <c r="M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734.51668000000018</v>
      </c>
      <c r="N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726.80668000000014</v>
      </c>
      <c r="O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746.97667999999999</v>
      </c>
      <c r="P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727.03667999999993</v>
      </c>
      <c r="Q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733.40668000000005</v>
      </c>
      <c r="R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763.04667999999992</v>
      </c>
      <c r="S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850.2466800000002</v>
      </c>
      <c r="T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935.5766799999999</v>
      </c>
      <c r="U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907.71668</v>
      </c>
      <c r="V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874.14668000000006</v>
      </c>
      <c r="W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844.7466800000002</v>
      </c>
      <c r="X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1066.69668</v>
      </c>
      <c r="Y404" s="107">
        <f>VLOOKUP($A404+ROUND((COLUMN()-2)/24,5),АТС!$A$41:$F$736,3)+VLOOKUP($A404+ROUND((COLUMN()-2)/24,5),'Расчет сбытовых надбавок'!$B$793:'Расчет сбытовых надбавок'!$G$1536,6)+'Иные услуги '!$C$5+'РСТ РСО-А'!$M$7</f>
        <v>944.41668000000004</v>
      </c>
    </row>
    <row r="405" spans="1:27" x14ac:dyDescent="0.2">
      <c r="A405" s="80">
        <f t="shared" si="12"/>
        <v>42404</v>
      </c>
      <c r="B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767.68668000000002</v>
      </c>
      <c r="C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727.75668000000019</v>
      </c>
      <c r="D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756.8566800000001</v>
      </c>
      <c r="E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756.99667999999997</v>
      </c>
      <c r="F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756.87668000000008</v>
      </c>
      <c r="G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757.24667999999997</v>
      </c>
      <c r="H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750.48668000000021</v>
      </c>
      <c r="I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921.28667999999993</v>
      </c>
      <c r="J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902.83668000000011</v>
      </c>
      <c r="K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770.42668000000003</v>
      </c>
      <c r="L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759.54668000000015</v>
      </c>
      <c r="M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727.59668000000011</v>
      </c>
      <c r="N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747.29668000000015</v>
      </c>
      <c r="O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759.97667999999999</v>
      </c>
      <c r="P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747.39668000000006</v>
      </c>
      <c r="Q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727.30667999999991</v>
      </c>
      <c r="R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730.91668000000004</v>
      </c>
      <c r="S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791.55668000000014</v>
      </c>
      <c r="T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908.91668000000004</v>
      </c>
      <c r="U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882.1066800000001</v>
      </c>
      <c r="V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816.61668000000009</v>
      </c>
      <c r="W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785.33668000000011</v>
      </c>
      <c r="X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1043.50668</v>
      </c>
      <c r="Y405" s="107">
        <f>VLOOKUP($A405+ROUND((COLUMN()-2)/24,5),АТС!$A$41:$F$736,3)+VLOOKUP($A405+ROUND((COLUMN()-2)/24,5),'Расчет сбытовых надбавок'!$B$793:'Расчет сбытовых надбавок'!$G$1536,6)+'Иные услуги '!$C$5+'РСТ РСО-А'!$M$7</f>
        <v>917.33668000000011</v>
      </c>
    </row>
    <row r="406" spans="1:27" x14ac:dyDescent="0.2">
      <c r="A406" s="80">
        <f t="shared" si="12"/>
        <v>42405</v>
      </c>
      <c r="B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751.48667999999998</v>
      </c>
      <c r="C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751.27668000000017</v>
      </c>
      <c r="D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727.75668000000019</v>
      </c>
      <c r="E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741.9966800000002</v>
      </c>
      <c r="F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742.01668000000018</v>
      </c>
      <c r="G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742.04668000000015</v>
      </c>
      <c r="H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751.23667999999998</v>
      </c>
      <c r="I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920.6066800000001</v>
      </c>
      <c r="J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902.07668000000012</v>
      </c>
      <c r="K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770.11668000000009</v>
      </c>
      <c r="L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733.84668000000011</v>
      </c>
      <c r="M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719.83668000000011</v>
      </c>
      <c r="N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747.1066800000001</v>
      </c>
      <c r="O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759.68668000000002</v>
      </c>
      <c r="P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777.48667999999998</v>
      </c>
      <c r="Q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786.61668000000009</v>
      </c>
      <c r="R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768.76667999999995</v>
      </c>
      <c r="S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742.45668000000001</v>
      </c>
      <c r="T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878.68668000000002</v>
      </c>
      <c r="U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858.48668000000021</v>
      </c>
      <c r="V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832.64668000000006</v>
      </c>
      <c r="W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806.33668000000011</v>
      </c>
      <c r="X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1052.5466800000002</v>
      </c>
      <c r="Y406" s="107">
        <f>VLOOKUP($A406+ROUND((COLUMN()-2)/24,5),АТС!$A$41:$F$736,3)+VLOOKUP($A406+ROUND((COLUMN()-2)/24,5),'Расчет сбытовых надбавок'!$B$793:'Расчет сбытовых надбавок'!$G$1536,6)+'Иные услуги '!$C$5+'РСТ РСО-А'!$M$7</f>
        <v>924.04667999999992</v>
      </c>
    </row>
    <row r="407" spans="1:27" x14ac:dyDescent="0.2">
      <c r="A407" s="80">
        <f t="shared" si="12"/>
        <v>42406</v>
      </c>
      <c r="B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794.15668000000005</v>
      </c>
      <c r="C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733.76668000000018</v>
      </c>
      <c r="D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731.97667999999999</v>
      </c>
      <c r="E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748.05668000000014</v>
      </c>
      <c r="F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748.14668000000006</v>
      </c>
      <c r="G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737.21668</v>
      </c>
      <c r="H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751.8566800000001</v>
      </c>
      <c r="I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818.17668000000003</v>
      </c>
      <c r="J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834.44668000000001</v>
      </c>
      <c r="K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915.20668000000001</v>
      </c>
      <c r="L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846.3566800000001</v>
      </c>
      <c r="M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859.27668000000017</v>
      </c>
      <c r="N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858.68668000000002</v>
      </c>
      <c r="O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914.47667999999999</v>
      </c>
      <c r="P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914.36668000000009</v>
      </c>
      <c r="Q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914.26668000000018</v>
      </c>
      <c r="R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915.54667999999992</v>
      </c>
      <c r="S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751.00667999999996</v>
      </c>
      <c r="T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834.18668000000002</v>
      </c>
      <c r="U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836.29668000000015</v>
      </c>
      <c r="V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788.28667999999993</v>
      </c>
      <c r="W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790.42668000000003</v>
      </c>
      <c r="X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739.12668000000008</v>
      </c>
      <c r="Y407" s="107">
        <f>VLOOKUP($A407+ROUND((COLUMN()-2)/24,5),АТС!$A$41:$F$736,3)+VLOOKUP($A407+ROUND((COLUMN()-2)/24,5),'Расчет сбытовых надбавок'!$B$793:'Расчет сбытовых надбавок'!$G$1536,6)+'Иные услуги '!$C$5+'РСТ РСО-А'!$M$7</f>
        <v>919.75668000000019</v>
      </c>
    </row>
    <row r="408" spans="1:27" x14ac:dyDescent="0.2">
      <c r="A408" s="80">
        <f t="shared" si="12"/>
        <v>42407</v>
      </c>
      <c r="B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832.68668000000002</v>
      </c>
      <c r="C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767.68668000000002</v>
      </c>
      <c r="D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726.8566800000001</v>
      </c>
      <c r="E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732.15668000000005</v>
      </c>
      <c r="F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737.39668000000006</v>
      </c>
      <c r="G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726.96668</v>
      </c>
      <c r="H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733.01667999999995</v>
      </c>
      <c r="I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749.25667999999996</v>
      </c>
      <c r="J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831.78668000000016</v>
      </c>
      <c r="K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901.1066800000001</v>
      </c>
      <c r="L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847.21668</v>
      </c>
      <c r="M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834.92668000000003</v>
      </c>
      <c r="N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834.51667999999995</v>
      </c>
      <c r="O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834.36668000000009</v>
      </c>
      <c r="P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859.76667999999995</v>
      </c>
      <c r="Q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866.39668000000006</v>
      </c>
      <c r="R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824.07668000000012</v>
      </c>
      <c r="S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766.64668000000006</v>
      </c>
      <c r="T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890.18668000000002</v>
      </c>
      <c r="U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893.42668000000003</v>
      </c>
      <c r="V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845.27668000000017</v>
      </c>
      <c r="W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787.03668000000016</v>
      </c>
      <c r="X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739.53668000000016</v>
      </c>
      <c r="Y408" s="107">
        <f>VLOOKUP($A408+ROUND((COLUMN()-2)/24,5),АТС!$A$41:$F$736,3)+VLOOKUP($A408+ROUND((COLUMN()-2)/24,5),'Расчет сбытовых надбавок'!$B$793:'Расчет сбытовых надбавок'!$G$1536,6)+'Иные услуги '!$C$5+'РСТ РСО-А'!$M$7</f>
        <v>947.21668</v>
      </c>
    </row>
    <row r="409" spans="1:27" x14ac:dyDescent="0.2">
      <c r="A409" s="80">
        <f t="shared" si="12"/>
        <v>42408</v>
      </c>
      <c r="B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807.11668000000009</v>
      </c>
      <c r="C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744.77668000000017</v>
      </c>
      <c r="D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727.32668000000012</v>
      </c>
      <c r="E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736.82668000000012</v>
      </c>
      <c r="F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736.76668000000018</v>
      </c>
      <c r="G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736.96668</v>
      </c>
      <c r="H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718.90668000000005</v>
      </c>
      <c r="I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907.1066800000001</v>
      </c>
      <c r="J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902.28667999999993</v>
      </c>
      <c r="K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770.09668000000011</v>
      </c>
      <c r="L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719.96668</v>
      </c>
      <c r="M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770.00668000000019</v>
      </c>
      <c r="N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771.18668000000002</v>
      </c>
      <c r="O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733.72667999999999</v>
      </c>
      <c r="P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719.31668000000013</v>
      </c>
      <c r="Q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719.36668000000009</v>
      </c>
      <c r="R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731.80668000000014</v>
      </c>
      <c r="S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767.06668000000013</v>
      </c>
      <c r="T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933.48668000000021</v>
      </c>
      <c r="U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898.29668000000015</v>
      </c>
      <c r="V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834.47667999999999</v>
      </c>
      <c r="W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808.03668000000016</v>
      </c>
      <c r="X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1054.43668</v>
      </c>
      <c r="Y409" s="107">
        <f>VLOOKUP($A409+ROUND((COLUMN()-2)/24,5),АТС!$A$41:$F$736,3)+VLOOKUP($A409+ROUND((COLUMN()-2)/24,5),'Расчет сбытовых надбавок'!$B$793:'Расчет сбытовых надбавок'!$G$1536,6)+'Иные услуги '!$C$5+'РСТ РСО-А'!$M$7</f>
        <v>927.29667999999992</v>
      </c>
    </row>
    <row r="410" spans="1:27" x14ac:dyDescent="0.2">
      <c r="A410" s="80">
        <f t="shared" si="12"/>
        <v>42409</v>
      </c>
      <c r="B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760.26667999999995</v>
      </c>
      <c r="C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718.53668000000016</v>
      </c>
      <c r="D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741.82668000000012</v>
      </c>
      <c r="E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766.98668000000021</v>
      </c>
      <c r="F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767.05668000000014</v>
      </c>
      <c r="G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767.44668000000001</v>
      </c>
      <c r="H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742.87668000000008</v>
      </c>
      <c r="I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934.99667999999997</v>
      </c>
      <c r="J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973.1066800000001</v>
      </c>
      <c r="K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831.79668000000015</v>
      </c>
      <c r="L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788.70668000000001</v>
      </c>
      <c r="M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748.68668000000002</v>
      </c>
      <c r="N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748.26668000000018</v>
      </c>
      <c r="O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747.95668000000001</v>
      </c>
      <c r="P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769.39668000000006</v>
      </c>
      <c r="Q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769.46668</v>
      </c>
      <c r="R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769.91668000000004</v>
      </c>
      <c r="S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722.74667999999997</v>
      </c>
      <c r="T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891.63668000000007</v>
      </c>
      <c r="U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829.76667999999995</v>
      </c>
      <c r="V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797.32668000000012</v>
      </c>
      <c r="W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768.76667999999995</v>
      </c>
      <c r="X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1021.7566800000002</v>
      </c>
      <c r="Y410" s="107">
        <f>VLOOKUP($A410+ROUND((COLUMN()-2)/24,5),АТС!$A$41:$F$736,3)+VLOOKUP($A410+ROUND((COLUMN()-2)/24,5),'Расчет сбытовых надбавок'!$B$793:'Расчет сбытовых надбавок'!$G$1536,6)+'Иные услуги '!$C$5+'РСТ РСО-А'!$M$7</f>
        <v>871.43668000000002</v>
      </c>
    </row>
    <row r="411" spans="1:27" x14ac:dyDescent="0.2">
      <c r="A411" s="80">
        <f t="shared" si="12"/>
        <v>42410</v>
      </c>
      <c r="B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759.04668000000015</v>
      </c>
      <c r="C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727.77668000000017</v>
      </c>
      <c r="D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741.83668000000011</v>
      </c>
      <c r="E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756.87668000000008</v>
      </c>
      <c r="F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767.13668000000007</v>
      </c>
      <c r="G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747.16668000000004</v>
      </c>
      <c r="H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750.14668000000006</v>
      </c>
      <c r="I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859.40668000000005</v>
      </c>
      <c r="J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872.79668000000015</v>
      </c>
      <c r="K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760.18668000000002</v>
      </c>
      <c r="L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760.24667999999997</v>
      </c>
      <c r="M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728.04668000000015</v>
      </c>
      <c r="N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727.72668000000021</v>
      </c>
      <c r="O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727.59668000000011</v>
      </c>
      <c r="P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727.56667999999991</v>
      </c>
      <c r="Q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727.56667999999991</v>
      </c>
      <c r="R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744.06667999999991</v>
      </c>
      <c r="S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804.15668000000005</v>
      </c>
      <c r="T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892.55668000000014</v>
      </c>
      <c r="U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894.08668000000011</v>
      </c>
      <c r="V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856.51668000000018</v>
      </c>
      <c r="W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804.86668000000009</v>
      </c>
      <c r="X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1043.3866800000001</v>
      </c>
      <c r="Y411" s="107">
        <f>VLOOKUP($A411+ROUND((COLUMN()-2)/24,5),АТС!$A$41:$F$736,3)+VLOOKUP($A411+ROUND((COLUMN()-2)/24,5),'Расчет сбытовых надбавок'!$B$793:'Расчет сбытовых надбавок'!$G$1536,6)+'Иные услуги '!$C$5+'РСТ РСО-А'!$M$7</f>
        <v>901.47667999999999</v>
      </c>
    </row>
    <row r="412" spans="1:27" x14ac:dyDescent="0.2">
      <c r="A412" s="80">
        <f t="shared" si="12"/>
        <v>42411</v>
      </c>
      <c r="B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759.14668000000006</v>
      </c>
      <c r="C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728.18668000000002</v>
      </c>
      <c r="D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757.1066800000001</v>
      </c>
      <c r="E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757.29668000000015</v>
      </c>
      <c r="F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757.34668000000011</v>
      </c>
      <c r="G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742.81668000000013</v>
      </c>
      <c r="H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746.09668000000011</v>
      </c>
      <c r="I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859.75667999999996</v>
      </c>
      <c r="J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851.62668000000008</v>
      </c>
      <c r="K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760.15668000000005</v>
      </c>
      <c r="L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749.67668000000003</v>
      </c>
      <c r="M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748.05668000000014</v>
      </c>
      <c r="N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769.27668000000017</v>
      </c>
      <c r="O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769.05667999999991</v>
      </c>
      <c r="P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727.59668000000011</v>
      </c>
      <c r="Q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727.83668000000011</v>
      </c>
      <c r="R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742.97667999999999</v>
      </c>
      <c r="S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773.59668000000011</v>
      </c>
      <c r="T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853.77668000000017</v>
      </c>
      <c r="U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814.47667999999999</v>
      </c>
      <c r="V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789.02668000000017</v>
      </c>
      <c r="W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768.98667999999998</v>
      </c>
      <c r="X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1021.41668</v>
      </c>
      <c r="Y412" s="107">
        <f>VLOOKUP($A412+ROUND((COLUMN()-2)/24,5),АТС!$A$41:$F$736,3)+VLOOKUP($A412+ROUND((COLUMN()-2)/24,5),'Расчет сбытовых надбавок'!$B$793:'Расчет сбытовых надбавок'!$G$1536,6)+'Иные услуги '!$C$5+'РСТ РСО-А'!$M$7</f>
        <v>856.14668000000006</v>
      </c>
    </row>
    <row r="413" spans="1:27" x14ac:dyDescent="0.2">
      <c r="A413" s="80">
        <f t="shared" si="12"/>
        <v>42412</v>
      </c>
      <c r="B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766.73668000000021</v>
      </c>
      <c r="C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718.50667999999996</v>
      </c>
      <c r="D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741.70668000000001</v>
      </c>
      <c r="E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741.88668000000007</v>
      </c>
      <c r="F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741.87668000000008</v>
      </c>
      <c r="G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727.86668000000009</v>
      </c>
      <c r="H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752.40668000000005</v>
      </c>
      <c r="I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847.80668000000014</v>
      </c>
      <c r="J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830.2466800000002</v>
      </c>
      <c r="K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748.98667999999998</v>
      </c>
      <c r="L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733.90668000000005</v>
      </c>
      <c r="M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727.6066800000001</v>
      </c>
      <c r="N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735.30668000000014</v>
      </c>
      <c r="O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759.99667999999997</v>
      </c>
      <c r="P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747.42668000000003</v>
      </c>
      <c r="Q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747.48668000000021</v>
      </c>
      <c r="R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727.78668000000016</v>
      </c>
      <c r="S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766.71668000000022</v>
      </c>
      <c r="T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859.86668000000009</v>
      </c>
      <c r="U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882.77667999999994</v>
      </c>
      <c r="V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858.44668000000001</v>
      </c>
      <c r="W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805.18668000000002</v>
      </c>
      <c r="X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1051.17668</v>
      </c>
      <c r="Y413" s="107">
        <f>VLOOKUP($A413+ROUND((COLUMN()-2)/24,5),АТС!$A$41:$F$736,3)+VLOOKUP($A413+ROUND((COLUMN()-2)/24,5),'Расчет сбытовых надбавок'!$B$793:'Расчет сбытовых надбавок'!$G$1536,6)+'Иные услуги '!$C$5+'РСТ РСО-А'!$M$7</f>
        <v>923.63668000000007</v>
      </c>
    </row>
    <row r="414" spans="1:27" x14ac:dyDescent="0.2">
      <c r="A414" s="80">
        <f t="shared" si="12"/>
        <v>42413</v>
      </c>
      <c r="B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771.69668000000001</v>
      </c>
      <c r="C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748.67668000000003</v>
      </c>
      <c r="D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790.03668000000016</v>
      </c>
      <c r="E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790.23667999999998</v>
      </c>
      <c r="F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809.46668</v>
      </c>
      <c r="G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790.22667999999999</v>
      </c>
      <c r="H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760.64668000000006</v>
      </c>
      <c r="I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728.28668000000016</v>
      </c>
      <c r="J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773.50667999999996</v>
      </c>
      <c r="K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916.40668000000005</v>
      </c>
      <c r="L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860.44668000000001</v>
      </c>
      <c r="M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873.68668000000002</v>
      </c>
      <c r="N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887.27667999999994</v>
      </c>
      <c r="O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931.46668</v>
      </c>
      <c r="P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931.3566800000001</v>
      </c>
      <c r="Q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916.32668000000012</v>
      </c>
      <c r="R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881.14668000000006</v>
      </c>
      <c r="S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742.36668000000009</v>
      </c>
      <c r="T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791.31667999999991</v>
      </c>
      <c r="U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798.70668000000001</v>
      </c>
      <c r="V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785.16668000000004</v>
      </c>
      <c r="W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718.56668000000013</v>
      </c>
      <c r="X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788.81668000000013</v>
      </c>
      <c r="Y414" s="107">
        <f>VLOOKUP($A414+ROUND((COLUMN()-2)/24,5),АТС!$A$41:$F$736,3)+VLOOKUP($A414+ROUND((COLUMN()-2)/24,5),'Расчет сбытовых надбавок'!$B$793:'Расчет сбытовых надбавок'!$G$1536,6)+'Иные услуги '!$C$5+'РСТ РСО-А'!$M$7</f>
        <v>901.40668000000005</v>
      </c>
    </row>
    <row r="415" spans="1:27" x14ac:dyDescent="0.2">
      <c r="A415" s="80">
        <f t="shared" si="12"/>
        <v>42414</v>
      </c>
      <c r="B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768.13668000000007</v>
      </c>
      <c r="C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759.62668000000008</v>
      </c>
      <c r="D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789.70668000000001</v>
      </c>
      <c r="E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809.16668000000004</v>
      </c>
      <c r="F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822.7466800000002</v>
      </c>
      <c r="G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809.42668000000003</v>
      </c>
      <c r="H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790.28668000000016</v>
      </c>
      <c r="I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790.88668000000007</v>
      </c>
      <c r="J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733.9966800000002</v>
      </c>
      <c r="K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1018.3966800000001</v>
      </c>
      <c r="L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931.72667999999999</v>
      </c>
      <c r="M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931.65668000000005</v>
      </c>
      <c r="N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915.86668000000009</v>
      </c>
      <c r="O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946.95668000000001</v>
      </c>
      <c r="P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946.8566800000001</v>
      </c>
      <c r="Q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915.71668</v>
      </c>
      <c r="R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879.93668000000002</v>
      </c>
      <c r="S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741.77668000000017</v>
      </c>
      <c r="T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791.90668000000005</v>
      </c>
      <c r="U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793.62668000000008</v>
      </c>
      <c r="V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785.34668000000011</v>
      </c>
      <c r="W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718.18668000000002</v>
      </c>
      <c r="X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788.7466800000002</v>
      </c>
      <c r="Y415" s="107">
        <f>VLOOKUP($A415+ROUND((COLUMN()-2)/24,5),АТС!$A$41:$F$736,3)+VLOOKUP($A415+ROUND((COLUMN()-2)/24,5),'Расчет сбытовых надбавок'!$B$793:'Расчет сбытовых надбавок'!$G$1536,6)+'Иные услуги '!$C$5+'РСТ РСО-А'!$M$7</f>
        <v>886.44668000000001</v>
      </c>
    </row>
    <row r="416" spans="1:27" x14ac:dyDescent="0.2">
      <c r="A416" s="80">
        <f t="shared" si="12"/>
        <v>42415</v>
      </c>
      <c r="B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755.81668000000013</v>
      </c>
      <c r="C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746.34668000000011</v>
      </c>
      <c r="D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777.14668000000006</v>
      </c>
      <c r="E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793.87668000000008</v>
      </c>
      <c r="F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793.81667999999991</v>
      </c>
      <c r="G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777.12668000000008</v>
      </c>
      <c r="H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741.54668000000015</v>
      </c>
      <c r="I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1009.26668</v>
      </c>
      <c r="J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1009.9066800000001</v>
      </c>
      <c r="K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870.30668000000014</v>
      </c>
      <c r="L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828.81668000000013</v>
      </c>
      <c r="M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776.91668000000004</v>
      </c>
      <c r="N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790.71668</v>
      </c>
      <c r="O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805.05667999999991</v>
      </c>
      <c r="P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804.98667999999998</v>
      </c>
      <c r="Q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805.29667999999992</v>
      </c>
      <c r="R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786.13668000000007</v>
      </c>
      <c r="S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734.63668000000007</v>
      </c>
      <c r="T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801.43668000000002</v>
      </c>
      <c r="U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810.59668000000011</v>
      </c>
      <c r="V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768.01667999999995</v>
      </c>
      <c r="W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746.32668000000012</v>
      </c>
      <c r="X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994.33668000000011</v>
      </c>
      <c r="Y416" s="107">
        <f>VLOOKUP($A416+ROUND((COLUMN()-2)/24,5),АТС!$A$41:$F$736,3)+VLOOKUP($A416+ROUND((COLUMN()-2)/24,5),'Расчет сбытовых надбавок'!$B$793:'Расчет сбытовых надбавок'!$G$1536,6)+'Иные услуги '!$C$5+'РСТ РСО-А'!$M$7</f>
        <v>856.04668000000015</v>
      </c>
    </row>
    <row r="417" spans="1:25" x14ac:dyDescent="0.2">
      <c r="A417" s="80">
        <f t="shared" si="12"/>
        <v>42416</v>
      </c>
      <c r="B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769.31668000000013</v>
      </c>
      <c r="C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735.70668000000001</v>
      </c>
      <c r="D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755.42668000000003</v>
      </c>
      <c r="E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765.89668000000006</v>
      </c>
      <c r="F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793.30668000000014</v>
      </c>
      <c r="G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793.74667999999997</v>
      </c>
      <c r="H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742.21668</v>
      </c>
      <c r="I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933.18668000000002</v>
      </c>
      <c r="J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925.43668000000002</v>
      </c>
      <c r="K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816.02667999999994</v>
      </c>
      <c r="L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816.20668000000001</v>
      </c>
      <c r="M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767.88668000000007</v>
      </c>
      <c r="N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767.61668000000009</v>
      </c>
      <c r="O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767.56668000000013</v>
      </c>
      <c r="P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790.22667999999999</v>
      </c>
      <c r="Q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804.89668000000006</v>
      </c>
      <c r="R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785.69668000000001</v>
      </c>
      <c r="S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760.40668000000005</v>
      </c>
      <c r="T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775.50668000000019</v>
      </c>
      <c r="U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777.15668000000005</v>
      </c>
      <c r="V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749.61668000000009</v>
      </c>
      <c r="W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734.40668000000005</v>
      </c>
      <c r="X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983.68668000000002</v>
      </c>
      <c r="Y417" s="107">
        <f>VLOOKUP($A417+ROUND((COLUMN()-2)/24,5),АТС!$A$41:$F$736,3)+VLOOKUP($A417+ROUND((COLUMN()-2)/24,5),'Расчет сбытовых надбавок'!$B$793:'Расчет сбытовых надбавок'!$G$1536,6)+'Иные услуги '!$C$5+'РСТ РСО-А'!$M$7</f>
        <v>834.95668000000001</v>
      </c>
    </row>
    <row r="418" spans="1:25" x14ac:dyDescent="0.2">
      <c r="A418" s="80">
        <f t="shared" si="12"/>
        <v>42417</v>
      </c>
      <c r="B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809.8566800000001</v>
      </c>
      <c r="C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775.75668000000019</v>
      </c>
      <c r="D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809.94668000000001</v>
      </c>
      <c r="E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809.97667999999999</v>
      </c>
      <c r="F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810.14668000000006</v>
      </c>
      <c r="G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787.12668000000008</v>
      </c>
      <c r="H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741.54668000000015</v>
      </c>
      <c r="I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932.46668</v>
      </c>
      <c r="J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1018.7766799999999</v>
      </c>
      <c r="K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900.21668</v>
      </c>
      <c r="L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884.39668000000006</v>
      </c>
      <c r="M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824.51667999999995</v>
      </c>
      <c r="N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868.90668000000005</v>
      </c>
      <c r="O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868.79667999999992</v>
      </c>
      <c r="P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868.67668000000003</v>
      </c>
      <c r="Q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869.07668000000012</v>
      </c>
      <c r="R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869.15668000000005</v>
      </c>
      <c r="S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851.71668</v>
      </c>
      <c r="T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747.05668000000014</v>
      </c>
      <c r="U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748.88668000000007</v>
      </c>
      <c r="V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730.42668000000003</v>
      </c>
      <c r="W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746.46668</v>
      </c>
      <c r="X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919.69668000000001</v>
      </c>
      <c r="Y418" s="107">
        <f>VLOOKUP($A418+ROUND((COLUMN()-2)/24,5),АТС!$A$41:$F$736,3)+VLOOKUP($A418+ROUND((COLUMN()-2)/24,5),'Расчет сбытовых надбавок'!$B$793:'Расчет сбытовых надбавок'!$G$1536,6)+'Иные услуги '!$C$5+'РСТ РСО-А'!$M$7</f>
        <v>763.91668000000004</v>
      </c>
    </row>
    <row r="419" spans="1:25" x14ac:dyDescent="0.2">
      <c r="A419" s="80">
        <f t="shared" si="12"/>
        <v>42418</v>
      </c>
      <c r="B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718.06668000000013</v>
      </c>
      <c r="C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766.49667999999997</v>
      </c>
      <c r="D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777.04667999999992</v>
      </c>
      <c r="E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777.09668000000011</v>
      </c>
      <c r="F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777.09668000000011</v>
      </c>
      <c r="G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766.67668000000003</v>
      </c>
      <c r="H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718.81668000000013</v>
      </c>
      <c r="I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900.73667999999998</v>
      </c>
      <c r="J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886.4966800000002</v>
      </c>
      <c r="K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817.22667999999999</v>
      </c>
      <c r="L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786.83668000000011</v>
      </c>
      <c r="M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747.18668000000002</v>
      </c>
      <c r="N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768.59668000000011</v>
      </c>
      <c r="O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805.78668000000016</v>
      </c>
      <c r="P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805.69668000000001</v>
      </c>
      <c r="Q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777.02667999999994</v>
      </c>
      <c r="R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768.30668000000014</v>
      </c>
      <c r="S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735.54667999999992</v>
      </c>
      <c r="T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816.29667999999992</v>
      </c>
      <c r="U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814.29668000000015</v>
      </c>
      <c r="V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800.11668000000009</v>
      </c>
      <c r="W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770.15668000000005</v>
      </c>
      <c r="X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991.27668000000017</v>
      </c>
      <c r="Y419" s="107">
        <f>VLOOKUP($A419+ROUND((COLUMN()-2)/24,5),АТС!$A$41:$F$736,3)+VLOOKUP($A419+ROUND((COLUMN()-2)/24,5),'Расчет сбытовых надбавок'!$B$793:'Расчет сбытовых надбавок'!$G$1536,6)+'Иные услуги '!$C$5+'РСТ РСО-А'!$M$7</f>
        <v>868.16668000000004</v>
      </c>
    </row>
    <row r="420" spans="1:25" x14ac:dyDescent="0.2">
      <c r="A420" s="80">
        <f t="shared" si="12"/>
        <v>42419</v>
      </c>
      <c r="B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718.6066800000001</v>
      </c>
      <c r="C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766.79668000000015</v>
      </c>
      <c r="D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794.06667999999991</v>
      </c>
      <c r="E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794.1066800000001</v>
      </c>
      <c r="F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766.88668000000007</v>
      </c>
      <c r="G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766.70668000000001</v>
      </c>
      <c r="H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742.44668000000001</v>
      </c>
      <c r="I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934.96668</v>
      </c>
      <c r="J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928.22667999999999</v>
      </c>
      <c r="K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851.58668000000011</v>
      </c>
      <c r="L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851.62668000000008</v>
      </c>
      <c r="M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792.26668000000018</v>
      </c>
      <c r="N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791.87668000000008</v>
      </c>
      <c r="O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842.65668000000005</v>
      </c>
      <c r="P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842.71668</v>
      </c>
      <c r="Q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842.66668000000004</v>
      </c>
      <c r="R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792.20668000000001</v>
      </c>
      <c r="S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762.54668000000015</v>
      </c>
      <c r="T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789.19668000000001</v>
      </c>
      <c r="U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789.64668000000006</v>
      </c>
      <c r="V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791.37668000000008</v>
      </c>
      <c r="W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768.6066800000001</v>
      </c>
      <c r="X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968.30668000000014</v>
      </c>
      <c r="Y420" s="107">
        <f>VLOOKUP($A420+ROUND((COLUMN()-2)/24,5),АТС!$A$41:$F$736,3)+VLOOKUP($A420+ROUND((COLUMN()-2)/24,5),'Расчет сбытовых надбавок'!$B$793:'Расчет сбытовых надбавок'!$G$1536,6)+'Иные услуги '!$C$5+'РСТ РСО-А'!$M$7</f>
        <v>795.75667999999996</v>
      </c>
    </row>
    <row r="421" spans="1:25" x14ac:dyDescent="0.2">
      <c r="A421" s="80">
        <f t="shared" si="12"/>
        <v>42420</v>
      </c>
      <c r="B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741.61668000000009</v>
      </c>
      <c r="C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793.93668000000002</v>
      </c>
      <c r="D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823.54668000000015</v>
      </c>
      <c r="E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823.56668000000013</v>
      </c>
      <c r="F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823.6066800000001</v>
      </c>
      <c r="G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811.42668000000003</v>
      </c>
      <c r="H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742.06668000000013</v>
      </c>
      <c r="I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921.02667999999994</v>
      </c>
      <c r="J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953.93668000000002</v>
      </c>
      <c r="K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851.22667999999999</v>
      </c>
      <c r="L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851.3566800000001</v>
      </c>
      <c r="M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792.15668000000005</v>
      </c>
      <c r="N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791.79668000000015</v>
      </c>
      <c r="O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842.64668000000006</v>
      </c>
      <c r="P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842.54668000000015</v>
      </c>
      <c r="Q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842.76667999999995</v>
      </c>
      <c r="R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816.78668000000016</v>
      </c>
      <c r="S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761.45668000000001</v>
      </c>
      <c r="T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789.50668000000019</v>
      </c>
      <c r="U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786.58668000000011</v>
      </c>
      <c r="V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790.77667999999994</v>
      </c>
      <c r="W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769.37668000000008</v>
      </c>
      <c r="X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932.57668000000012</v>
      </c>
      <c r="Y421" s="107">
        <f>VLOOKUP($A421+ROUND((COLUMN()-2)/24,5),АТС!$A$41:$F$736,3)+VLOOKUP($A421+ROUND((COLUMN()-2)/24,5),'Расчет сбытовых надбавок'!$B$793:'Расчет сбытовых надбавок'!$G$1536,6)+'Иные услуги '!$C$5+'РСТ РСО-А'!$M$7</f>
        <v>768.8566800000001</v>
      </c>
    </row>
    <row r="422" spans="1:25" x14ac:dyDescent="0.2">
      <c r="A422" s="80">
        <f t="shared" si="12"/>
        <v>42421</v>
      </c>
      <c r="B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771.75667999999996</v>
      </c>
      <c r="C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851.88668000000007</v>
      </c>
      <c r="D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859.29668000000015</v>
      </c>
      <c r="E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859.58668000000011</v>
      </c>
      <c r="F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883.41668000000004</v>
      </c>
      <c r="G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860.09668000000011</v>
      </c>
      <c r="H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790.62668000000008</v>
      </c>
      <c r="I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731.18668000000002</v>
      </c>
      <c r="J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800.50668000000019</v>
      </c>
      <c r="K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901.70668000000001</v>
      </c>
      <c r="L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860.66668000000004</v>
      </c>
      <c r="M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873.95668000000001</v>
      </c>
      <c r="N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873.44668000000001</v>
      </c>
      <c r="O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886.8566800000001</v>
      </c>
      <c r="P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886.70668000000001</v>
      </c>
      <c r="Q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887.18668000000002</v>
      </c>
      <c r="R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880.53668000000016</v>
      </c>
      <c r="S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791.05667999999991</v>
      </c>
      <c r="T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794.06667999999991</v>
      </c>
      <c r="U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793.06668000000013</v>
      </c>
      <c r="V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768.70668000000001</v>
      </c>
      <c r="W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740.84668000000011</v>
      </c>
      <c r="X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817.06668000000013</v>
      </c>
      <c r="Y422" s="107">
        <f>VLOOKUP($A422+ROUND((COLUMN()-2)/24,5),АТС!$A$41:$F$736,3)+VLOOKUP($A422+ROUND((COLUMN()-2)/24,5),'Расчет сбытовых надбавок'!$B$793:'Расчет сбытовых надбавок'!$G$1536,6)+'Иные услуги '!$C$5+'РСТ РСО-А'!$M$7</f>
        <v>870.62668000000008</v>
      </c>
    </row>
    <row r="423" spans="1:25" x14ac:dyDescent="0.2">
      <c r="A423" s="80">
        <f t="shared" si="12"/>
        <v>42422</v>
      </c>
      <c r="B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772.14668000000006</v>
      </c>
      <c r="C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852.01667999999995</v>
      </c>
      <c r="D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859.36668000000009</v>
      </c>
      <c r="E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859.48667999999998</v>
      </c>
      <c r="F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883.41668000000004</v>
      </c>
      <c r="G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859.65668000000005</v>
      </c>
      <c r="H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790.59668000000011</v>
      </c>
      <c r="I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725.30668000000014</v>
      </c>
      <c r="J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796.03667999999993</v>
      </c>
      <c r="K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902.08668000000011</v>
      </c>
      <c r="L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860.68668000000002</v>
      </c>
      <c r="M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873.72667999999999</v>
      </c>
      <c r="N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873.36668000000009</v>
      </c>
      <c r="O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886.83668000000011</v>
      </c>
      <c r="P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886.77668000000017</v>
      </c>
      <c r="Q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886.88668000000007</v>
      </c>
      <c r="R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880.3566800000001</v>
      </c>
      <c r="S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791.50668000000019</v>
      </c>
      <c r="T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791.90668000000005</v>
      </c>
      <c r="U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792.1066800000001</v>
      </c>
      <c r="V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769.67668000000003</v>
      </c>
      <c r="W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740.49667999999997</v>
      </c>
      <c r="X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817.04668000000015</v>
      </c>
      <c r="Y423" s="107">
        <f>VLOOKUP($A423+ROUND((COLUMN()-2)/24,5),АТС!$A$41:$F$736,3)+VLOOKUP($A423+ROUND((COLUMN()-2)/24,5),'Расчет сбытовых надбавок'!$B$793:'Расчет сбытовых надбавок'!$G$1536,6)+'Иные услуги '!$C$5+'РСТ РСО-А'!$M$7</f>
        <v>858.15668000000005</v>
      </c>
    </row>
    <row r="424" spans="1:25" x14ac:dyDescent="0.2">
      <c r="A424" s="80">
        <f t="shared" si="12"/>
        <v>42423</v>
      </c>
      <c r="B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823.18668000000002</v>
      </c>
      <c r="C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822.56668000000013</v>
      </c>
      <c r="D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882.47667999999999</v>
      </c>
      <c r="E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882.61668000000009</v>
      </c>
      <c r="F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882.44668000000001</v>
      </c>
      <c r="G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882.6066800000001</v>
      </c>
      <c r="H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858.87668000000008</v>
      </c>
      <c r="I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809.27668000000017</v>
      </c>
      <c r="J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772.18668000000002</v>
      </c>
      <c r="K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1123.94668</v>
      </c>
      <c r="L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1057.3766800000001</v>
      </c>
      <c r="M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1078.96668</v>
      </c>
      <c r="N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1100.6366800000001</v>
      </c>
      <c r="O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1100.3266800000001</v>
      </c>
      <c r="P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1100.5566800000001</v>
      </c>
      <c r="Q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1100.47668</v>
      </c>
      <c r="R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1046.7866800000002</v>
      </c>
      <c r="S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903.05668000000014</v>
      </c>
      <c r="T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741.4966800000002</v>
      </c>
      <c r="U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741.29667999999992</v>
      </c>
      <c r="V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750.17668000000003</v>
      </c>
      <c r="W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817.45668000000001</v>
      </c>
      <c r="X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879.37668000000008</v>
      </c>
      <c r="Y424" s="107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759.04668000000015</v>
      </c>
    </row>
    <row r="425" spans="1:25" x14ac:dyDescent="0.2">
      <c r="A425" s="80">
        <f t="shared" si="12"/>
        <v>42424</v>
      </c>
      <c r="B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799.94668000000001</v>
      </c>
      <c r="C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823.61668000000009</v>
      </c>
      <c r="D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891.39668000000006</v>
      </c>
      <c r="E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891.43668000000002</v>
      </c>
      <c r="F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891.48668000000021</v>
      </c>
      <c r="G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877.03667999999993</v>
      </c>
      <c r="H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794.7466800000002</v>
      </c>
      <c r="I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1010.3366800000001</v>
      </c>
      <c r="J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1077.70668</v>
      </c>
      <c r="K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971.6066800000001</v>
      </c>
      <c r="L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971.52667999999994</v>
      </c>
      <c r="M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870.3566800000001</v>
      </c>
      <c r="N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900.71668</v>
      </c>
      <c r="O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920.23667999999998</v>
      </c>
      <c r="P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933.83668000000011</v>
      </c>
      <c r="Q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933.86668000000009</v>
      </c>
      <c r="R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900.6066800000001</v>
      </c>
      <c r="S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928.55668000000014</v>
      </c>
      <c r="T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760.23667999999998</v>
      </c>
      <c r="U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759.59668000000011</v>
      </c>
      <c r="V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786.93668000000002</v>
      </c>
      <c r="W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786.26668000000018</v>
      </c>
      <c r="X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867.00668000000019</v>
      </c>
      <c r="Y425" s="107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718.42668000000003</v>
      </c>
    </row>
    <row r="426" spans="1:25" x14ac:dyDescent="0.2">
      <c r="A426" s="80">
        <f t="shared" si="12"/>
        <v>42425</v>
      </c>
      <c r="B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727.28667999999993</v>
      </c>
      <c r="C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751.11668000000009</v>
      </c>
      <c r="D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766.42668000000003</v>
      </c>
      <c r="E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793.77667999999994</v>
      </c>
      <c r="F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793.86668000000009</v>
      </c>
      <c r="G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794.18668000000002</v>
      </c>
      <c r="H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767.55668000000014</v>
      </c>
      <c r="I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1063.19668</v>
      </c>
      <c r="J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1141.6566800000001</v>
      </c>
      <c r="K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935.21668</v>
      </c>
      <c r="L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886.31668000000013</v>
      </c>
      <c r="M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815.49667999999997</v>
      </c>
      <c r="N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815.22667999999999</v>
      </c>
      <c r="O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815.00667999999996</v>
      </c>
      <c r="P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815.15668000000005</v>
      </c>
      <c r="Q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825.59668000000011</v>
      </c>
      <c r="R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791.02667999999994</v>
      </c>
      <c r="S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788.55667999999991</v>
      </c>
      <c r="T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770.69668000000001</v>
      </c>
      <c r="U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771.06668000000013</v>
      </c>
      <c r="V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727.58668000000011</v>
      </c>
      <c r="W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727.45668000000001</v>
      </c>
      <c r="X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926.88668000000007</v>
      </c>
      <c r="Y426" s="107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830.58668000000011</v>
      </c>
    </row>
    <row r="427" spans="1:25" x14ac:dyDescent="0.2">
      <c r="A427" s="80">
        <f t="shared" si="12"/>
        <v>42426</v>
      </c>
      <c r="B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727.47667999999999</v>
      </c>
      <c r="C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777.24667999999997</v>
      </c>
      <c r="D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793.77667999999994</v>
      </c>
      <c r="E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793.77667999999994</v>
      </c>
      <c r="F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811.28668000000016</v>
      </c>
      <c r="G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788.51667999999995</v>
      </c>
      <c r="H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742.31668000000013</v>
      </c>
      <c r="I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934.25667999999996</v>
      </c>
      <c r="J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926.28667999999993</v>
      </c>
      <c r="K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816.54668000000015</v>
      </c>
      <c r="L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786.30668000000014</v>
      </c>
      <c r="M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768.20668000000001</v>
      </c>
      <c r="N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790.76667999999995</v>
      </c>
      <c r="O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790.75667999999996</v>
      </c>
      <c r="P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790.64668000000006</v>
      </c>
      <c r="Q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790.74667999999997</v>
      </c>
      <c r="R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815.34668000000011</v>
      </c>
      <c r="S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851.14668000000006</v>
      </c>
      <c r="T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772.01667999999995</v>
      </c>
      <c r="U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772.30668000000014</v>
      </c>
      <c r="V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729.22667999999999</v>
      </c>
      <c r="W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726.8566800000001</v>
      </c>
      <c r="X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937.87668000000008</v>
      </c>
      <c r="Y427" s="107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829.38668000000007</v>
      </c>
    </row>
    <row r="428" spans="1:25" x14ac:dyDescent="0.2">
      <c r="A428" s="80">
        <f t="shared" si="12"/>
        <v>42427</v>
      </c>
      <c r="B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726.94668000000001</v>
      </c>
      <c r="C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789.50668000000019</v>
      </c>
      <c r="D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822.38668000000007</v>
      </c>
      <c r="E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822.31668000000013</v>
      </c>
      <c r="F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808.70668000000001</v>
      </c>
      <c r="G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808.93668000000002</v>
      </c>
      <c r="H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771.52667999999994</v>
      </c>
      <c r="I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749.21668</v>
      </c>
      <c r="J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795.94668000000001</v>
      </c>
      <c r="K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955.30668000000014</v>
      </c>
      <c r="L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915.82668000000012</v>
      </c>
      <c r="M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931.27668000000017</v>
      </c>
      <c r="N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1017.93668</v>
      </c>
      <c r="O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1017.41668</v>
      </c>
      <c r="P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1017.22668</v>
      </c>
      <c r="Q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1016.8166800000001</v>
      </c>
      <c r="R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915.41668000000004</v>
      </c>
      <c r="S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835.30667999999991</v>
      </c>
      <c r="T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734.70668000000001</v>
      </c>
      <c r="U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767.37668000000008</v>
      </c>
      <c r="V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718.26668000000018</v>
      </c>
      <c r="W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758.43668000000002</v>
      </c>
      <c r="X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845.64668000000006</v>
      </c>
      <c r="Y428" s="107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778.72667999999999</v>
      </c>
    </row>
    <row r="429" spans="1:25" x14ac:dyDescent="0.2">
      <c r="A429" s="80">
        <f t="shared" si="12"/>
        <v>42428</v>
      </c>
      <c r="B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732.29668000000015</v>
      </c>
      <c r="C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808.97667999999999</v>
      </c>
      <c r="D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822.3566800000001</v>
      </c>
      <c r="E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822.27668000000017</v>
      </c>
      <c r="F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822.22668000000021</v>
      </c>
      <c r="G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822.42668000000003</v>
      </c>
      <c r="H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789.88668000000007</v>
      </c>
      <c r="I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809.75667999999996</v>
      </c>
      <c r="J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733.13668000000007</v>
      </c>
      <c r="K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1036.48668</v>
      </c>
      <c r="L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998.6066800000001</v>
      </c>
      <c r="M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998.77667999999994</v>
      </c>
      <c r="N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1078.8166800000001</v>
      </c>
      <c r="O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1078.44668</v>
      </c>
      <c r="P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1056.91668</v>
      </c>
      <c r="Q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1056.75668</v>
      </c>
      <c r="R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914.96668</v>
      </c>
      <c r="S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835.56667999999991</v>
      </c>
      <c r="T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719.62668000000008</v>
      </c>
      <c r="U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752.02667999999994</v>
      </c>
      <c r="V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731.39668000000006</v>
      </c>
      <c r="W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758.50668000000019</v>
      </c>
      <c r="X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858.65668000000005</v>
      </c>
      <c r="Y429" s="107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775.04668000000015</v>
      </c>
    </row>
    <row r="430" spans="1:25" x14ac:dyDescent="0.2">
      <c r="A430" s="80">
        <f t="shared" si="12"/>
        <v>42429</v>
      </c>
      <c r="B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741.54668000000015</v>
      </c>
      <c r="C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793.71668</v>
      </c>
      <c r="D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823.37668000000008</v>
      </c>
      <c r="E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823.46668</v>
      </c>
      <c r="F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811.15668000000005</v>
      </c>
      <c r="G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811.41668000000004</v>
      </c>
      <c r="H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767.31668000000013</v>
      </c>
      <c r="I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970.38668000000007</v>
      </c>
      <c r="J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1010.6566800000001</v>
      </c>
      <c r="K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886.00668000000019</v>
      </c>
      <c r="L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885.96668</v>
      </c>
      <c r="M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836.11668000000009</v>
      </c>
      <c r="N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882.11668000000009</v>
      </c>
      <c r="O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900.75667999999996</v>
      </c>
      <c r="P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907.06668000000013</v>
      </c>
      <c r="Q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900.57668000000012</v>
      </c>
      <c r="R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847.20668000000001</v>
      </c>
      <c r="S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851.34668000000011</v>
      </c>
      <c r="T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726.83668000000011</v>
      </c>
      <c r="U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727.09668000000011</v>
      </c>
      <c r="V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733.63668000000007</v>
      </c>
      <c r="W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726.96668</v>
      </c>
      <c r="X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900.33668000000011</v>
      </c>
      <c r="Y430" s="107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758.26668000000018</v>
      </c>
    </row>
    <row r="432" spans="1:25" x14ac:dyDescent="0.25">
      <c r="A432" s="78" t="s">
        <v>149</v>
      </c>
    </row>
    <row r="433" spans="1:27" x14ac:dyDescent="0.25">
      <c r="A433" s="88" t="s">
        <v>150</v>
      </c>
      <c r="B433" s="79"/>
      <c r="C433" s="79"/>
      <c r="D433" s="79"/>
    </row>
    <row r="434" spans="1:27" ht="12.75" x14ac:dyDescent="0.2">
      <c r="A434" s="165" t="s">
        <v>48</v>
      </c>
      <c r="B434" s="168" t="s">
        <v>122</v>
      </c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70"/>
    </row>
    <row r="435" spans="1:27" ht="12.75" x14ac:dyDescent="0.2">
      <c r="A435" s="166"/>
      <c r="B435" s="171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3"/>
    </row>
    <row r="436" spans="1:27" ht="12.75" customHeight="1" x14ac:dyDescent="0.2">
      <c r="A436" s="166"/>
      <c r="B436" s="174" t="s">
        <v>123</v>
      </c>
      <c r="C436" s="163" t="s">
        <v>124</v>
      </c>
      <c r="D436" s="163" t="s">
        <v>125</v>
      </c>
      <c r="E436" s="163" t="s">
        <v>126</v>
      </c>
      <c r="F436" s="163" t="s">
        <v>127</v>
      </c>
      <c r="G436" s="163" t="s">
        <v>128</v>
      </c>
      <c r="H436" s="163" t="s">
        <v>129</v>
      </c>
      <c r="I436" s="163" t="s">
        <v>130</v>
      </c>
      <c r="J436" s="163" t="s">
        <v>131</v>
      </c>
      <c r="K436" s="163" t="s">
        <v>132</v>
      </c>
      <c r="L436" s="163" t="s">
        <v>133</v>
      </c>
      <c r="M436" s="163" t="s">
        <v>134</v>
      </c>
      <c r="N436" s="176" t="s">
        <v>135</v>
      </c>
      <c r="O436" s="163" t="s">
        <v>136</v>
      </c>
      <c r="P436" s="163" t="s">
        <v>137</v>
      </c>
      <c r="Q436" s="163" t="s">
        <v>138</v>
      </c>
      <c r="R436" s="163" t="s">
        <v>139</v>
      </c>
      <c r="S436" s="163" t="s">
        <v>140</v>
      </c>
      <c r="T436" s="163" t="s">
        <v>141</v>
      </c>
      <c r="U436" s="163" t="s">
        <v>142</v>
      </c>
      <c r="V436" s="163" t="s">
        <v>143</v>
      </c>
      <c r="W436" s="163" t="s">
        <v>144</v>
      </c>
      <c r="X436" s="163" t="s">
        <v>145</v>
      </c>
      <c r="Y436" s="163" t="s">
        <v>146</v>
      </c>
    </row>
    <row r="437" spans="1:27" ht="11.25" customHeight="1" x14ac:dyDescent="0.2">
      <c r="A437" s="167"/>
      <c r="B437" s="175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  <c r="M437" s="164"/>
      <c r="N437" s="177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</row>
    <row r="438" spans="1:27" ht="15.75" customHeight="1" x14ac:dyDescent="0.2">
      <c r="A438" s="80">
        <f>A402</f>
        <v>42401</v>
      </c>
      <c r="B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1275.9872700000001</v>
      </c>
      <c r="C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1194.2672700000001</v>
      </c>
      <c r="D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1170.9772700000001</v>
      </c>
      <c r="E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1170.81727</v>
      </c>
      <c r="F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1171.1872699999999</v>
      </c>
      <c r="G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1187.28727</v>
      </c>
      <c r="H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1278.9172699999999</v>
      </c>
      <c r="I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1093.56727</v>
      </c>
      <c r="J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1096.84727</v>
      </c>
      <c r="K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1236.54727</v>
      </c>
      <c r="L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1326.12727</v>
      </c>
      <c r="M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1302.2472700000001</v>
      </c>
      <c r="N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1263.87727</v>
      </c>
      <c r="O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1236.7272699999999</v>
      </c>
      <c r="P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1227.7172700000001</v>
      </c>
      <c r="Q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1226.7372700000001</v>
      </c>
      <c r="R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1226.55727</v>
      </c>
      <c r="S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1375.9672700000001</v>
      </c>
      <c r="T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1408.6872699999999</v>
      </c>
      <c r="U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1425.2672699999998</v>
      </c>
      <c r="V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1379.12727</v>
      </c>
      <c r="W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1301.9772700000001</v>
      </c>
      <c r="X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1548.9072700000002</v>
      </c>
      <c r="Y438" s="107">
        <f>VLOOKUP($A438+ROUND((COLUMN()-2)/24,5),АТС!$A$41:$F$736,3)+VLOOKUP($A438+ROUND((COLUMN()-2)/24,5),'Расчет сбытовых надбавок'!$B$793:'Расчет сбытовых надбавок'!$G$1536,3)+'Иные услуги '!$C$5+'РСТ РСО-А'!$N$7</f>
        <v>1421.6372700000002</v>
      </c>
      <c r="AA438" s="81"/>
    </row>
    <row r="439" spans="1:27" x14ac:dyDescent="0.2">
      <c r="A439" s="80">
        <f>A438+1</f>
        <v>42402</v>
      </c>
      <c r="B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1275.58727</v>
      </c>
      <c r="C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1190.2572700000001</v>
      </c>
      <c r="D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1145.4272700000001</v>
      </c>
      <c r="E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1130.29727</v>
      </c>
      <c r="F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1130.9372699999999</v>
      </c>
      <c r="G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1169.09727</v>
      </c>
      <c r="H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1218.3872700000002</v>
      </c>
      <c r="I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1137.4572699999999</v>
      </c>
      <c r="J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1109.4572700000001</v>
      </c>
      <c r="K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1119.6172700000002</v>
      </c>
      <c r="L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1188.3972699999999</v>
      </c>
      <c r="M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1160.0072700000001</v>
      </c>
      <c r="N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1160.54727</v>
      </c>
      <c r="O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1144.6172700000002</v>
      </c>
      <c r="P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1144.7472700000001</v>
      </c>
      <c r="Q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1159.79727</v>
      </c>
      <c r="R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1196.8972699999999</v>
      </c>
      <c r="S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1310.4572699999999</v>
      </c>
      <c r="T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1368.3872699999999</v>
      </c>
      <c r="U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1349.1472699999999</v>
      </c>
      <c r="V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1311.9872700000001</v>
      </c>
      <c r="W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1257.7272699999999</v>
      </c>
      <c r="X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1496.2472699999998</v>
      </c>
      <c r="Y439" s="107">
        <f>VLOOKUP($A439+ROUND((COLUMN()-2)/24,5),АТС!$A$41:$F$736,3)+VLOOKUP($A439+ROUND((COLUMN()-2)/24,5),'Расчет сбытовых надбавок'!$B$793:'Расчет сбытовых надбавок'!$G$1536,3)+'Иные услуги '!$C$5+'РСТ РСО-А'!$N$7</f>
        <v>1373.27727</v>
      </c>
    </row>
    <row r="440" spans="1:27" x14ac:dyDescent="0.2">
      <c r="A440" s="80">
        <f t="shared" ref="A440:A466" si="13">A439+1</f>
        <v>42403</v>
      </c>
      <c r="B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1170.34727</v>
      </c>
      <c r="C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1089.8872700000002</v>
      </c>
      <c r="D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1079.8972699999999</v>
      </c>
      <c r="E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1079.81727</v>
      </c>
      <c r="F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1079.83727</v>
      </c>
      <c r="G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1079.9972700000001</v>
      </c>
      <c r="H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1098.04727</v>
      </c>
      <c r="I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1251.3872699999999</v>
      </c>
      <c r="J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1235.80727</v>
      </c>
      <c r="K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1098.03727</v>
      </c>
      <c r="L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1054.6372700000002</v>
      </c>
      <c r="M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1071.6172700000002</v>
      </c>
      <c r="N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1063.3072700000002</v>
      </c>
      <c r="O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1085.05727</v>
      </c>
      <c r="P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1063.55727</v>
      </c>
      <c r="Q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1070.4272700000001</v>
      </c>
      <c r="R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1102.37727</v>
      </c>
      <c r="S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1196.3872700000002</v>
      </c>
      <c r="T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1288.37727</v>
      </c>
      <c r="U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1258.3472700000002</v>
      </c>
      <c r="V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1222.1472699999999</v>
      </c>
      <c r="W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1190.4572700000001</v>
      </c>
      <c r="X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1429.7372700000001</v>
      </c>
      <c r="Y440" s="107">
        <f>VLOOKUP($A440+ROUND((COLUMN()-2)/24,5),АТС!$A$41:$F$736,3)+VLOOKUP($A440+ROUND((COLUMN()-2)/24,5),'Расчет сбытовых надбавок'!$B$793:'Расчет сбытовых надбавок'!$G$1536,3)+'Иные услуги '!$C$5+'РСТ РСО-А'!$N$7</f>
        <v>1297.9072700000002</v>
      </c>
    </row>
    <row r="441" spans="1:27" x14ac:dyDescent="0.2">
      <c r="A441" s="80">
        <f t="shared" si="13"/>
        <v>42404</v>
      </c>
      <c r="B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1107.37727</v>
      </c>
      <c r="C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1064.3272700000002</v>
      </c>
      <c r="D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1095.7072699999999</v>
      </c>
      <c r="E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1095.84727</v>
      </c>
      <c r="F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1095.7272699999999</v>
      </c>
      <c r="G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1096.1172700000002</v>
      </c>
      <c r="H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1088.83727</v>
      </c>
      <c r="I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1272.9772699999999</v>
      </c>
      <c r="J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1253.08727</v>
      </c>
      <c r="K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1110.33727</v>
      </c>
      <c r="L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1098.60727</v>
      </c>
      <c r="M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1064.1572700000002</v>
      </c>
      <c r="N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1085.3972699999999</v>
      </c>
      <c r="O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1099.06727</v>
      </c>
      <c r="P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1085.5072700000001</v>
      </c>
      <c r="Q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1063.83727</v>
      </c>
      <c r="R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1067.7372700000001</v>
      </c>
      <c r="S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1133.11727</v>
      </c>
      <c r="T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1259.6372700000002</v>
      </c>
      <c r="U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1230.7272699999999</v>
      </c>
      <c r="V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1160.1372700000002</v>
      </c>
      <c r="W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1126.4072700000002</v>
      </c>
      <c r="X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1404.7472700000001</v>
      </c>
      <c r="Y441" s="107">
        <f>VLOOKUP($A441+ROUND((COLUMN()-2)/24,5),АТС!$A$41:$F$736,3)+VLOOKUP($A441+ROUND((COLUMN()-2)/24,5),'Расчет сбытовых надбавок'!$B$793:'Расчет сбытовых надбавок'!$G$1536,3)+'Иные услуги '!$C$5+'РСТ РСО-А'!$N$7</f>
        <v>1268.7072699999999</v>
      </c>
    </row>
    <row r="442" spans="1:27" x14ac:dyDescent="0.2">
      <c r="A442" s="80">
        <f t="shared" si="13"/>
        <v>42405</v>
      </c>
      <c r="B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1089.9072700000002</v>
      </c>
      <c r="C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1089.6872700000001</v>
      </c>
      <c r="D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1064.3272700000002</v>
      </c>
      <c r="E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1079.6772700000001</v>
      </c>
      <c r="F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1079.7072699999999</v>
      </c>
      <c r="G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1079.7372700000001</v>
      </c>
      <c r="H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1089.6372700000002</v>
      </c>
      <c r="I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1272.2472699999998</v>
      </c>
      <c r="J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1252.2572700000001</v>
      </c>
      <c r="K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1109.9972699999998</v>
      </c>
      <c r="L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1070.8972699999999</v>
      </c>
      <c r="M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1055.79727</v>
      </c>
      <c r="N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1085.1872699999999</v>
      </c>
      <c r="O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1098.7472700000001</v>
      </c>
      <c r="P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1117.9472700000001</v>
      </c>
      <c r="Q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1127.7872700000003</v>
      </c>
      <c r="R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1108.53727</v>
      </c>
      <c r="S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1080.1772700000001</v>
      </c>
      <c r="T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1227.04727</v>
      </c>
      <c r="U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1205.2672700000001</v>
      </c>
      <c r="V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1177.4072700000002</v>
      </c>
      <c r="W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1149.04727</v>
      </c>
      <c r="X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1414.4872700000001</v>
      </c>
      <c r="Y442" s="107">
        <f>VLOOKUP($A442+ROUND((COLUMN()-2)/24,5),АТС!$A$41:$F$736,3)+VLOOKUP($A442+ROUND((COLUMN()-2)/24,5),'Расчет сбытовых надбавок'!$B$793:'Расчет сбытовых надбавок'!$G$1536,3)+'Иные услуги '!$C$5+'РСТ РСО-А'!$N$7</f>
        <v>1275.9472700000001</v>
      </c>
    </row>
    <row r="443" spans="1:27" x14ac:dyDescent="0.2">
      <c r="A443" s="80">
        <f t="shared" si="13"/>
        <v>42406</v>
      </c>
      <c r="B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1135.9172699999999</v>
      </c>
      <c r="C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1070.80727</v>
      </c>
      <c r="D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1068.87727</v>
      </c>
      <c r="E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1086.2172700000001</v>
      </c>
      <c r="F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1086.3072700000002</v>
      </c>
      <c r="G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1074.53727</v>
      </c>
      <c r="H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1090.31727</v>
      </c>
      <c r="I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1161.81727</v>
      </c>
      <c r="J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1179.3472700000002</v>
      </c>
      <c r="K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1266.4172699999999</v>
      </c>
      <c r="L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1192.1972700000001</v>
      </c>
      <c r="M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1206.1172700000002</v>
      </c>
      <c r="N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1205.4872700000001</v>
      </c>
      <c r="O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1265.62727</v>
      </c>
      <c r="P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1265.5172699999998</v>
      </c>
      <c r="Q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1265.3972699999999</v>
      </c>
      <c r="R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1266.7872699999998</v>
      </c>
      <c r="S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1089.3872699999999</v>
      </c>
      <c r="T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1179.06727</v>
      </c>
      <c r="U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1181.34727</v>
      </c>
      <c r="V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1129.58727</v>
      </c>
      <c r="W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1131.8972699999999</v>
      </c>
      <c r="X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1076.58727</v>
      </c>
      <c r="Y443" s="107">
        <f>VLOOKUP($A443+ROUND((COLUMN()-2)/24,5),АТС!$A$41:$F$736,3)+VLOOKUP($A443+ROUND((COLUMN()-2)/24,5),'Расчет сбытовых надбавок'!$B$793:'Расчет сбытовых надбавок'!$G$1536,3)+'Иные услуги '!$C$5+'РСТ РСО-А'!$N$7</f>
        <v>1271.3272700000002</v>
      </c>
    </row>
    <row r="444" spans="1:27" x14ac:dyDescent="0.2">
      <c r="A444" s="80">
        <f t="shared" si="13"/>
        <v>42407</v>
      </c>
      <c r="B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1177.4572699999999</v>
      </c>
      <c r="C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1107.37727</v>
      </c>
      <c r="D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1063.35727</v>
      </c>
      <c r="E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1069.06727</v>
      </c>
      <c r="F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1074.7272700000001</v>
      </c>
      <c r="G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1063.4772700000001</v>
      </c>
      <c r="H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1070.0072700000001</v>
      </c>
      <c r="I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1087.5072700000001</v>
      </c>
      <c r="J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1176.4772700000001</v>
      </c>
      <c r="K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1251.2172700000001</v>
      </c>
      <c r="L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1193.12727</v>
      </c>
      <c r="M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1179.8672700000002</v>
      </c>
      <c r="N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1179.4272700000001</v>
      </c>
      <c r="O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1179.2672699999998</v>
      </c>
      <c r="P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1206.6472699999999</v>
      </c>
      <c r="Q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1213.79727</v>
      </c>
      <c r="R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1168.1772700000001</v>
      </c>
      <c r="S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1106.2572700000001</v>
      </c>
      <c r="T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1239.4472700000001</v>
      </c>
      <c r="U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1242.9372699999999</v>
      </c>
      <c r="V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1191.02727</v>
      </c>
      <c r="W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1128.2372700000001</v>
      </c>
      <c r="X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1077.02727</v>
      </c>
      <c r="Y444" s="107">
        <f>VLOOKUP($A444+ROUND((COLUMN()-2)/24,5),АТС!$A$41:$F$736,3)+VLOOKUP($A444+ROUND((COLUMN()-2)/24,5),'Расчет сбытовых надбавок'!$B$793:'Расчет сбытовых надбавок'!$G$1536,3)+'Иные услуги '!$C$5+'РСТ РСО-А'!$N$7</f>
        <v>1300.9272700000001</v>
      </c>
    </row>
    <row r="445" spans="1:27" x14ac:dyDescent="0.2">
      <c r="A445" s="80">
        <f t="shared" si="13"/>
        <v>42408</v>
      </c>
      <c r="B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1149.8872700000002</v>
      </c>
      <c r="C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1082.6872699999999</v>
      </c>
      <c r="D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1063.8672700000002</v>
      </c>
      <c r="E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1074.10727</v>
      </c>
      <c r="F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1074.04727</v>
      </c>
      <c r="G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1074.2672699999998</v>
      </c>
      <c r="H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1054.78727</v>
      </c>
      <c r="I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1257.6872699999999</v>
      </c>
      <c r="J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1252.4872700000001</v>
      </c>
      <c r="K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1109.9772699999999</v>
      </c>
      <c r="L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1055.9272700000001</v>
      </c>
      <c r="M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1109.8872700000002</v>
      </c>
      <c r="N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1111.1472699999999</v>
      </c>
      <c r="O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1070.7672699999998</v>
      </c>
      <c r="P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1055.2272700000001</v>
      </c>
      <c r="Q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1055.28727</v>
      </c>
      <c r="R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1068.6972700000001</v>
      </c>
      <c r="S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1106.7072699999999</v>
      </c>
      <c r="T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1286.12727</v>
      </c>
      <c r="U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1248.1872699999999</v>
      </c>
      <c r="V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1179.3872700000002</v>
      </c>
      <c r="W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1150.87727</v>
      </c>
      <c r="X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1416.5172699999998</v>
      </c>
      <c r="Y445" s="107">
        <f>VLOOKUP($A445+ROUND((COLUMN()-2)/24,5),АТС!$A$41:$F$736,3)+VLOOKUP($A445+ROUND((COLUMN()-2)/24,5),'Расчет сбытовых надбавок'!$B$793:'Расчет сбытовых надбавок'!$G$1536,3)+'Иные услуги '!$C$5+'РСТ РСО-А'!$N$7</f>
        <v>1279.4572699999999</v>
      </c>
    </row>
    <row r="446" spans="1:27" x14ac:dyDescent="0.2">
      <c r="A446" s="80">
        <f t="shared" si="13"/>
        <v>42409</v>
      </c>
      <c r="B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1099.3872700000002</v>
      </c>
      <c r="C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1054.3972699999999</v>
      </c>
      <c r="D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1079.4972699999998</v>
      </c>
      <c r="E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1106.6172700000002</v>
      </c>
      <c r="F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1106.6972700000001</v>
      </c>
      <c r="G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1107.1172700000002</v>
      </c>
      <c r="H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1080.62727</v>
      </c>
      <c r="I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1287.7572700000001</v>
      </c>
      <c r="J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1328.83727</v>
      </c>
      <c r="K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1176.4972700000001</v>
      </c>
      <c r="L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1130.0372699999998</v>
      </c>
      <c r="M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1086.8972699999999</v>
      </c>
      <c r="N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1086.4472700000001</v>
      </c>
      <c r="O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1086.10727</v>
      </c>
      <c r="P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1109.2272699999999</v>
      </c>
      <c r="Q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1109.29727</v>
      </c>
      <c r="R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1109.77727</v>
      </c>
      <c r="S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1058.9272700000001</v>
      </c>
      <c r="T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1241.0072700000001</v>
      </c>
      <c r="U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1174.30727</v>
      </c>
      <c r="V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1139.33727</v>
      </c>
      <c r="W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1108.53727</v>
      </c>
      <c r="X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1381.29727</v>
      </c>
      <c r="Y446" s="107">
        <f>VLOOKUP($A446+ROUND((COLUMN()-2)/24,5),АТС!$A$41:$F$736,3)+VLOOKUP($A446+ROUND((COLUMN()-2)/24,5),'Расчет сбытовых надбавок'!$B$793:'Расчет сбытовых надбавок'!$G$1536,3)+'Иные услуги '!$C$5+'РСТ РСО-А'!$N$7</f>
        <v>1219.2272699999999</v>
      </c>
    </row>
    <row r="447" spans="1:27" x14ac:dyDescent="0.2">
      <c r="A447" s="80">
        <f t="shared" si="13"/>
        <v>42410</v>
      </c>
      <c r="B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1098.05727</v>
      </c>
      <c r="C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1064.3472700000002</v>
      </c>
      <c r="D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1079.5172699999998</v>
      </c>
      <c r="E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1095.7272699999999</v>
      </c>
      <c r="F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1106.78727</v>
      </c>
      <c r="G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1085.2572700000001</v>
      </c>
      <c r="H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1088.4672700000001</v>
      </c>
      <c r="I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1206.2672700000001</v>
      </c>
      <c r="J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1220.6972700000001</v>
      </c>
      <c r="K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1099.29727</v>
      </c>
      <c r="L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1099.35727</v>
      </c>
      <c r="M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1064.6472699999999</v>
      </c>
      <c r="N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1064.29727</v>
      </c>
      <c r="O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1064.1572700000002</v>
      </c>
      <c r="P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1064.12727</v>
      </c>
      <c r="Q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1064.12727</v>
      </c>
      <c r="R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1081.9172699999999</v>
      </c>
      <c r="S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1146.6972700000001</v>
      </c>
      <c r="T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1241.9972700000001</v>
      </c>
      <c r="U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1243.6472699999999</v>
      </c>
      <c r="V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1203.1472699999999</v>
      </c>
      <c r="W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1147.4672700000001</v>
      </c>
      <c r="X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1404.60727</v>
      </c>
      <c r="Y447" s="107">
        <f>VLOOKUP($A447+ROUND((COLUMN()-2)/24,5),АТС!$A$41:$F$736,3)+VLOOKUP($A447+ROUND((COLUMN()-2)/24,5),'Расчет сбытовых надбавок'!$B$793:'Расчет сбытовых надбавок'!$G$1536,3)+'Иные услуги '!$C$5+'РСТ РСО-А'!$N$7</f>
        <v>1251.6172700000002</v>
      </c>
    </row>
    <row r="448" spans="1:27" x14ac:dyDescent="0.2">
      <c r="A448" s="80">
        <f t="shared" si="13"/>
        <v>42411</v>
      </c>
      <c r="B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1098.1772700000001</v>
      </c>
      <c r="C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1064.78727</v>
      </c>
      <c r="D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1095.9772699999999</v>
      </c>
      <c r="E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1096.1772700000001</v>
      </c>
      <c r="F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1096.2372700000001</v>
      </c>
      <c r="G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1080.56727</v>
      </c>
      <c r="H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1084.10727</v>
      </c>
      <c r="I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1206.6372700000002</v>
      </c>
      <c r="J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1197.87727</v>
      </c>
      <c r="K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1099.2572700000001</v>
      </c>
      <c r="L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1087.9572699999999</v>
      </c>
      <c r="M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1086.2172700000001</v>
      </c>
      <c r="N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1109.09727</v>
      </c>
      <c r="O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1108.85727</v>
      </c>
      <c r="P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1064.1572700000002</v>
      </c>
      <c r="Q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1064.4172699999999</v>
      </c>
      <c r="R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1080.7472699999998</v>
      </c>
      <c r="S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1113.7572700000001</v>
      </c>
      <c r="T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1200.1872700000001</v>
      </c>
      <c r="U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1157.81727</v>
      </c>
      <c r="V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1130.3872700000002</v>
      </c>
      <c r="W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1108.77727</v>
      </c>
      <c r="X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1380.9172699999999</v>
      </c>
      <c r="Y448" s="107">
        <f>VLOOKUP($A448+ROUND((COLUMN()-2)/24,5),АТС!$A$41:$F$736,3)+VLOOKUP($A448+ROUND((COLUMN()-2)/24,5),'Расчет сбытовых надбавок'!$B$793:'Расчет сбытовых надбавок'!$G$1536,3)+'Иные услуги '!$C$5+'РСТ РСО-А'!$N$7</f>
        <v>1202.7472700000001</v>
      </c>
    </row>
    <row r="449" spans="1:25" x14ac:dyDescent="0.2">
      <c r="A449" s="80">
        <f t="shared" si="13"/>
        <v>42412</v>
      </c>
      <c r="B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1106.35727</v>
      </c>
      <c r="C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1054.35727</v>
      </c>
      <c r="D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1079.36727</v>
      </c>
      <c r="E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1079.56727</v>
      </c>
      <c r="F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1079.55727</v>
      </c>
      <c r="G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1064.4472700000001</v>
      </c>
      <c r="H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1090.9072700000002</v>
      </c>
      <c r="I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1193.7572700000001</v>
      </c>
      <c r="J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1174.8272700000002</v>
      </c>
      <c r="K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1087.2272699999999</v>
      </c>
      <c r="L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1070.9672700000001</v>
      </c>
      <c r="M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1064.1672699999999</v>
      </c>
      <c r="N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1072.4672700000001</v>
      </c>
      <c r="O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1099.08727</v>
      </c>
      <c r="P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1085.53727</v>
      </c>
      <c r="Q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1085.5972700000002</v>
      </c>
      <c r="R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1064.35727</v>
      </c>
      <c r="S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1106.33727</v>
      </c>
      <c r="T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1206.7572700000001</v>
      </c>
      <c r="U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1231.4572699999999</v>
      </c>
      <c r="V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1205.2272699999999</v>
      </c>
      <c r="W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1147.80727</v>
      </c>
      <c r="X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1413.0072700000001</v>
      </c>
      <c r="Y449" s="107">
        <f>VLOOKUP($A449+ROUND((COLUMN()-2)/24,5),АТС!$A$41:$F$736,3)+VLOOKUP($A449+ROUND((COLUMN()-2)/24,5),'Расчет сбытовых надбавок'!$B$793:'Расчет сбытовых надбавок'!$G$1536,3)+'Иные услуги '!$C$5+'РСТ РСО-А'!$N$7</f>
        <v>1275.5072700000001</v>
      </c>
    </row>
    <row r="450" spans="1:25" x14ac:dyDescent="0.2">
      <c r="A450" s="80">
        <f t="shared" si="13"/>
        <v>42413</v>
      </c>
      <c r="B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1111.6972700000001</v>
      </c>
      <c r="C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1086.8872700000002</v>
      </c>
      <c r="D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1131.4672700000001</v>
      </c>
      <c r="E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1131.6972700000001</v>
      </c>
      <c r="F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1152.4272700000001</v>
      </c>
      <c r="G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1131.6872699999999</v>
      </c>
      <c r="H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1099.78727</v>
      </c>
      <c r="I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1064.9072700000002</v>
      </c>
      <c r="J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1113.6572700000002</v>
      </c>
      <c r="K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1267.7172700000001</v>
      </c>
      <c r="L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1207.3872700000002</v>
      </c>
      <c r="M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1221.6572700000002</v>
      </c>
      <c r="N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1236.30727</v>
      </c>
      <c r="O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1283.9472700000001</v>
      </c>
      <c r="P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1283.82727</v>
      </c>
      <c r="Q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1267.62727</v>
      </c>
      <c r="R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1229.7072700000001</v>
      </c>
      <c r="S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1080.07727</v>
      </c>
      <c r="T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1132.85727</v>
      </c>
      <c r="U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1140.81727</v>
      </c>
      <c r="V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1126.2172700000001</v>
      </c>
      <c r="W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1054.4272700000001</v>
      </c>
      <c r="X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1130.1572700000002</v>
      </c>
      <c r="Y450" s="107">
        <f>VLOOKUP($A450+ROUND((COLUMN()-2)/24,5),АТС!$A$41:$F$736,3)+VLOOKUP($A450+ROUND((COLUMN()-2)/24,5),'Расчет сбытовых надбавок'!$B$793:'Расчет сбытовых надбавок'!$G$1536,3)+'Иные услуги '!$C$5+'РСТ РСО-А'!$N$7</f>
        <v>1251.5372699999998</v>
      </c>
    </row>
    <row r="451" spans="1:25" x14ac:dyDescent="0.2">
      <c r="A451" s="80">
        <f t="shared" si="13"/>
        <v>42414</v>
      </c>
      <c r="B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1107.85727</v>
      </c>
      <c r="C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1098.6972700000001</v>
      </c>
      <c r="D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1131.1172700000002</v>
      </c>
      <c r="E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1152.0972700000002</v>
      </c>
      <c r="F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1166.7372700000001</v>
      </c>
      <c r="G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1152.37727</v>
      </c>
      <c r="H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1131.7372700000001</v>
      </c>
      <c r="I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1132.3972699999999</v>
      </c>
      <c r="J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1071.0572700000002</v>
      </c>
      <c r="K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1377.6672699999999</v>
      </c>
      <c r="L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1284.2372700000001</v>
      </c>
      <c r="M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1284.1572700000002</v>
      </c>
      <c r="N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1267.12727</v>
      </c>
      <c r="O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1300.6472699999999</v>
      </c>
      <c r="P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1300.53727</v>
      </c>
      <c r="Q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1266.9672700000001</v>
      </c>
      <c r="R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1228.3972699999999</v>
      </c>
      <c r="S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1079.4472700000001</v>
      </c>
      <c r="T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1133.4872700000001</v>
      </c>
      <c r="U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1135.33727</v>
      </c>
      <c r="V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1126.4272700000001</v>
      </c>
      <c r="W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1054.0072700000001</v>
      </c>
      <c r="X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1130.0772700000002</v>
      </c>
      <c r="Y451" s="107">
        <f>VLOOKUP($A451+ROUND((COLUMN()-2)/24,5),АТС!$A$41:$F$736,3)+VLOOKUP($A451+ROUND((COLUMN()-2)/24,5),'Расчет сбытовых надбавок'!$B$793:'Расчет сбытовых надбавок'!$G$1536,3)+'Иные услуги '!$C$5+'РСТ РСО-А'!$N$7</f>
        <v>1235.4172699999999</v>
      </c>
    </row>
    <row r="452" spans="1:25" x14ac:dyDescent="0.2">
      <c r="A452" s="80">
        <f t="shared" si="13"/>
        <v>42415</v>
      </c>
      <c r="B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1094.58727</v>
      </c>
      <c r="C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1084.3672700000002</v>
      </c>
      <c r="D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1117.58727</v>
      </c>
      <c r="E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1135.6172700000002</v>
      </c>
      <c r="F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1135.54727</v>
      </c>
      <c r="G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1117.55727</v>
      </c>
      <c r="H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1079.1972700000001</v>
      </c>
      <c r="I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1367.82727</v>
      </c>
      <c r="J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1368.5172699999998</v>
      </c>
      <c r="K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1218.0172700000001</v>
      </c>
      <c r="L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1173.28727</v>
      </c>
      <c r="M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1117.33727</v>
      </c>
      <c r="N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1132.2072699999999</v>
      </c>
      <c r="O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1147.6672699999999</v>
      </c>
      <c r="P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1147.58727</v>
      </c>
      <c r="Q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1147.9272700000001</v>
      </c>
      <c r="R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1127.2672700000001</v>
      </c>
      <c r="S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1071.7472699999998</v>
      </c>
      <c r="T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1143.7672700000001</v>
      </c>
      <c r="U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1153.6472699999999</v>
      </c>
      <c r="V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1107.7372700000001</v>
      </c>
      <c r="W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1084.35727</v>
      </c>
      <c r="X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1351.7272699999999</v>
      </c>
      <c r="Y452" s="107">
        <f>VLOOKUP($A452+ROUND((COLUMN()-2)/24,5),АТС!$A$41:$F$736,3)+VLOOKUP($A452+ROUND((COLUMN()-2)/24,5),'Расчет сбытовых надбавок'!$B$793:'Расчет сбытовых надбавок'!$G$1536,3)+'Иные услуги '!$C$5+'РСТ РСО-А'!$N$7</f>
        <v>1202.6372700000002</v>
      </c>
    </row>
    <row r="453" spans="1:25" x14ac:dyDescent="0.2">
      <c r="A453" s="80">
        <f t="shared" si="13"/>
        <v>42416</v>
      </c>
      <c r="B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1109.1372699999999</v>
      </c>
      <c r="C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1072.8972699999999</v>
      </c>
      <c r="D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1094.1672699999999</v>
      </c>
      <c r="E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1105.4472700000001</v>
      </c>
      <c r="F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1135.0072700000001</v>
      </c>
      <c r="G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1135.4772699999999</v>
      </c>
      <c r="H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1079.9172699999999</v>
      </c>
      <c r="I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1285.80727</v>
      </c>
      <c r="J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1277.4472700000001</v>
      </c>
      <c r="K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1159.4872700000001</v>
      </c>
      <c r="L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1159.6872700000001</v>
      </c>
      <c r="M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1107.58727</v>
      </c>
      <c r="N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1107.30727</v>
      </c>
      <c r="O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1107.2472700000001</v>
      </c>
      <c r="P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1131.6872699999999</v>
      </c>
      <c r="Q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1147.4872700000001</v>
      </c>
      <c r="R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1126.79727</v>
      </c>
      <c r="S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1099.52727</v>
      </c>
      <c r="T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1115.8072700000002</v>
      </c>
      <c r="U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1117.59727</v>
      </c>
      <c r="V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1087.8972699999999</v>
      </c>
      <c r="W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1071.4972700000001</v>
      </c>
      <c r="X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1340.2472700000001</v>
      </c>
      <c r="Y453" s="107">
        <f>VLOOKUP($A453+ROUND((COLUMN()-2)/24,5),АТС!$A$41:$F$736,3)+VLOOKUP($A453+ROUND((COLUMN()-2)/24,5),'Расчет сбытовых надбавок'!$B$793:'Расчет сбытовых надбавок'!$G$1536,3)+'Иные услуги '!$C$5+'РСТ РСО-А'!$N$7</f>
        <v>1179.9072700000002</v>
      </c>
    </row>
    <row r="454" spans="1:25" x14ac:dyDescent="0.2">
      <c r="A454" s="80">
        <f t="shared" si="13"/>
        <v>42417</v>
      </c>
      <c r="B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1152.83727</v>
      </c>
      <c r="C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1116.0772700000002</v>
      </c>
      <c r="D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1152.9472700000001</v>
      </c>
      <c r="E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1152.9772699999999</v>
      </c>
      <c r="F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1153.1572700000002</v>
      </c>
      <c r="G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1128.33727</v>
      </c>
      <c r="H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1079.1972700000001</v>
      </c>
      <c r="I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1285.02727</v>
      </c>
      <c r="J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1378.07727</v>
      </c>
      <c r="K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1250.2572700000001</v>
      </c>
      <c r="L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1233.2072699999999</v>
      </c>
      <c r="M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1168.6472699999999</v>
      </c>
      <c r="N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1216.5072700000001</v>
      </c>
      <c r="O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1216.37727</v>
      </c>
      <c r="P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1216.2572700000001</v>
      </c>
      <c r="Q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1216.6872699999999</v>
      </c>
      <c r="R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1216.77727</v>
      </c>
      <c r="S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1197.9672700000001</v>
      </c>
      <c r="T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1085.1372700000002</v>
      </c>
      <c r="U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1087.10727</v>
      </c>
      <c r="V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1067.2072699999999</v>
      </c>
      <c r="W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1084.5072700000001</v>
      </c>
      <c r="X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1271.2572700000001</v>
      </c>
      <c r="Y454" s="107">
        <f>VLOOKUP($A454+ROUND((COLUMN()-2)/24,5),АТС!$A$41:$F$736,3)+VLOOKUP($A454+ROUND((COLUMN()-2)/24,5),'Расчет сбытовых надбавок'!$B$793:'Расчет сбытовых надбавок'!$G$1536,3)+'Иные услуги '!$C$5+'РСТ РСО-А'!$N$7</f>
        <v>1103.30727</v>
      </c>
    </row>
    <row r="455" spans="1:25" x14ac:dyDescent="0.2">
      <c r="A455" s="80">
        <f t="shared" si="13"/>
        <v>42418</v>
      </c>
      <c r="B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1053.8872700000002</v>
      </c>
      <c r="C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1106.0972700000002</v>
      </c>
      <c r="D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1117.4672700000001</v>
      </c>
      <c r="E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1117.52727</v>
      </c>
      <c r="F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1117.52727</v>
      </c>
      <c r="G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1106.29727</v>
      </c>
      <c r="H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1054.6972700000001</v>
      </c>
      <c r="I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1250.81727</v>
      </c>
      <c r="J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1235.4672700000001</v>
      </c>
      <c r="K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1160.78727</v>
      </c>
      <c r="L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1128.02727</v>
      </c>
      <c r="M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1085.27727</v>
      </c>
      <c r="N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1108.35727</v>
      </c>
      <c r="O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1148.4472700000001</v>
      </c>
      <c r="P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1148.35727</v>
      </c>
      <c r="Q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1117.4472700000001</v>
      </c>
      <c r="R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1108.04727</v>
      </c>
      <c r="S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1072.7272699999999</v>
      </c>
      <c r="T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1159.78727</v>
      </c>
      <c r="U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1157.62727</v>
      </c>
      <c r="V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1142.33727</v>
      </c>
      <c r="W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1110.03727</v>
      </c>
      <c r="X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1348.4272700000001</v>
      </c>
      <c r="Y455" s="107">
        <f>VLOOKUP($A455+ROUND((COLUMN()-2)/24,5),АТС!$A$41:$F$736,3)+VLOOKUP($A455+ROUND((COLUMN()-2)/24,5),'Расчет сбытовых надбавок'!$B$793:'Расчет сбытовых надбавок'!$G$1536,3)+'Иные услуги '!$C$5+'РСТ РСО-А'!$N$7</f>
        <v>1215.7072699999999</v>
      </c>
    </row>
    <row r="456" spans="1:25" x14ac:dyDescent="0.2">
      <c r="A456" s="80">
        <f t="shared" si="13"/>
        <v>42419</v>
      </c>
      <c r="B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1054.4672700000001</v>
      </c>
      <c r="C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1106.4172699999999</v>
      </c>
      <c r="D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1135.81727</v>
      </c>
      <c r="E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1135.85727</v>
      </c>
      <c r="F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1106.5172700000001</v>
      </c>
      <c r="G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1106.32727</v>
      </c>
      <c r="H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1080.1672699999999</v>
      </c>
      <c r="I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1287.7172700000001</v>
      </c>
      <c r="J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1280.4472700000001</v>
      </c>
      <c r="K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1197.8272700000002</v>
      </c>
      <c r="L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1197.87727</v>
      </c>
      <c r="M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1133.87727</v>
      </c>
      <c r="N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1133.4572700000001</v>
      </c>
      <c r="O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1188.1972700000001</v>
      </c>
      <c r="P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1188.2672700000001</v>
      </c>
      <c r="Q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1188.2172700000001</v>
      </c>
      <c r="R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1133.81727</v>
      </c>
      <c r="S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1101.83727</v>
      </c>
      <c r="T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1130.56727</v>
      </c>
      <c r="U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1131.04727</v>
      </c>
      <c r="V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1132.9172699999999</v>
      </c>
      <c r="W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1108.3672700000002</v>
      </c>
      <c r="X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1323.6672699999999</v>
      </c>
      <c r="Y456" s="107">
        <f>VLOOKUP($A456+ROUND((COLUMN()-2)/24,5),АТС!$A$41:$F$736,3)+VLOOKUP($A456+ROUND((COLUMN()-2)/24,5),'Расчет сбытовых надбавок'!$B$793:'Расчет сбытовых надбавок'!$G$1536,3)+'Иные услуги '!$C$5+'РСТ РСО-А'!$N$7</f>
        <v>1137.6472699999999</v>
      </c>
    </row>
    <row r="457" spans="1:25" x14ac:dyDescent="0.2">
      <c r="A457" s="80">
        <f t="shared" si="13"/>
        <v>42420</v>
      </c>
      <c r="B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1079.27727</v>
      </c>
      <c r="C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1135.6772700000001</v>
      </c>
      <c r="D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1167.5972700000002</v>
      </c>
      <c r="E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1167.6172700000002</v>
      </c>
      <c r="F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1167.6672699999999</v>
      </c>
      <c r="G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1154.53727</v>
      </c>
      <c r="H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1079.7572700000001</v>
      </c>
      <c r="I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1272.6972700000001</v>
      </c>
      <c r="J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1308.1672699999999</v>
      </c>
      <c r="K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1197.4472700000001</v>
      </c>
      <c r="L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1197.58727</v>
      </c>
      <c r="M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1133.7572700000001</v>
      </c>
      <c r="N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1133.37727</v>
      </c>
      <c r="O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1188.1872700000001</v>
      </c>
      <c r="P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1188.08727</v>
      </c>
      <c r="Q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1188.32727</v>
      </c>
      <c r="R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1160.31727</v>
      </c>
      <c r="S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1100.6572700000002</v>
      </c>
      <c r="T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1130.9072700000002</v>
      </c>
      <c r="U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1127.7572700000001</v>
      </c>
      <c r="V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1132.2672699999998</v>
      </c>
      <c r="W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1109.2072699999999</v>
      </c>
      <c r="X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1285.1472699999999</v>
      </c>
      <c r="Y457" s="107">
        <f>VLOOKUP($A457+ROUND((COLUMN()-2)/24,5),АТС!$A$41:$F$736,3)+VLOOKUP($A457+ROUND((COLUMN()-2)/24,5),'Расчет сбытовых надбавок'!$B$793:'Расчет сбытовых надбавок'!$G$1536,3)+'Иные услуги '!$C$5+'РСТ РСО-А'!$N$7</f>
        <v>1108.6372700000002</v>
      </c>
    </row>
    <row r="458" spans="1:25" x14ac:dyDescent="0.2">
      <c r="A458" s="80">
        <f t="shared" si="13"/>
        <v>42421</v>
      </c>
      <c r="B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1111.7672700000001</v>
      </c>
      <c r="C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1198.1572700000002</v>
      </c>
      <c r="D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1206.1372700000002</v>
      </c>
      <c r="E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1206.4572699999999</v>
      </c>
      <c r="F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1232.1372700000002</v>
      </c>
      <c r="G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1207.0072700000001</v>
      </c>
      <c r="H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1132.1172700000002</v>
      </c>
      <c r="I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1068.02727</v>
      </c>
      <c r="J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1142.7572700000001</v>
      </c>
      <c r="K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1251.8672700000002</v>
      </c>
      <c r="L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1207.61727</v>
      </c>
      <c r="M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1221.9472700000001</v>
      </c>
      <c r="N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1221.3972699999999</v>
      </c>
      <c r="O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1235.85727</v>
      </c>
      <c r="P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1235.6972700000001</v>
      </c>
      <c r="Q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1236.2072699999999</v>
      </c>
      <c r="R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1229.03727</v>
      </c>
      <c r="S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1132.57727</v>
      </c>
      <c r="T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1135.81727</v>
      </c>
      <c r="U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1134.7472700000001</v>
      </c>
      <c r="V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1108.4872700000001</v>
      </c>
      <c r="W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1078.4372699999999</v>
      </c>
      <c r="X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1160.6172700000002</v>
      </c>
      <c r="Y458" s="107">
        <f>VLOOKUP($A458+ROUND((COLUMN()-2)/24,5),АТС!$A$41:$F$736,3)+VLOOKUP($A458+ROUND((COLUMN()-2)/24,5),'Расчет сбытовых надбавок'!$B$793:'Расчет сбытовых надбавок'!$G$1536,3)+'Иные услуги '!$C$5+'РСТ РСО-А'!$N$7</f>
        <v>1218.35727</v>
      </c>
    </row>
    <row r="459" spans="1:25" x14ac:dyDescent="0.2">
      <c r="A459" s="80">
        <f t="shared" si="13"/>
        <v>42422</v>
      </c>
      <c r="B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1112.1872699999999</v>
      </c>
      <c r="C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1198.29727</v>
      </c>
      <c r="D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1206.2172700000001</v>
      </c>
      <c r="E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1206.34727</v>
      </c>
      <c r="F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1232.1372700000002</v>
      </c>
      <c r="G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1206.5372700000003</v>
      </c>
      <c r="H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1132.07727</v>
      </c>
      <c r="I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1061.6872699999999</v>
      </c>
      <c r="J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1137.9372699999999</v>
      </c>
      <c r="K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1252.2672700000001</v>
      </c>
      <c r="L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1207.6472699999999</v>
      </c>
      <c r="M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1221.6972700000001</v>
      </c>
      <c r="N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1221.31727</v>
      </c>
      <c r="O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1235.83727</v>
      </c>
      <c r="P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1235.7672700000001</v>
      </c>
      <c r="Q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1235.8872700000002</v>
      </c>
      <c r="R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1228.8472700000002</v>
      </c>
      <c r="S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1133.05727</v>
      </c>
      <c r="T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1133.4872700000001</v>
      </c>
      <c r="U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1133.7072699999999</v>
      </c>
      <c r="V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1109.5172700000001</v>
      </c>
      <c r="W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1078.06727</v>
      </c>
      <c r="X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1160.5972700000002</v>
      </c>
      <c r="Y459" s="107">
        <f>VLOOKUP($A459+ROUND((COLUMN()-2)/24,5),АТС!$A$41:$F$736,3)+VLOOKUP($A459+ROUND((COLUMN()-2)/24,5),'Расчет сбытовых надбавок'!$B$793:'Расчет сбытовых надбавок'!$G$1536,3)+'Иные услуги '!$C$5+'РСТ РСО-А'!$N$7</f>
        <v>1204.9072700000002</v>
      </c>
    </row>
    <row r="460" spans="1:25" x14ac:dyDescent="0.2">
      <c r="A460" s="80">
        <f t="shared" si="13"/>
        <v>42423</v>
      </c>
      <c r="B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1167.2172700000001</v>
      </c>
      <c r="C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1166.54727</v>
      </c>
      <c r="D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1231.1372700000002</v>
      </c>
      <c r="E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1231.28727</v>
      </c>
      <c r="F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1231.10727</v>
      </c>
      <c r="G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1231.2672700000001</v>
      </c>
      <c r="H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1205.6872700000001</v>
      </c>
      <c r="I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1152.2172700000001</v>
      </c>
      <c r="J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1112.2272699999999</v>
      </c>
      <c r="K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1491.4572699999999</v>
      </c>
      <c r="L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1419.6872699999999</v>
      </c>
      <c r="M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1442.9672700000001</v>
      </c>
      <c r="N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1466.32727</v>
      </c>
      <c r="O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1465.9872700000001</v>
      </c>
      <c r="P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1466.2372700000001</v>
      </c>
      <c r="Q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1466.1572700000002</v>
      </c>
      <c r="R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1408.27727</v>
      </c>
      <c r="S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1253.31727</v>
      </c>
      <c r="T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1079.1372700000002</v>
      </c>
      <c r="U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1078.9272700000001</v>
      </c>
      <c r="V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1088.4972699999998</v>
      </c>
      <c r="W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1161.03727</v>
      </c>
      <c r="X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1227.79727</v>
      </c>
      <c r="Y460" s="107">
        <f>VLOOKUP($A460+ROUND((COLUMN()-2)/24,5),АТС!$A$41:$F$736,3)+VLOOKUP($A460+ROUND((COLUMN()-2)/24,5),'Расчет сбытовых надбавок'!$B$793:'Расчет сбытовых надбавок'!$G$1536,3)+'Иные услуги '!$C$5+'РСТ РСО-А'!$N$7</f>
        <v>1098.05727</v>
      </c>
    </row>
    <row r="461" spans="1:25" x14ac:dyDescent="0.2">
      <c r="A461" s="80">
        <f t="shared" si="13"/>
        <v>42424</v>
      </c>
      <c r="B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1142.1572700000002</v>
      </c>
      <c r="C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1167.6772700000001</v>
      </c>
      <c r="D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1240.7472700000001</v>
      </c>
      <c r="E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1240.78727</v>
      </c>
      <c r="F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1240.8472700000002</v>
      </c>
      <c r="G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1225.2672699999998</v>
      </c>
      <c r="H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1136.54727</v>
      </c>
      <c r="I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1368.9772700000001</v>
      </c>
      <c r="J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1441.60727</v>
      </c>
      <c r="K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1327.2272700000001</v>
      </c>
      <c r="L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1327.1372700000002</v>
      </c>
      <c r="M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1218.06727</v>
      </c>
      <c r="N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1250.79727</v>
      </c>
      <c r="O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1271.83727</v>
      </c>
      <c r="P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1286.5072700000001</v>
      </c>
      <c r="Q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1286.5372699999998</v>
      </c>
      <c r="R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1250.6772700000001</v>
      </c>
      <c r="S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1280.81727</v>
      </c>
      <c r="T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1099.3472700000002</v>
      </c>
      <c r="U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1098.6572700000002</v>
      </c>
      <c r="V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1128.12727</v>
      </c>
      <c r="W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1127.4072700000002</v>
      </c>
      <c r="X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1214.4472700000001</v>
      </c>
      <c r="Y461" s="107">
        <f>VLOOKUP($A461+ROUND((COLUMN()-2)/24,5),АТС!$A$41:$F$736,3)+VLOOKUP($A461+ROUND((COLUMN()-2)/24,5),'Расчет сбытовых надбавок'!$B$793:'Расчет сбытовых надбавок'!$G$1536,3)+'Иные услуги '!$C$5+'РСТ РСО-А'!$N$7</f>
        <v>1054.2672700000001</v>
      </c>
    </row>
    <row r="462" spans="1:25" x14ac:dyDescent="0.2">
      <c r="A462" s="80">
        <f t="shared" si="13"/>
        <v>42425</v>
      </c>
      <c r="B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1063.81727</v>
      </c>
      <c r="C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1089.5172699999998</v>
      </c>
      <c r="D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1106.0172699999998</v>
      </c>
      <c r="E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1135.5072700000001</v>
      </c>
      <c r="F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1135.5972700000002</v>
      </c>
      <c r="G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1135.9472700000001</v>
      </c>
      <c r="H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1107.2372700000001</v>
      </c>
      <c r="I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1425.9672700000001</v>
      </c>
      <c r="J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1510.54727</v>
      </c>
      <c r="K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1287.9972700000001</v>
      </c>
      <c r="L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1235.2672700000001</v>
      </c>
      <c r="M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1158.9272700000001</v>
      </c>
      <c r="N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1158.6372700000002</v>
      </c>
      <c r="O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1158.3972699999999</v>
      </c>
      <c r="P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1158.5572700000002</v>
      </c>
      <c r="Q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1169.80727</v>
      </c>
      <c r="R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1132.53727</v>
      </c>
      <c r="S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1129.87727</v>
      </c>
      <c r="T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1110.62727</v>
      </c>
      <c r="U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1111.02727</v>
      </c>
      <c r="V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1064.1472699999999</v>
      </c>
      <c r="W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1064.0072700000001</v>
      </c>
      <c r="X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1279.0072700000001</v>
      </c>
      <c r="Y462" s="107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1175.1972700000001</v>
      </c>
    </row>
    <row r="463" spans="1:25" x14ac:dyDescent="0.2">
      <c r="A463" s="80">
        <f t="shared" si="13"/>
        <v>42426</v>
      </c>
      <c r="B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1064.03727</v>
      </c>
      <c r="C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1117.6872699999999</v>
      </c>
      <c r="D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1135.5072700000001</v>
      </c>
      <c r="E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1135.5072700000001</v>
      </c>
      <c r="F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1154.3872700000002</v>
      </c>
      <c r="G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1129.82727</v>
      </c>
      <c r="H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1080.02727</v>
      </c>
      <c r="I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1286.9572699999999</v>
      </c>
      <c r="J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1278.36727</v>
      </c>
      <c r="K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1160.05727</v>
      </c>
      <c r="L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1127.4472700000001</v>
      </c>
      <c r="M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1107.9372699999999</v>
      </c>
      <c r="N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1132.2572700000001</v>
      </c>
      <c r="O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1132.2472699999998</v>
      </c>
      <c r="P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1132.1372700000002</v>
      </c>
      <c r="Q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1132.2372700000001</v>
      </c>
      <c r="R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1158.7572700000001</v>
      </c>
      <c r="S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1197.35727</v>
      </c>
      <c r="T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1112.04727</v>
      </c>
      <c r="U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1112.35727</v>
      </c>
      <c r="V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1065.9172699999999</v>
      </c>
      <c r="W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1063.35727</v>
      </c>
      <c r="X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1290.85727</v>
      </c>
      <c r="Y463" s="107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1173.8972699999999</v>
      </c>
    </row>
    <row r="464" spans="1:25" x14ac:dyDescent="0.2">
      <c r="A464" s="80">
        <f t="shared" si="13"/>
        <v>42427</v>
      </c>
      <c r="B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1063.4572700000001</v>
      </c>
      <c r="C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1130.9072700000002</v>
      </c>
      <c r="D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1166.35727</v>
      </c>
      <c r="E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1166.27727</v>
      </c>
      <c r="F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1151.59727</v>
      </c>
      <c r="G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1151.8472700000002</v>
      </c>
      <c r="H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1111.5172699999998</v>
      </c>
      <c r="I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1087.4672700000001</v>
      </c>
      <c r="J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1137.8472700000002</v>
      </c>
      <c r="K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1309.6472699999999</v>
      </c>
      <c r="L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1267.08727</v>
      </c>
      <c r="M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1283.7472700000001</v>
      </c>
      <c r="N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1377.1772700000001</v>
      </c>
      <c r="O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1376.60727</v>
      </c>
      <c r="P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1376.4072700000002</v>
      </c>
      <c r="Q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1375.9672700000001</v>
      </c>
      <c r="R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1266.6472699999999</v>
      </c>
      <c r="S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1180.27727</v>
      </c>
      <c r="T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1071.82727</v>
      </c>
      <c r="U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1107.04727</v>
      </c>
      <c r="V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1054.0972700000002</v>
      </c>
      <c r="W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1097.4072700000002</v>
      </c>
      <c r="X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1191.4272700000001</v>
      </c>
      <c r="Y464" s="107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1119.27727</v>
      </c>
    </row>
    <row r="465" spans="1:27" x14ac:dyDescent="0.2">
      <c r="A465" s="80">
        <f t="shared" si="13"/>
        <v>42428</v>
      </c>
      <c r="B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1069.2272700000001</v>
      </c>
      <c r="C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1151.8972699999999</v>
      </c>
      <c r="D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1166.31727</v>
      </c>
      <c r="E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1166.2272699999999</v>
      </c>
      <c r="F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1166.1772700000001</v>
      </c>
      <c r="G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1166.3872700000002</v>
      </c>
      <c r="H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1131.30727</v>
      </c>
      <c r="I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1152.7372700000001</v>
      </c>
      <c r="J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1070.12727</v>
      </c>
      <c r="K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1397.1672699999999</v>
      </c>
      <c r="L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1356.32727</v>
      </c>
      <c r="M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1356.5072700000001</v>
      </c>
      <c r="N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1442.79727</v>
      </c>
      <c r="O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1442.4072700000002</v>
      </c>
      <c r="P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1419.1972700000001</v>
      </c>
      <c r="Q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1419.02727</v>
      </c>
      <c r="R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1266.1572700000002</v>
      </c>
      <c r="S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1180.55727</v>
      </c>
      <c r="T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1055.56727</v>
      </c>
      <c r="U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1090.4972699999998</v>
      </c>
      <c r="V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1068.2572700000001</v>
      </c>
      <c r="W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1097.4872700000001</v>
      </c>
      <c r="X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1205.4472700000001</v>
      </c>
      <c r="Y465" s="107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1115.31727</v>
      </c>
    </row>
    <row r="466" spans="1:27" x14ac:dyDescent="0.2">
      <c r="A466" s="80">
        <f t="shared" si="13"/>
        <v>42429</v>
      </c>
      <c r="B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1079.1972700000001</v>
      </c>
      <c r="C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1135.4472700000001</v>
      </c>
      <c r="D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1167.4172699999999</v>
      </c>
      <c r="E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1167.5172700000001</v>
      </c>
      <c r="F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1154.2372700000001</v>
      </c>
      <c r="G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1154.52727</v>
      </c>
      <c r="H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1106.9772699999999</v>
      </c>
      <c r="I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1325.9072700000002</v>
      </c>
      <c r="J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1369.32727</v>
      </c>
      <c r="K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1234.9372699999999</v>
      </c>
      <c r="L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1234.8972699999999</v>
      </c>
      <c r="M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1181.1572700000002</v>
      </c>
      <c r="N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1230.7372700000001</v>
      </c>
      <c r="O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1250.83727</v>
      </c>
      <c r="P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1257.6472699999999</v>
      </c>
      <c r="Q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1250.6472699999999</v>
      </c>
      <c r="R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1193.10727</v>
      </c>
      <c r="S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1197.56727</v>
      </c>
      <c r="T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1063.33727</v>
      </c>
      <c r="U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1063.6172700000002</v>
      </c>
      <c r="V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1070.6772700000001</v>
      </c>
      <c r="W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1063.4772700000001</v>
      </c>
      <c r="X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1250.3872700000002</v>
      </c>
      <c r="Y466" s="107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1097.2272699999999</v>
      </c>
    </row>
    <row r="467" spans="1:27" x14ac:dyDescent="0.2">
      <c r="A467" s="92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93"/>
    </row>
    <row r="468" spans="1:27" x14ac:dyDescent="0.25">
      <c r="A468" s="88" t="s">
        <v>151</v>
      </c>
      <c r="B468" s="79"/>
      <c r="C468" s="79"/>
      <c r="D468" s="79"/>
    </row>
    <row r="469" spans="1:27" ht="12.75" x14ac:dyDescent="0.2">
      <c r="A469" s="165" t="s">
        <v>48</v>
      </c>
      <c r="B469" s="168" t="s">
        <v>122</v>
      </c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70"/>
    </row>
    <row r="470" spans="1:27" ht="12.75" x14ac:dyDescent="0.2">
      <c r="A470" s="166"/>
      <c r="B470" s="171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  <c r="N470" s="172"/>
      <c r="O470" s="172"/>
      <c r="P470" s="172"/>
      <c r="Q470" s="172"/>
      <c r="R470" s="172"/>
      <c r="S470" s="172"/>
      <c r="T470" s="172"/>
      <c r="U470" s="172"/>
      <c r="V470" s="172"/>
      <c r="W470" s="172"/>
      <c r="X470" s="172"/>
      <c r="Y470" s="173"/>
    </row>
    <row r="471" spans="1:27" s="113" customFormat="1" ht="12.75" customHeight="1" x14ac:dyDescent="0.2">
      <c r="A471" s="166"/>
      <c r="B471" s="174" t="s">
        <v>123</v>
      </c>
      <c r="C471" s="163" t="s">
        <v>124</v>
      </c>
      <c r="D471" s="163" t="s">
        <v>125</v>
      </c>
      <c r="E471" s="163" t="s">
        <v>126</v>
      </c>
      <c r="F471" s="163" t="s">
        <v>127</v>
      </c>
      <c r="G471" s="163" t="s">
        <v>128</v>
      </c>
      <c r="H471" s="163" t="s">
        <v>129</v>
      </c>
      <c r="I471" s="163" t="s">
        <v>130</v>
      </c>
      <c r="J471" s="163" t="s">
        <v>131</v>
      </c>
      <c r="K471" s="163" t="s">
        <v>132</v>
      </c>
      <c r="L471" s="163" t="s">
        <v>133</v>
      </c>
      <c r="M471" s="163" t="s">
        <v>134</v>
      </c>
      <c r="N471" s="176" t="s">
        <v>135</v>
      </c>
      <c r="O471" s="163" t="s">
        <v>136</v>
      </c>
      <c r="P471" s="163" t="s">
        <v>137</v>
      </c>
      <c r="Q471" s="163" t="s">
        <v>138</v>
      </c>
      <c r="R471" s="163" t="s">
        <v>139</v>
      </c>
      <c r="S471" s="163" t="s">
        <v>140</v>
      </c>
      <c r="T471" s="163" t="s">
        <v>141</v>
      </c>
      <c r="U471" s="163" t="s">
        <v>142</v>
      </c>
      <c r="V471" s="163" t="s">
        <v>143</v>
      </c>
      <c r="W471" s="163" t="s">
        <v>144</v>
      </c>
      <c r="X471" s="163" t="s">
        <v>145</v>
      </c>
      <c r="Y471" s="163" t="s">
        <v>146</v>
      </c>
    </row>
    <row r="472" spans="1:27" s="113" customFormat="1" ht="11.25" customHeight="1" x14ac:dyDescent="0.2">
      <c r="A472" s="167"/>
      <c r="B472" s="175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  <c r="M472" s="164"/>
      <c r="N472" s="177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</row>
    <row r="473" spans="1:27" ht="15.75" customHeight="1" x14ac:dyDescent="0.2">
      <c r="A473" s="80">
        <f>A438</f>
        <v>42401</v>
      </c>
      <c r="B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1268.6372700000002</v>
      </c>
      <c r="C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1187.6672699999999</v>
      </c>
      <c r="D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1164.58727</v>
      </c>
      <c r="E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1164.4372699999999</v>
      </c>
      <c r="F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1164.80727</v>
      </c>
      <c r="G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1180.7572700000001</v>
      </c>
      <c r="H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1271.5372699999998</v>
      </c>
      <c r="I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1087.9072700000002</v>
      </c>
      <c r="J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1091.1472699999999</v>
      </c>
      <c r="K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1229.55727</v>
      </c>
      <c r="L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1318.30727</v>
      </c>
      <c r="M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1294.6572700000002</v>
      </c>
      <c r="N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1256.6372700000002</v>
      </c>
      <c r="O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1229.7372700000001</v>
      </c>
      <c r="P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1220.8072700000002</v>
      </c>
      <c r="Q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1219.83727</v>
      </c>
      <c r="R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1219.6572700000002</v>
      </c>
      <c r="S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1367.6772700000001</v>
      </c>
      <c r="T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1400.0972700000002</v>
      </c>
      <c r="U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1416.52727</v>
      </c>
      <c r="V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1370.81727</v>
      </c>
      <c r="W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1294.3872700000002</v>
      </c>
      <c r="X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1539.0172700000003</v>
      </c>
      <c r="Y473" s="107">
        <f>VLOOKUP($A473+ROUND((COLUMN()-2)/24,5),АТС!$A$41:$F$736,3)+VLOOKUP($A473+ROUND((COLUMN()-2)/24,5),'Расчет сбытовых надбавок'!$B$793:'Расчет сбытовых надбавок'!$G$1536,4)+'Иные услуги '!$C$5+'РСТ РСО-А'!$N$7</f>
        <v>1412.9272700000001</v>
      </c>
      <c r="AA473" s="81"/>
    </row>
    <row r="474" spans="1:27" x14ac:dyDescent="0.2">
      <c r="A474" s="80">
        <f>A473+1</f>
        <v>42402</v>
      </c>
      <c r="B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1268.2372700000001</v>
      </c>
      <c r="C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1183.6972700000001</v>
      </c>
      <c r="D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1139.27727</v>
      </c>
      <c r="E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1124.28727</v>
      </c>
      <c r="F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1124.9272700000001</v>
      </c>
      <c r="G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1162.7372700000001</v>
      </c>
      <c r="H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1211.56727</v>
      </c>
      <c r="I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1131.37727</v>
      </c>
      <c r="J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1103.6372700000002</v>
      </c>
      <c r="K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1113.7072700000001</v>
      </c>
      <c r="L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1181.8472700000002</v>
      </c>
      <c r="M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1153.7272700000001</v>
      </c>
      <c r="N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1154.2672700000001</v>
      </c>
      <c r="O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1138.4872700000001</v>
      </c>
      <c r="P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1138.60727</v>
      </c>
      <c r="Q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1153.5172699999998</v>
      </c>
      <c r="R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1190.2672700000001</v>
      </c>
      <c r="S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1302.78727</v>
      </c>
      <c r="T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1360.1772700000001</v>
      </c>
      <c r="U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1341.1172700000002</v>
      </c>
      <c r="V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1304.29727</v>
      </c>
      <c r="W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1250.53727</v>
      </c>
      <c r="X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1486.84727</v>
      </c>
      <c r="Y474" s="107">
        <f>VLOOKUP($A474+ROUND((COLUMN()-2)/24,5),АТС!$A$41:$F$736,3)+VLOOKUP($A474+ROUND((COLUMN()-2)/24,5),'Расчет сбытовых надбавок'!$B$793:'Расчет сбытовых надбавок'!$G$1536,4)+'Иные услуги '!$C$5+'РСТ РСО-А'!$N$7</f>
        <v>1365.0172700000001</v>
      </c>
    </row>
    <row r="475" spans="1:27" x14ac:dyDescent="0.2">
      <c r="A475" s="80">
        <f t="shared" ref="A475:A501" si="14">A474+1</f>
        <v>42403</v>
      </c>
      <c r="B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1163.9772699999999</v>
      </c>
      <c r="C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1084.2572700000001</v>
      </c>
      <c r="D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1074.35727</v>
      </c>
      <c r="E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1074.27727</v>
      </c>
      <c r="F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1074.30727</v>
      </c>
      <c r="G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1074.4572699999999</v>
      </c>
      <c r="H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1092.3472700000002</v>
      </c>
      <c r="I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1244.2672699999998</v>
      </c>
      <c r="J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1228.82727</v>
      </c>
      <c r="K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1092.33727</v>
      </c>
      <c r="L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1049.33727</v>
      </c>
      <c r="M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1066.1572700000002</v>
      </c>
      <c r="N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1057.9272700000001</v>
      </c>
      <c r="O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1079.4672700000001</v>
      </c>
      <c r="P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1058.1772700000001</v>
      </c>
      <c r="Q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1064.9772699999999</v>
      </c>
      <c r="R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1096.62727</v>
      </c>
      <c r="S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1189.7672700000001</v>
      </c>
      <c r="T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1280.9072700000002</v>
      </c>
      <c r="U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1251.1572700000002</v>
      </c>
      <c r="V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1215.29727</v>
      </c>
      <c r="W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1183.8972699999999</v>
      </c>
      <c r="X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1420.9572699999999</v>
      </c>
      <c r="Y475" s="107">
        <f>VLOOKUP($A475+ROUND((COLUMN()-2)/24,5),АТС!$A$41:$F$736,3)+VLOOKUP($A475+ROUND((COLUMN()-2)/24,5),'Расчет сбытовых надбавок'!$B$793:'Расчет сбытовых надбавок'!$G$1536,4)+'Иные услуги '!$C$5+'РСТ РСО-А'!$N$7</f>
        <v>1290.3472700000002</v>
      </c>
    </row>
    <row r="476" spans="1:27" x14ac:dyDescent="0.2">
      <c r="A476" s="80">
        <f t="shared" si="14"/>
        <v>42404</v>
      </c>
      <c r="B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1101.58727</v>
      </c>
      <c r="C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1058.9372699999999</v>
      </c>
      <c r="D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1090.0172700000001</v>
      </c>
      <c r="E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1090.1672699999999</v>
      </c>
      <c r="F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1090.03727</v>
      </c>
      <c r="G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1090.4372699999999</v>
      </c>
      <c r="H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1083.2172700000001</v>
      </c>
      <c r="I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1265.6472699999999</v>
      </c>
      <c r="J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1245.9372699999999</v>
      </c>
      <c r="K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1104.5172700000001</v>
      </c>
      <c r="L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1092.8972699999999</v>
      </c>
      <c r="M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1058.7672700000001</v>
      </c>
      <c r="N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1079.80727</v>
      </c>
      <c r="O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1093.3472700000002</v>
      </c>
      <c r="P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1079.9172699999999</v>
      </c>
      <c r="Q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1058.4572699999999</v>
      </c>
      <c r="R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1062.31727</v>
      </c>
      <c r="S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1127.08727</v>
      </c>
      <c r="T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1252.4272700000001</v>
      </c>
      <c r="U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1223.79727</v>
      </c>
      <c r="V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1153.85727</v>
      </c>
      <c r="W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1120.4472700000001</v>
      </c>
      <c r="X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1396.1872699999999</v>
      </c>
      <c r="Y476" s="107">
        <f>VLOOKUP($A476+ROUND((COLUMN()-2)/24,5),АТС!$A$41:$F$736,3)+VLOOKUP($A476+ROUND((COLUMN()-2)/24,5),'Расчет сбытовых надбавок'!$B$793:'Расчет сбытовых надбавок'!$G$1536,4)+'Иные услуги '!$C$5+'РСТ РСО-А'!$N$7</f>
        <v>1261.4172699999999</v>
      </c>
    </row>
    <row r="477" spans="1:27" x14ac:dyDescent="0.2">
      <c r="A477" s="80">
        <f t="shared" si="14"/>
        <v>42405</v>
      </c>
      <c r="B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1084.27727</v>
      </c>
      <c r="C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1084.0572700000002</v>
      </c>
      <c r="D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1058.9372699999999</v>
      </c>
      <c r="E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1074.1472699999999</v>
      </c>
      <c r="F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1074.1672699999999</v>
      </c>
      <c r="G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1074.2072699999999</v>
      </c>
      <c r="H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1084.0072700000001</v>
      </c>
      <c r="I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1264.9172699999999</v>
      </c>
      <c r="J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1245.12727</v>
      </c>
      <c r="K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1104.1772700000001</v>
      </c>
      <c r="L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1065.4472700000001</v>
      </c>
      <c r="M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1050.4772700000001</v>
      </c>
      <c r="N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1079.60727</v>
      </c>
      <c r="O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1093.03727</v>
      </c>
      <c r="P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1112.05727</v>
      </c>
      <c r="Q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1121.8072700000002</v>
      </c>
      <c r="R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1102.7372700000001</v>
      </c>
      <c r="S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1074.6372700000002</v>
      </c>
      <c r="T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1220.1472699999999</v>
      </c>
      <c r="U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1198.56727</v>
      </c>
      <c r="V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1170.9672700000001</v>
      </c>
      <c r="W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1142.8672700000002</v>
      </c>
      <c r="X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1405.84727</v>
      </c>
      <c r="Y477" s="107">
        <f>VLOOKUP($A477+ROUND((COLUMN()-2)/24,5),АТС!$A$41:$F$736,3)+VLOOKUP($A477+ROUND((COLUMN()-2)/24,5),'Расчет сбытовых надбавок'!$B$793:'Расчет сбытовых надбавок'!$G$1536,4)+'Иные услуги '!$C$5+'РСТ РСО-А'!$N$7</f>
        <v>1268.58727</v>
      </c>
    </row>
    <row r="478" spans="1:27" x14ac:dyDescent="0.2">
      <c r="A478" s="80">
        <f t="shared" si="14"/>
        <v>42406</v>
      </c>
      <c r="B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1129.85727</v>
      </c>
      <c r="C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1065.35727</v>
      </c>
      <c r="D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1063.4472700000001</v>
      </c>
      <c r="E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1080.62727</v>
      </c>
      <c r="F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1080.7172700000001</v>
      </c>
      <c r="G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1069.04727</v>
      </c>
      <c r="H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1084.6872699999999</v>
      </c>
      <c r="I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1155.5172700000001</v>
      </c>
      <c r="J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1172.8872700000002</v>
      </c>
      <c r="K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1259.1472699999999</v>
      </c>
      <c r="L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1185.6172700000002</v>
      </c>
      <c r="M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1199.4072700000002</v>
      </c>
      <c r="N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1198.78727</v>
      </c>
      <c r="O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1258.36727</v>
      </c>
      <c r="P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1258.2572700000001</v>
      </c>
      <c r="Q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1258.1472699999999</v>
      </c>
      <c r="R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1259.5172699999998</v>
      </c>
      <c r="S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1083.7672699999998</v>
      </c>
      <c r="T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1172.60727</v>
      </c>
      <c r="U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1174.8672700000002</v>
      </c>
      <c r="V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1123.58727</v>
      </c>
      <c r="W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1125.87727</v>
      </c>
      <c r="X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1071.0772700000002</v>
      </c>
      <c r="Y478" s="107">
        <f>VLOOKUP($A478+ROUND((COLUMN()-2)/24,5),АТС!$A$41:$F$736,3)+VLOOKUP($A478+ROUND((COLUMN()-2)/24,5),'Расчет сбытовых надбавок'!$B$793:'Расчет сбытовых надбавок'!$G$1536,4)+'Иные услуги '!$C$5+'РСТ РСО-А'!$N$7</f>
        <v>1264.0172700000001</v>
      </c>
    </row>
    <row r="479" spans="1:27" x14ac:dyDescent="0.2">
      <c r="A479" s="80">
        <f t="shared" si="14"/>
        <v>42407</v>
      </c>
      <c r="B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1171.0072700000001</v>
      </c>
      <c r="C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1101.58727</v>
      </c>
      <c r="D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1057.9772699999999</v>
      </c>
      <c r="E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1063.6372699999999</v>
      </c>
      <c r="F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1069.2372700000001</v>
      </c>
      <c r="G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1058.0972700000002</v>
      </c>
      <c r="H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1064.55727</v>
      </c>
      <c r="I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1081.8972699999999</v>
      </c>
      <c r="J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1170.04727</v>
      </c>
      <c r="K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1244.09727</v>
      </c>
      <c r="L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1186.5372699999998</v>
      </c>
      <c r="M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1173.4072700000002</v>
      </c>
      <c r="N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1172.9672700000001</v>
      </c>
      <c r="O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1172.80727</v>
      </c>
      <c r="P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1199.9372699999999</v>
      </c>
      <c r="Q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1207.0172700000001</v>
      </c>
      <c r="R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1161.81727</v>
      </c>
      <c r="S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1100.4772699999999</v>
      </c>
      <c r="T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1232.4272700000001</v>
      </c>
      <c r="U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1235.8872699999999</v>
      </c>
      <c r="V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1184.4572700000001</v>
      </c>
      <c r="W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1122.2572700000001</v>
      </c>
      <c r="X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1071.5172700000001</v>
      </c>
      <c r="Y479" s="107">
        <f>VLOOKUP($A479+ROUND((COLUMN()-2)/24,5),АТС!$A$41:$F$736,3)+VLOOKUP($A479+ROUND((COLUMN()-2)/24,5),'Расчет сбытовых надбавок'!$B$793:'Расчет сбытовых надбавок'!$G$1536,4)+'Иные услуги '!$C$5+'РСТ РСО-А'!$N$7</f>
        <v>1293.34727</v>
      </c>
    </row>
    <row r="480" spans="1:27" x14ac:dyDescent="0.2">
      <c r="A480" s="80">
        <f t="shared" si="14"/>
        <v>42408</v>
      </c>
      <c r="B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1143.6972700000001</v>
      </c>
      <c r="C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1077.1172700000002</v>
      </c>
      <c r="D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1058.4772700000001</v>
      </c>
      <c r="E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1068.6172700000002</v>
      </c>
      <c r="F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1068.56727</v>
      </c>
      <c r="G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1068.77727</v>
      </c>
      <c r="H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1049.4872700000001</v>
      </c>
      <c r="I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1250.5072700000001</v>
      </c>
      <c r="J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1245.34727</v>
      </c>
      <c r="K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1104.1572700000002</v>
      </c>
      <c r="L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1050.6172700000002</v>
      </c>
      <c r="M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1104.06727</v>
      </c>
      <c r="N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1105.31727</v>
      </c>
      <c r="O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1065.30727</v>
      </c>
      <c r="P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1049.9172699999999</v>
      </c>
      <c r="Q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1049.9772700000001</v>
      </c>
      <c r="R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1063.2672700000001</v>
      </c>
      <c r="S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1100.9272700000001</v>
      </c>
      <c r="T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1278.6772700000001</v>
      </c>
      <c r="U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1241.08727</v>
      </c>
      <c r="V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1172.9272700000001</v>
      </c>
      <c r="W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1144.6772700000001</v>
      </c>
      <c r="X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1407.85727</v>
      </c>
      <c r="Y480" s="107">
        <f>VLOOKUP($A480+ROUND((COLUMN()-2)/24,5),АТС!$A$41:$F$736,3)+VLOOKUP($A480+ROUND((COLUMN()-2)/24,5),'Расчет сбытовых надбавок'!$B$793:'Расчет сбытовых надбавок'!$G$1536,4)+'Иные услуги '!$C$5+'РСТ РСО-А'!$N$7</f>
        <v>1272.06727</v>
      </c>
    </row>
    <row r="481" spans="1:25" x14ac:dyDescent="0.2">
      <c r="A481" s="80">
        <f t="shared" si="14"/>
        <v>42409</v>
      </c>
      <c r="B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1093.6672699999999</v>
      </c>
      <c r="C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1049.08727</v>
      </c>
      <c r="D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1073.9672700000001</v>
      </c>
      <c r="E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1100.83727</v>
      </c>
      <c r="F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1100.9172699999999</v>
      </c>
      <c r="G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1101.32727</v>
      </c>
      <c r="H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1075.08727</v>
      </c>
      <c r="I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1280.28727</v>
      </c>
      <c r="J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1320.9972699999998</v>
      </c>
      <c r="K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1170.0572700000002</v>
      </c>
      <c r="L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1124.0372699999998</v>
      </c>
      <c r="M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1081.29727</v>
      </c>
      <c r="N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1080.8472700000002</v>
      </c>
      <c r="O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1080.5072700000001</v>
      </c>
      <c r="P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1103.4172699999999</v>
      </c>
      <c r="Q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1103.4872700000001</v>
      </c>
      <c r="R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1103.9672700000001</v>
      </c>
      <c r="S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1053.58727</v>
      </c>
      <c r="T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1233.9772700000001</v>
      </c>
      <c r="U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1167.8872700000002</v>
      </c>
      <c r="V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1133.2472699999998</v>
      </c>
      <c r="W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1102.7372700000001</v>
      </c>
      <c r="X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1372.9572699999999</v>
      </c>
      <c r="Y481" s="107">
        <f>VLOOKUP($A481+ROUND((COLUMN()-2)/24,5),АТС!$A$41:$F$736,3)+VLOOKUP($A481+ROUND((COLUMN()-2)/24,5),'Расчет сбытовых надбавок'!$B$793:'Расчет сбытовых надбавок'!$G$1536,4)+'Иные услуги '!$C$5+'РСТ РСО-А'!$N$7</f>
        <v>1212.3972699999999</v>
      </c>
    </row>
    <row r="482" spans="1:25" x14ac:dyDescent="0.2">
      <c r="A482" s="80">
        <f t="shared" si="14"/>
        <v>42410</v>
      </c>
      <c r="B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1092.35727</v>
      </c>
      <c r="C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1058.9572699999999</v>
      </c>
      <c r="D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1073.9772699999999</v>
      </c>
      <c r="E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1090.03727</v>
      </c>
      <c r="F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1101.0072700000001</v>
      </c>
      <c r="G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1079.6672699999999</v>
      </c>
      <c r="H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1082.8472700000002</v>
      </c>
      <c r="I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1199.5572700000002</v>
      </c>
      <c r="J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1213.8472700000002</v>
      </c>
      <c r="K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1093.5772700000002</v>
      </c>
      <c r="L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1093.6472699999999</v>
      </c>
      <c r="M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1059.2472700000001</v>
      </c>
      <c r="N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1058.8972699999999</v>
      </c>
      <c r="O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1058.7672700000001</v>
      </c>
      <c r="P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1058.7372700000001</v>
      </c>
      <c r="Q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1058.7372700000001</v>
      </c>
      <c r="R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1076.35727</v>
      </c>
      <c r="S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1140.54727</v>
      </c>
      <c r="T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1234.9572699999999</v>
      </c>
      <c r="U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1236.58727</v>
      </c>
      <c r="V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1196.4672700000001</v>
      </c>
      <c r="W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1141.30727</v>
      </c>
      <c r="X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1396.05727</v>
      </c>
      <c r="Y482" s="107">
        <f>VLOOKUP($A482+ROUND((COLUMN()-2)/24,5),АТС!$A$41:$F$736,3)+VLOOKUP($A482+ROUND((COLUMN()-2)/24,5),'Расчет сбытовых надбавок'!$B$793:'Расчет сбытовых надбавок'!$G$1536,4)+'Иные услуги '!$C$5+'РСТ РСО-А'!$N$7</f>
        <v>1244.4872700000001</v>
      </c>
    </row>
    <row r="483" spans="1:25" x14ac:dyDescent="0.2">
      <c r="A483" s="80">
        <f t="shared" si="14"/>
        <v>42411</v>
      </c>
      <c r="B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1092.4672700000001</v>
      </c>
      <c r="C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1059.3972699999999</v>
      </c>
      <c r="D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1090.28727</v>
      </c>
      <c r="E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1090.4872700000001</v>
      </c>
      <c r="F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1090.54727</v>
      </c>
      <c r="G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1075.0172700000001</v>
      </c>
      <c r="H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1078.52727</v>
      </c>
      <c r="I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1199.9272700000001</v>
      </c>
      <c r="J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1191.2472699999998</v>
      </c>
      <c r="K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1093.53727</v>
      </c>
      <c r="L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1082.34727</v>
      </c>
      <c r="M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1080.62727</v>
      </c>
      <c r="N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1103.28727</v>
      </c>
      <c r="O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1103.04727</v>
      </c>
      <c r="P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1058.7672700000001</v>
      </c>
      <c r="Q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1059.02727</v>
      </c>
      <c r="R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1075.1972700000001</v>
      </c>
      <c r="S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1107.9072700000002</v>
      </c>
      <c r="T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1193.53727</v>
      </c>
      <c r="U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1151.55727</v>
      </c>
      <c r="V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1124.37727</v>
      </c>
      <c r="W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1102.9672700000001</v>
      </c>
      <c r="X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1372.58727</v>
      </c>
      <c r="Y483" s="107">
        <f>VLOOKUP($A483+ROUND((COLUMN()-2)/24,5),АТС!$A$41:$F$736,3)+VLOOKUP($A483+ROUND((COLUMN()-2)/24,5),'Расчет сбытовых надбавок'!$B$793:'Расчет сбытовых надбавок'!$G$1536,4)+'Иные услуги '!$C$5+'РСТ РСО-А'!$N$7</f>
        <v>1196.06727</v>
      </c>
    </row>
    <row r="484" spans="1:25" x14ac:dyDescent="0.2">
      <c r="A484" s="80">
        <f t="shared" si="14"/>
        <v>42412</v>
      </c>
      <c r="B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1100.5772700000002</v>
      </c>
      <c r="C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1049.05727</v>
      </c>
      <c r="D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1073.83727</v>
      </c>
      <c r="E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1074.03727</v>
      </c>
      <c r="F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1074.02727</v>
      </c>
      <c r="G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1059.05727</v>
      </c>
      <c r="H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1085.2672700000001</v>
      </c>
      <c r="I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1187.1672699999999</v>
      </c>
      <c r="J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1168.4072700000002</v>
      </c>
      <c r="K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1081.6172700000002</v>
      </c>
      <c r="L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1065.5072700000001</v>
      </c>
      <c r="M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1058.77727</v>
      </c>
      <c r="N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1066.9972700000001</v>
      </c>
      <c r="O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1093.37727</v>
      </c>
      <c r="P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1079.9472700000001</v>
      </c>
      <c r="Q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1080.0072700000001</v>
      </c>
      <c r="R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1058.9672700000001</v>
      </c>
      <c r="S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1100.5572700000002</v>
      </c>
      <c r="T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1200.04727</v>
      </c>
      <c r="U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1224.5072700000001</v>
      </c>
      <c r="V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1198.52727</v>
      </c>
      <c r="W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1141.6372699999999</v>
      </c>
      <c r="X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1404.37727</v>
      </c>
      <c r="Y484" s="107">
        <f>VLOOKUP($A484+ROUND((COLUMN()-2)/24,5),АТС!$A$41:$F$736,3)+VLOOKUP($A484+ROUND((COLUMN()-2)/24,5),'Расчет сбытовых надбавок'!$B$793:'Расчет сбытовых надбавок'!$G$1536,4)+'Иные услуги '!$C$5+'РСТ РСО-А'!$N$7</f>
        <v>1268.1572700000002</v>
      </c>
    </row>
    <row r="485" spans="1:25" x14ac:dyDescent="0.2">
      <c r="A485" s="80">
        <f t="shared" si="14"/>
        <v>42413</v>
      </c>
      <c r="B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1105.8672700000002</v>
      </c>
      <c r="C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1081.28727</v>
      </c>
      <c r="D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1125.4572700000001</v>
      </c>
      <c r="E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1125.6772700000001</v>
      </c>
      <c r="F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1146.2172700000001</v>
      </c>
      <c r="G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1125.6672699999999</v>
      </c>
      <c r="H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1094.06727</v>
      </c>
      <c r="I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1059.5072700000001</v>
      </c>
      <c r="J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1107.80727</v>
      </c>
      <c r="K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1260.4372699999999</v>
      </c>
      <c r="L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1200.6672699999999</v>
      </c>
      <c r="M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1214.79727</v>
      </c>
      <c r="N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1229.31727</v>
      </c>
      <c r="O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1276.5172700000001</v>
      </c>
      <c r="P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1276.3972699999999</v>
      </c>
      <c r="Q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1260.34727</v>
      </c>
      <c r="R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1222.77727</v>
      </c>
      <c r="S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1074.5372699999998</v>
      </c>
      <c r="T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1126.82727</v>
      </c>
      <c r="U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1134.7172700000001</v>
      </c>
      <c r="V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1120.2472699999998</v>
      </c>
      <c r="W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1049.12727</v>
      </c>
      <c r="X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1124.1572700000002</v>
      </c>
      <c r="Y485" s="107">
        <f>VLOOKUP($A485+ROUND((COLUMN()-2)/24,5),АТС!$A$41:$F$736,3)+VLOOKUP($A485+ROUND((COLUMN()-2)/24,5),'Расчет сбытовых надбавок'!$B$793:'Расчет сбытовых надбавок'!$G$1536,4)+'Иные услуги '!$C$5+'РСТ РСО-А'!$N$7</f>
        <v>1244.4072700000002</v>
      </c>
    </row>
    <row r="486" spans="1:25" x14ac:dyDescent="0.2">
      <c r="A486" s="80">
        <f t="shared" si="14"/>
        <v>42414</v>
      </c>
      <c r="B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1102.06727</v>
      </c>
      <c r="C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1092.9872700000001</v>
      </c>
      <c r="D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1125.10727</v>
      </c>
      <c r="E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1145.8872700000002</v>
      </c>
      <c r="F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1160.3972699999999</v>
      </c>
      <c r="G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1146.1672699999999</v>
      </c>
      <c r="H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1125.7172700000001</v>
      </c>
      <c r="I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1126.3672700000002</v>
      </c>
      <c r="J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1065.5972700000002</v>
      </c>
      <c r="K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1369.3672700000002</v>
      </c>
      <c r="L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1276.79727</v>
      </c>
      <c r="M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1276.7272700000001</v>
      </c>
      <c r="N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1259.85727</v>
      </c>
      <c r="O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1293.06727</v>
      </c>
      <c r="P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1292.9572700000001</v>
      </c>
      <c r="Q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1259.6972700000001</v>
      </c>
      <c r="R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1221.4772699999999</v>
      </c>
      <c r="S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1073.9072700000002</v>
      </c>
      <c r="T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1127.4572699999999</v>
      </c>
      <c r="U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1129.28727</v>
      </c>
      <c r="V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1120.4572699999999</v>
      </c>
      <c r="W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1048.7072699999999</v>
      </c>
      <c r="X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1124.0772700000002</v>
      </c>
      <c r="Y486" s="107">
        <f>VLOOKUP($A486+ROUND((COLUMN()-2)/24,5),АТС!$A$41:$F$736,3)+VLOOKUP($A486+ROUND((COLUMN()-2)/24,5),'Расчет сбытовых надбавок'!$B$793:'Расчет сбытовых надбавок'!$G$1536,4)+'Иные услуги '!$C$5+'РСТ РСО-А'!$N$7</f>
        <v>1228.4372699999999</v>
      </c>
    </row>
    <row r="487" spans="1:25" x14ac:dyDescent="0.2">
      <c r="A487" s="80">
        <f t="shared" si="14"/>
        <v>42415</v>
      </c>
      <c r="B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1088.9072700000002</v>
      </c>
      <c r="C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1078.78727</v>
      </c>
      <c r="D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1111.6972700000001</v>
      </c>
      <c r="E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1129.55727</v>
      </c>
      <c r="F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1129.4872700000001</v>
      </c>
      <c r="G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1111.6772700000001</v>
      </c>
      <c r="H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1073.6672699999999</v>
      </c>
      <c r="I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1359.61727</v>
      </c>
      <c r="J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1360.29727</v>
      </c>
      <c r="K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1211.1972700000001</v>
      </c>
      <c r="L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1166.8872700000002</v>
      </c>
      <c r="M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1111.4472700000001</v>
      </c>
      <c r="N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1126.1772700000001</v>
      </c>
      <c r="O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1141.5072700000001</v>
      </c>
      <c r="P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1141.4272700000001</v>
      </c>
      <c r="Q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1141.7572700000001</v>
      </c>
      <c r="R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1121.29727</v>
      </c>
      <c r="S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1066.28727</v>
      </c>
      <c r="T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1137.6372700000002</v>
      </c>
      <c r="U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1147.4172699999999</v>
      </c>
      <c r="V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1101.9372699999999</v>
      </c>
      <c r="W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1078.77727</v>
      </c>
      <c r="X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1343.6672699999999</v>
      </c>
      <c r="Y487" s="107">
        <f>VLOOKUP($A487+ROUND((COLUMN()-2)/24,5),АТС!$A$41:$F$736,3)+VLOOKUP($A487+ROUND((COLUMN()-2)/24,5),'Расчет сбытовых надбавок'!$B$793:'Расчет сбытовых надбавок'!$G$1536,4)+'Иные услуги '!$C$5+'РСТ РСО-А'!$N$7</f>
        <v>1195.9672700000001</v>
      </c>
    </row>
    <row r="488" spans="1:25" x14ac:dyDescent="0.2">
      <c r="A488" s="80">
        <f t="shared" si="14"/>
        <v>42416</v>
      </c>
      <c r="B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1103.32727</v>
      </c>
      <c r="C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1067.4272700000001</v>
      </c>
      <c r="D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1088.4972699999998</v>
      </c>
      <c r="E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1099.6672699999999</v>
      </c>
      <c r="F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1128.9572700000001</v>
      </c>
      <c r="G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1129.4272700000001</v>
      </c>
      <c r="H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1074.37727</v>
      </c>
      <c r="I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1278.35727</v>
      </c>
      <c r="J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1270.07727</v>
      </c>
      <c r="K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1153.2172700000001</v>
      </c>
      <c r="L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1153.4072700000002</v>
      </c>
      <c r="M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1101.79727</v>
      </c>
      <c r="N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1101.5172699999998</v>
      </c>
      <c r="O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1101.4572699999999</v>
      </c>
      <c r="P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1125.6672699999999</v>
      </c>
      <c r="Q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1141.32727</v>
      </c>
      <c r="R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1120.82727</v>
      </c>
      <c r="S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1093.80727</v>
      </c>
      <c r="T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1109.9372699999999</v>
      </c>
      <c r="U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1111.7072699999999</v>
      </c>
      <c r="V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1082.28727</v>
      </c>
      <c r="W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1066.03727</v>
      </c>
      <c r="X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1332.28727</v>
      </c>
      <c r="Y488" s="107">
        <f>VLOOKUP($A488+ROUND((COLUMN()-2)/24,5),АТС!$A$41:$F$736,3)+VLOOKUP($A488+ROUND((COLUMN()-2)/24,5),'Расчет сбытовых надбавок'!$B$793:'Расчет сбытовых надбавок'!$G$1536,4)+'Иные услуги '!$C$5+'РСТ РСО-А'!$N$7</f>
        <v>1173.4372699999999</v>
      </c>
    </row>
    <row r="489" spans="1:25" x14ac:dyDescent="0.2">
      <c r="A489" s="80">
        <f t="shared" si="14"/>
        <v>42417</v>
      </c>
      <c r="B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1146.62727</v>
      </c>
      <c r="C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1110.2072700000001</v>
      </c>
      <c r="D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1146.7272700000001</v>
      </c>
      <c r="E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1146.7572700000001</v>
      </c>
      <c r="F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1146.9372699999999</v>
      </c>
      <c r="G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1122.35727</v>
      </c>
      <c r="H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1073.6672699999999</v>
      </c>
      <c r="I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1277.58727</v>
      </c>
      <c r="J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1369.77727</v>
      </c>
      <c r="K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1243.1472699999999</v>
      </c>
      <c r="L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1226.2472699999998</v>
      </c>
      <c r="M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1162.28727</v>
      </c>
      <c r="N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1209.6972700000001</v>
      </c>
      <c r="O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1209.57727</v>
      </c>
      <c r="P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1209.4572699999999</v>
      </c>
      <c r="Q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1209.87727</v>
      </c>
      <c r="R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1209.9672700000001</v>
      </c>
      <c r="S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1191.33727</v>
      </c>
      <c r="T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1079.54727</v>
      </c>
      <c r="U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1081.5072700000001</v>
      </c>
      <c r="V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1061.78727</v>
      </c>
      <c r="W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1078.9272700000001</v>
      </c>
      <c r="X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1263.9472700000001</v>
      </c>
      <c r="Y489" s="107">
        <f>VLOOKUP($A489+ROUND((COLUMN()-2)/24,5),АТС!$A$41:$F$736,3)+VLOOKUP($A489+ROUND((COLUMN()-2)/24,5),'Расчет сбытовых надбавок'!$B$793:'Расчет сбытовых надбавок'!$G$1536,4)+'Иные услуги '!$C$5+'РСТ РСО-А'!$N$7</f>
        <v>1097.55727</v>
      </c>
    </row>
    <row r="490" spans="1:25" x14ac:dyDescent="0.2">
      <c r="A490" s="80">
        <f t="shared" si="14"/>
        <v>42418</v>
      </c>
      <c r="B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1048.58727</v>
      </c>
      <c r="C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1100.31727</v>
      </c>
      <c r="D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1111.58727</v>
      </c>
      <c r="E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1111.6372700000002</v>
      </c>
      <c r="F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1111.6372700000002</v>
      </c>
      <c r="G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1100.5072700000001</v>
      </c>
      <c r="H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1049.3972699999999</v>
      </c>
      <c r="I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1243.6972700000001</v>
      </c>
      <c r="J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1228.4872700000001</v>
      </c>
      <c r="K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1154.4972699999998</v>
      </c>
      <c r="L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1122.03727</v>
      </c>
      <c r="M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1079.6972700000001</v>
      </c>
      <c r="N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1102.55727</v>
      </c>
      <c r="O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1142.27727</v>
      </c>
      <c r="P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1142.1872699999999</v>
      </c>
      <c r="Q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1111.55727</v>
      </c>
      <c r="R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1102.2472700000001</v>
      </c>
      <c r="S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1067.2572700000001</v>
      </c>
      <c r="T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1153.5072700000001</v>
      </c>
      <c r="U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1151.3672700000002</v>
      </c>
      <c r="V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1136.2272700000001</v>
      </c>
      <c r="W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1104.2272700000001</v>
      </c>
      <c r="X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1340.3972699999999</v>
      </c>
      <c r="Y490" s="107">
        <f>VLOOKUP($A490+ROUND((COLUMN()-2)/24,5),АТС!$A$41:$F$736,3)+VLOOKUP($A490+ROUND((COLUMN()-2)/24,5),'Расчет сбытовых надбавок'!$B$793:'Расчет сбытовых надбавок'!$G$1536,4)+'Иные услуги '!$C$5+'РСТ РСО-А'!$N$7</f>
        <v>1208.9072700000002</v>
      </c>
    </row>
    <row r="491" spans="1:25" x14ac:dyDescent="0.2">
      <c r="A491" s="80">
        <f t="shared" si="14"/>
        <v>42419</v>
      </c>
      <c r="B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1049.1672699999999</v>
      </c>
      <c r="C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1100.6372700000002</v>
      </c>
      <c r="D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1129.7572700000001</v>
      </c>
      <c r="E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1129.80727</v>
      </c>
      <c r="F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1100.7372700000001</v>
      </c>
      <c r="G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1100.54727</v>
      </c>
      <c r="H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1074.62727</v>
      </c>
      <c r="I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1280.2572700000001</v>
      </c>
      <c r="J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1273.05727</v>
      </c>
      <c r="K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1191.1972700000001</v>
      </c>
      <c r="L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1191.2472699999998</v>
      </c>
      <c r="M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1127.83727</v>
      </c>
      <c r="N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1127.4172699999999</v>
      </c>
      <c r="O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1181.6572700000002</v>
      </c>
      <c r="P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1181.7272699999999</v>
      </c>
      <c r="Q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1181.6672699999999</v>
      </c>
      <c r="R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1127.77727</v>
      </c>
      <c r="S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1096.08727</v>
      </c>
      <c r="T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1124.55727</v>
      </c>
      <c r="U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1125.03727</v>
      </c>
      <c r="V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1126.8872700000002</v>
      </c>
      <c r="W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1102.56727</v>
      </c>
      <c r="X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1315.8672700000002</v>
      </c>
      <c r="Y491" s="107">
        <f>VLOOKUP($A491+ROUND((COLUMN()-2)/24,5),АТС!$A$41:$F$736,3)+VLOOKUP($A491+ROUND((COLUMN()-2)/24,5),'Расчет сбытовых надбавок'!$B$793:'Расчет сбытовых надбавок'!$G$1536,4)+'Иные услуги '!$C$5+'РСТ РСО-А'!$N$7</f>
        <v>1131.56727</v>
      </c>
    </row>
    <row r="492" spans="1:25" x14ac:dyDescent="0.2">
      <c r="A492" s="80">
        <f t="shared" si="14"/>
        <v>42420</v>
      </c>
      <c r="B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1073.7472700000001</v>
      </c>
      <c r="C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1129.62727</v>
      </c>
      <c r="D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1161.2472700000001</v>
      </c>
      <c r="E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1161.2672700000001</v>
      </c>
      <c r="F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1161.31727</v>
      </c>
      <c r="G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1148.30727</v>
      </c>
      <c r="H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1074.2272699999999</v>
      </c>
      <c r="I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1265.36727</v>
      </c>
      <c r="J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1300.5172700000001</v>
      </c>
      <c r="K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1190.81727</v>
      </c>
      <c r="L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1190.9572699999999</v>
      </c>
      <c r="M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1127.7272700000001</v>
      </c>
      <c r="N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1127.34727</v>
      </c>
      <c r="O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1181.6472699999999</v>
      </c>
      <c r="P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1181.54727</v>
      </c>
      <c r="Q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1181.77727</v>
      </c>
      <c r="R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1154.02727</v>
      </c>
      <c r="S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1094.9272700000001</v>
      </c>
      <c r="T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1124.8972699999999</v>
      </c>
      <c r="U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1121.77727</v>
      </c>
      <c r="V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1126.2472699999998</v>
      </c>
      <c r="W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1103.3972699999999</v>
      </c>
      <c r="X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1277.7072700000001</v>
      </c>
      <c r="Y492" s="107">
        <f>VLOOKUP($A492+ROUND((COLUMN()-2)/24,5),АТС!$A$41:$F$736,3)+VLOOKUP($A492+ROUND((COLUMN()-2)/24,5),'Расчет сбытовых надбавок'!$B$793:'Расчет сбытовых надбавок'!$G$1536,4)+'Иные услуги '!$C$5+'РСТ РСО-А'!$N$7</f>
        <v>1102.83727</v>
      </c>
    </row>
    <row r="493" spans="1:25" x14ac:dyDescent="0.2">
      <c r="A493" s="80">
        <f t="shared" si="14"/>
        <v>42421</v>
      </c>
      <c r="B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1105.9372699999999</v>
      </c>
      <c r="C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1191.52727</v>
      </c>
      <c r="D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1199.4372699999999</v>
      </c>
      <c r="E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1199.7472700000001</v>
      </c>
      <c r="F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1225.1872699999999</v>
      </c>
      <c r="G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1200.29727</v>
      </c>
      <c r="H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1126.08727</v>
      </c>
      <c r="I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1062.60727</v>
      </c>
      <c r="J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1136.6372700000002</v>
      </c>
      <c r="K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1244.7372700000001</v>
      </c>
      <c r="L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1200.8972699999999</v>
      </c>
      <c r="M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1215.08727</v>
      </c>
      <c r="N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1214.54727</v>
      </c>
      <c r="O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1228.86727</v>
      </c>
      <c r="P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1228.7172700000001</v>
      </c>
      <c r="Q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1229.2172700000001</v>
      </c>
      <c r="R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1222.1172700000002</v>
      </c>
      <c r="S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1126.54727</v>
      </c>
      <c r="T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1129.7572700000001</v>
      </c>
      <c r="U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1128.6972700000001</v>
      </c>
      <c r="V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1102.6772700000001</v>
      </c>
      <c r="W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1072.9172699999999</v>
      </c>
      <c r="X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1154.33727</v>
      </c>
      <c r="Y493" s="107">
        <f>VLOOKUP($A493+ROUND((COLUMN()-2)/24,5),АТС!$A$41:$F$736,3)+VLOOKUP($A493+ROUND((COLUMN()-2)/24,5),'Расчет сбытовых надбавок'!$B$793:'Расчет сбытовых надбавок'!$G$1536,4)+'Иные услуги '!$C$5+'РСТ РСО-А'!$N$7</f>
        <v>1211.53727</v>
      </c>
    </row>
    <row r="494" spans="1:25" x14ac:dyDescent="0.2">
      <c r="A494" s="80">
        <f t="shared" si="14"/>
        <v>42422</v>
      </c>
      <c r="B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1106.3472700000002</v>
      </c>
      <c r="C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1191.6572700000002</v>
      </c>
      <c r="D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1199.5072700000001</v>
      </c>
      <c r="E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1199.6372700000002</v>
      </c>
      <c r="F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1225.1872699999999</v>
      </c>
      <c r="G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1199.8272700000002</v>
      </c>
      <c r="H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1126.05727</v>
      </c>
      <c r="I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1056.31727</v>
      </c>
      <c r="J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1131.86727</v>
      </c>
      <c r="K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1245.1372700000002</v>
      </c>
      <c r="L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1200.9172699999999</v>
      </c>
      <c r="M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1214.8472700000002</v>
      </c>
      <c r="N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1214.4672700000001</v>
      </c>
      <c r="O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1228.84727</v>
      </c>
      <c r="P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1228.78727</v>
      </c>
      <c r="Q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1228.9072700000002</v>
      </c>
      <c r="R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1221.9272700000001</v>
      </c>
      <c r="S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1127.02727</v>
      </c>
      <c r="T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1127.4572699999999</v>
      </c>
      <c r="U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1127.6672699999999</v>
      </c>
      <c r="V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1103.7072699999999</v>
      </c>
      <c r="W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1072.54727</v>
      </c>
      <c r="X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1154.30727</v>
      </c>
      <c r="Y494" s="107">
        <f>VLOOKUP($A494+ROUND((COLUMN()-2)/24,5),АТС!$A$41:$F$736,3)+VLOOKUP($A494+ROUND((COLUMN()-2)/24,5),'Расчет сбытовых надбавок'!$B$793:'Расчет сбытовых надбавок'!$G$1536,4)+'Иные услуги '!$C$5+'РСТ РСО-А'!$N$7</f>
        <v>1198.2172700000001</v>
      </c>
    </row>
    <row r="495" spans="1:25" x14ac:dyDescent="0.2">
      <c r="A495" s="80">
        <f t="shared" si="14"/>
        <v>42423</v>
      </c>
      <c r="B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1160.8672700000002</v>
      </c>
      <c r="C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1160.2072699999999</v>
      </c>
      <c r="D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1224.1972700000001</v>
      </c>
      <c r="E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1224.33727</v>
      </c>
      <c r="F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1224.1672699999999</v>
      </c>
      <c r="G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1224.3272700000002</v>
      </c>
      <c r="H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1198.9872700000001</v>
      </c>
      <c r="I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1146.0072700000001</v>
      </c>
      <c r="J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1106.3972699999999</v>
      </c>
      <c r="K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1482.10727</v>
      </c>
      <c r="L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1410.9972700000001</v>
      </c>
      <c r="M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1434.06727</v>
      </c>
      <c r="N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1457.2072699999999</v>
      </c>
      <c r="O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1456.8672700000002</v>
      </c>
      <c r="P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1457.1172700000002</v>
      </c>
      <c r="Q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1457.03727</v>
      </c>
      <c r="R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1399.6972700000001</v>
      </c>
      <c r="S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1246.1772700000001</v>
      </c>
      <c r="T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1073.60727</v>
      </c>
      <c r="U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1073.3972699999999</v>
      </c>
      <c r="V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1082.8872700000002</v>
      </c>
      <c r="W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1154.7472699999998</v>
      </c>
      <c r="X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1220.8872700000002</v>
      </c>
      <c r="Y495" s="107">
        <f>VLOOKUP($A495+ROUND((COLUMN()-2)/24,5),АТС!$A$41:$F$736,3)+VLOOKUP($A495+ROUND((COLUMN()-2)/24,5),'Расчет сбытовых надбавок'!$B$793:'Расчет сбытовых надбавок'!$G$1536,4)+'Иные услуги '!$C$5+'РСТ РСО-А'!$N$7</f>
        <v>1092.35727</v>
      </c>
    </row>
    <row r="496" spans="1:25" x14ac:dyDescent="0.2">
      <c r="A496" s="80">
        <f t="shared" si="14"/>
        <v>42424</v>
      </c>
      <c r="B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1136.04727</v>
      </c>
      <c r="C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1161.32727</v>
      </c>
      <c r="D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1233.7172700000001</v>
      </c>
      <c r="E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1233.7572700000001</v>
      </c>
      <c r="F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1233.81727</v>
      </c>
      <c r="G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1218.37727</v>
      </c>
      <c r="H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1130.4872700000001</v>
      </c>
      <c r="I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1360.7572700000001</v>
      </c>
      <c r="J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1432.7072699999999</v>
      </c>
      <c r="K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1319.3972699999999</v>
      </c>
      <c r="L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1319.30727</v>
      </c>
      <c r="M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1211.2472699999998</v>
      </c>
      <c r="N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1243.6672699999999</v>
      </c>
      <c r="O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1264.5172699999998</v>
      </c>
      <c r="P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1279.04727</v>
      </c>
      <c r="Q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1279.08727</v>
      </c>
      <c r="R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1243.55727</v>
      </c>
      <c r="S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1273.4072700000002</v>
      </c>
      <c r="T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1093.62727</v>
      </c>
      <c r="U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1092.9472700000001</v>
      </c>
      <c r="V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1122.1472699999999</v>
      </c>
      <c r="W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1121.4272700000001</v>
      </c>
      <c r="X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1207.6672699999999</v>
      </c>
      <c r="Y496" s="107">
        <f>VLOOKUP($A496+ROUND((COLUMN()-2)/24,5),АТС!$A$41:$F$736,3)+VLOOKUP($A496+ROUND((COLUMN()-2)/24,5),'Расчет сбытовых надбавок'!$B$793:'Расчет сбытовых надбавок'!$G$1536,4)+'Иные услуги '!$C$5+'РСТ РСО-А'!$N$7</f>
        <v>1048.9672700000001</v>
      </c>
    </row>
    <row r="497" spans="1:27" x14ac:dyDescent="0.2">
      <c r="A497" s="80">
        <f t="shared" si="14"/>
        <v>42425</v>
      </c>
      <c r="B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1058.4272700000001</v>
      </c>
      <c r="C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1083.8872699999999</v>
      </c>
      <c r="D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1100.2372700000001</v>
      </c>
      <c r="E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1129.4572699999999</v>
      </c>
      <c r="F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1129.54727</v>
      </c>
      <c r="G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1129.8972699999999</v>
      </c>
      <c r="H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1101.4472700000001</v>
      </c>
      <c r="I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1417.2172700000001</v>
      </c>
      <c r="J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1501.0172700000001</v>
      </c>
      <c r="K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1280.52727</v>
      </c>
      <c r="L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1228.28727</v>
      </c>
      <c r="M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1152.6572700000002</v>
      </c>
      <c r="N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1152.3672700000002</v>
      </c>
      <c r="O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1152.12727</v>
      </c>
      <c r="P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1152.2872700000003</v>
      </c>
      <c r="Q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1163.4372699999999</v>
      </c>
      <c r="R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1126.5172700000001</v>
      </c>
      <c r="S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1123.87727</v>
      </c>
      <c r="T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1104.80727</v>
      </c>
      <c r="U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1105.1972700000001</v>
      </c>
      <c r="V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1058.7572700000001</v>
      </c>
      <c r="W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1058.6172700000002</v>
      </c>
      <c r="X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1271.6172700000002</v>
      </c>
      <c r="Y497" s="107">
        <f>VLOOKUP($A497+ROUND((COLUMN()-2)/24,5),АТС!$A$41:$F$736,3)+VLOOKUP($A497+ROUND((COLUMN()-2)/24,5),'Расчет сбытовых надбавок'!$B$793:'Расчет сбытовых надбавок'!$G$1536,4)+'Иные услуги '!$C$5+'РСТ РСО-А'!$N$7</f>
        <v>1168.77727</v>
      </c>
    </row>
    <row r="498" spans="1:27" x14ac:dyDescent="0.2">
      <c r="A498" s="80">
        <f t="shared" si="14"/>
        <v>42426</v>
      </c>
      <c r="B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1058.6472699999999</v>
      </c>
      <c r="C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1111.79727</v>
      </c>
      <c r="D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1129.4572699999999</v>
      </c>
      <c r="E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1129.4572699999999</v>
      </c>
      <c r="F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1148.1572700000002</v>
      </c>
      <c r="G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1123.82727</v>
      </c>
      <c r="H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1074.4972699999998</v>
      </c>
      <c r="I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1279.4972699999998</v>
      </c>
      <c r="J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1270.9872700000001</v>
      </c>
      <c r="K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1153.77727</v>
      </c>
      <c r="L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1121.4672700000001</v>
      </c>
      <c r="M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1102.1472699999999</v>
      </c>
      <c r="N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1126.2372700000001</v>
      </c>
      <c r="O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1126.2272699999999</v>
      </c>
      <c r="P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1126.11727</v>
      </c>
      <c r="Q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1126.2172700000001</v>
      </c>
      <c r="R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1152.4872700000001</v>
      </c>
      <c r="S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1190.7272699999999</v>
      </c>
      <c r="T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1106.2172700000001</v>
      </c>
      <c r="U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1106.5172700000001</v>
      </c>
      <c r="V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1060.5072700000001</v>
      </c>
      <c r="W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1057.9772699999999</v>
      </c>
      <c r="X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1283.3672700000002</v>
      </c>
      <c r="Y498" s="107">
        <f>VLOOKUP($A498+ROUND((COLUMN()-2)/24,5),АТС!$A$41:$F$736,3)+VLOOKUP($A498+ROUND((COLUMN()-2)/24,5),'Расчет сбытовых надбавок'!$B$793:'Расчет сбытовых надбавок'!$G$1536,4)+'Иные услуги '!$C$5+'РСТ РСО-А'!$N$7</f>
        <v>1167.4872700000001</v>
      </c>
    </row>
    <row r="499" spans="1:27" x14ac:dyDescent="0.2">
      <c r="A499" s="80">
        <f t="shared" si="14"/>
        <v>42427</v>
      </c>
      <c r="B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1058.0772700000002</v>
      </c>
      <c r="C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1124.8972699999999</v>
      </c>
      <c r="D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1160.0172700000001</v>
      </c>
      <c r="E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1159.9372699999999</v>
      </c>
      <c r="F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1145.3972699999999</v>
      </c>
      <c r="G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1145.6472699999999</v>
      </c>
      <c r="H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1105.6872699999999</v>
      </c>
      <c r="I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1081.8672700000002</v>
      </c>
      <c r="J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1131.77727</v>
      </c>
      <c r="K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1301.9772699999999</v>
      </c>
      <c r="L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1259.8072700000002</v>
      </c>
      <c r="M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1276.31727</v>
      </c>
      <c r="N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1368.87727</v>
      </c>
      <c r="O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1368.31727</v>
      </c>
      <c r="P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1368.11727</v>
      </c>
      <c r="Q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1367.6772700000001</v>
      </c>
      <c r="R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1259.37727</v>
      </c>
      <c r="S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1173.80727</v>
      </c>
      <c r="T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1066.35727</v>
      </c>
      <c r="U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1101.2572700000001</v>
      </c>
      <c r="V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1048.79727</v>
      </c>
      <c r="W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1091.7072699999999</v>
      </c>
      <c r="X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1184.85727</v>
      </c>
      <c r="Y499" s="107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1113.37727</v>
      </c>
    </row>
    <row r="500" spans="1:27" x14ac:dyDescent="0.2">
      <c r="A500" s="80">
        <f t="shared" si="14"/>
        <v>42428</v>
      </c>
      <c r="B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1063.78727</v>
      </c>
      <c r="C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1145.6872699999999</v>
      </c>
      <c r="D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1159.9772700000001</v>
      </c>
      <c r="E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1159.8972699999999</v>
      </c>
      <c r="F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1159.83727</v>
      </c>
      <c r="G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1160.04727</v>
      </c>
      <c r="H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1125.29727</v>
      </c>
      <c r="I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1146.52727</v>
      </c>
      <c r="J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1064.6872699999999</v>
      </c>
      <c r="K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1388.6872699999999</v>
      </c>
      <c r="L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1348.2272699999999</v>
      </c>
      <c r="M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1348.4072700000002</v>
      </c>
      <c r="N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1433.8972699999999</v>
      </c>
      <c r="O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1433.5072700000001</v>
      </c>
      <c r="P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1410.5072700000001</v>
      </c>
      <c r="Q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1410.33727</v>
      </c>
      <c r="R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1258.8972699999999</v>
      </c>
      <c r="S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1174.08727</v>
      </c>
      <c r="T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1050.2572700000001</v>
      </c>
      <c r="U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1084.85727</v>
      </c>
      <c r="V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1062.8272700000002</v>
      </c>
      <c r="W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1091.78727</v>
      </c>
      <c r="X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1198.7472700000001</v>
      </c>
      <c r="Y500" s="107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1109.4472700000001</v>
      </c>
    </row>
    <row r="501" spans="1:27" x14ac:dyDescent="0.2">
      <c r="A501" s="80">
        <f t="shared" si="14"/>
        <v>42429</v>
      </c>
      <c r="B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1073.6672699999999</v>
      </c>
      <c r="C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1129.3872700000002</v>
      </c>
      <c r="D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1161.06727</v>
      </c>
      <c r="E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1161.1672699999999</v>
      </c>
      <c r="F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1148.0172700000001</v>
      </c>
      <c r="G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1148.29727</v>
      </c>
      <c r="H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1101.1972700000001</v>
      </c>
      <c r="I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1318.08727</v>
      </c>
      <c r="J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1361.10727</v>
      </c>
      <c r="K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1227.9672700000001</v>
      </c>
      <c r="L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1227.9172699999999</v>
      </c>
      <c r="M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1174.6772700000001</v>
      </c>
      <c r="N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1223.80727</v>
      </c>
      <c r="O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1243.7172700000001</v>
      </c>
      <c r="P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1250.4572700000001</v>
      </c>
      <c r="Q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1243.52727</v>
      </c>
      <c r="R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1186.52727</v>
      </c>
      <c r="S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1190.9472700000001</v>
      </c>
      <c r="T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1057.9472700000001</v>
      </c>
      <c r="U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1058.2272700000001</v>
      </c>
      <c r="V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1065.2172700000001</v>
      </c>
      <c r="W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1058.0972700000002</v>
      </c>
      <c r="X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1243.2672699999998</v>
      </c>
      <c r="Y501" s="107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1091.52727</v>
      </c>
    </row>
    <row r="502" spans="1:27" ht="12.75" customHeight="1" x14ac:dyDescent="0.25">
      <c r="A502" s="94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6"/>
    </row>
    <row r="503" spans="1:27" x14ac:dyDescent="0.25">
      <c r="A503" s="88" t="s">
        <v>152</v>
      </c>
      <c r="B503" s="79"/>
      <c r="C503" s="79"/>
      <c r="D503" s="79"/>
    </row>
    <row r="504" spans="1:27" ht="12.75" x14ac:dyDescent="0.2">
      <c r="A504" s="165" t="s">
        <v>48</v>
      </c>
      <c r="B504" s="168" t="s">
        <v>122</v>
      </c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70"/>
    </row>
    <row r="505" spans="1:27" ht="12.75" x14ac:dyDescent="0.2">
      <c r="A505" s="166"/>
      <c r="B505" s="171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  <c r="N505" s="172"/>
      <c r="O505" s="172"/>
      <c r="P505" s="172"/>
      <c r="Q505" s="172"/>
      <c r="R505" s="172"/>
      <c r="S505" s="172"/>
      <c r="T505" s="172"/>
      <c r="U505" s="172"/>
      <c r="V505" s="172"/>
      <c r="W505" s="172"/>
      <c r="X505" s="172"/>
      <c r="Y505" s="173"/>
    </row>
    <row r="506" spans="1:27" s="113" customFormat="1" ht="12.75" customHeight="1" x14ac:dyDescent="0.2">
      <c r="A506" s="166"/>
      <c r="B506" s="174" t="s">
        <v>123</v>
      </c>
      <c r="C506" s="163" t="s">
        <v>124</v>
      </c>
      <c r="D506" s="163" t="s">
        <v>125</v>
      </c>
      <c r="E506" s="163" t="s">
        <v>126</v>
      </c>
      <c r="F506" s="163" t="s">
        <v>127</v>
      </c>
      <c r="G506" s="163" t="s">
        <v>128</v>
      </c>
      <c r="H506" s="163" t="s">
        <v>129</v>
      </c>
      <c r="I506" s="163" t="s">
        <v>130</v>
      </c>
      <c r="J506" s="163" t="s">
        <v>131</v>
      </c>
      <c r="K506" s="163" t="s">
        <v>132</v>
      </c>
      <c r="L506" s="163" t="s">
        <v>133</v>
      </c>
      <c r="M506" s="163" t="s">
        <v>134</v>
      </c>
      <c r="N506" s="176" t="s">
        <v>135</v>
      </c>
      <c r="O506" s="163" t="s">
        <v>136</v>
      </c>
      <c r="P506" s="163" t="s">
        <v>137</v>
      </c>
      <c r="Q506" s="163" t="s">
        <v>138</v>
      </c>
      <c r="R506" s="163" t="s">
        <v>139</v>
      </c>
      <c r="S506" s="163" t="s">
        <v>140</v>
      </c>
      <c r="T506" s="163" t="s">
        <v>141</v>
      </c>
      <c r="U506" s="163" t="s">
        <v>142</v>
      </c>
      <c r="V506" s="163" t="s">
        <v>143</v>
      </c>
      <c r="W506" s="163" t="s">
        <v>144</v>
      </c>
      <c r="X506" s="163" t="s">
        <v>145</v>
      </c>
      <c r="Y506" s="163" t="s">
        <v>146</v>
      </c>
    </row>
    <row r="507" spans="1:27" s="113" customFormat="1" ht="11.25" customHeight="1" x14ac:dyDescent="0.2">
      <c r="A507" s="167"/>
      <c r="B507" s="175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  <c r="M507" s="164"/>
      <c r="N507" s="177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</row>
    <row r="508" spans="1:27" ht="15.75" customHeight="1" x14ac:dyDescent="0.2">
      <c r="A508" s="80">
        <f>A473</f>
        <v>42401</v>
      </c>
      <c r="B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1242.05727</v>
      </c>
      <c r="C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1163.8272700000002</v>
      </c>
      <c r="D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1141.52727</v>
      </c>
      <c r="E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1141.37727</v>
      </c>
      <c r="F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1141.7372700000001</v>
      </c>
      <c r="G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1157.1472699999999</v>
      </c>
      <c r="H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1244.84727</v>
      </c>
      <c r="I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1067.4372699999999</v>
      </c>
      <c r="J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1070.56727</v>
      </c>
      <c r="K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1204.29727</v>
      </c>
      <c r="L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1290.04727</v>
      </c>
      <c r="M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1267.1872699999999</v>
      </c>
      <c r="N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1230.4572699999999</v>
      </c>
      <c r="O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1204.4672700000001</v>
      </c>
      <c r="P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1195.8472700000002</v>
      </c>
      <c r="Q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1194.9072700000002</v>
      </c>
      <c r="R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1194.7272699999999</v>
      </c>
      <c r="S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1337.7472700000001</v>
      </c>
      <c r="T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1369.06727</v>
      </c>
      <c r="U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1384.9372699999999</v>
      </c>
      <c r="V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1340.77727</v>
      </c>
      <c r="W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1266.9272700000001</v>
      </c>
      <c r="X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1503.2872700000003</v>
      </c>
      <c r="Y508" s="107">
        <f>VLOOKUP($A508+ROUND((COLUMN()-2)/24,5),АТС!$A$41:$F$736,3)+VLOOKUP($A508+ROUND((COLUMN()-2)/24,5),'Расчет сбытовых надбавок'!$B$793:'Расчет сбытовых надбавок'!$G$1536,5)+'Иные услуги '!$C$5+'РСТ РСО-А'!$N$7</f>
        <v>1381.4572700000001</v>
      </c>
      <c r="AA508" s="81"/>
    </row>
    <row r="509" spans="1:27" x14ac:dyDescent="0.2">
      <c r="A509" s="80">
        <f>A508+1</f>
        <v>42402</v>
      </c>
      <c r="B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1241.6672699999999</v>
      </c>
      <c r="C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1159.9872700000001</v>
      </c>
      <c r="D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1117.07727</v>
      </c>
      <c r="E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1102.58727</v>
      </c>
      <c r="F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1103.2072699999999</v>
      </c>
      <c r="G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1139.7372700000001</v>
      </c>
      <c r="H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1186.9172699999999</v>
      </c>
      <c r="I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1109.4472700000001</v>
      </c>
      <c r="J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1082.6372700000002</v>
      </c>
      <c r="K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1092.3672700000002</v>
      </c>
      <c r="L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1158.2072699999999</v>
      </c>
      <c r="M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1131.03727</v>
      </c>
      <c r="N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1131.55727</v>
      </c>
      <c r="O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1116.30727</v>
      </c>
      <c r="P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1116.4272700000001</v>
      </c>
      <c r="Q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1130.82727</v>
      </c>
      <c r="R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1166.33727</v>
      </c>
      <c r="S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1275.04727</v>
      </c>
      <c r="T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1330.4972699999998</v>
      </c>
      <c r="U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1312.07727</v>
      </c>
      <c r="V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1276.5072700000001</v>
      </c>
      <c r="W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1224.56727</v>
      </c>
      <c r="X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1452.8872699999999</v>
      </c>
      <c r="Y509" s="107">
        <f>VLOOKUP($A509+ROUND((COLUMN()-2)/24,5),АТС!$A$41:$F$736,3)+VLOOKUP($A509+ROUND((COLUMN()-2)/24,5),'Расчет сбытовых надбавок'!$B$793:'Расчет сбытовых надбавок'!$G$1536,5)+'Иные услуги '!$C$5+'РСТ РСО-А'!$N$7</f>
        <v>1335.1772700000001</v>
      </c>
    </row>
    <row r="510" spans="1:27" x14ac:dyDescent="0.2">
      <c r="A510" s="80">
        <f t="shared" ref="A510:A536" si="15">A509+1</f>
        <v>42403</v>
      </c>
      <c r="B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1140.9372699999999</v>
      </c>
      <c r="C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1063.9172699999999</v>
      </c>
      <c r="D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1054.34727</v>
      </c>
      <c r="E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1054.27727</v>
      </c>
      <c r="F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1054.29727</v>
      </c>
      <c r="G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1054.4472700000001</v>
      </c>
      <c r="H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1071.7272700000001</v>
      </c>
      <c r="I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1218.5072700000001</v>
      </c>
      <c r="J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1203.58727</v>
      </c>
      <c r="K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1071.7172700000001</v>
      </c>
      <c r="L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1030.1772700000001</v>
      </c>
      <c r="M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1046.4272700000001</v>
      </c>
      <c r="N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1038.4772700000001</v>
      </c>
      <c r="O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1059.28727</v>
      </c>
      <c r="P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1038.7072699999999</v>
      </c>
      <c r="Q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1045.28727</v>
      </c>
      <c r="R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1075.86727</v>
      </c>
      <c r="S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1165.85727</v>
      </c>
      <c r="T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1253.9072700000002</v>
      </c>
      <c r="U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1225.1572700000002</v>
      </c>
      <c r="V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1190.5172700000001</v>
      </c>
      <c r="W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1160.1772700000001</v>
      </c>
      <c r="X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1389.2172700000001</v>
      </c>
      <c r="Y510" s="107">
        <f>VLOOKUP($A510+ROUND((COLUMN()-2)/24,5),АТС!$A$41:$F$736,3)+VLOOKUP($A510+ROUND((COLUMN()-2)/24,5),'Расчет сбытовых надбавок'!$B$793:'Расчет сбытовых надбавок'!$G$1536,5)+'Иные услуги '!$C$5+'РСТ РСО-А'!$N$7</f>
        <v>1263.02727</v>
      </c>
    </row>
    <row r="511" spans="1:27" x14ac:dyDescent="0.2">
      <c r="A511" s="80">
        <f t="shared" si="15"/>
        <v>42404</v>
      </c>
      <c r="B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1080.6572700000002</v>
      </c>
      <c r="C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1039.4472700000001</v>
      </c>
      <c r="D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1069.4772699999999</v>
      </c>
      <c r="E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1069.61727</v>
      </c>
      <c r="F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1069.4972699999998</v>
      </c>
      <c r="G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1069.87727</v>
      </c>
      <c r="H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1062.9072700000002</v>
      </c>
      <c r="I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1239.1672699999999</v>
      </c>
      <c r="J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1220.12727</v>
      </c>
      <c r="K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1083.4872700000001</v>
      </c>
      <c r="L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1072.2572700000001</v>
      </c>
      <c r="M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1039.28727</v>
      </c>
      <c r="N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1059.6172700000002</v>
      </c>
      <c r="O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1072.6972700000001</v>
      </c>
      <c r="P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1059.7172700000001</v>
      </c>
      <c r="Q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1038.9772699999999</v>
      </c>
      <c r="R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1042.7072699999999</v>
      </c>
      <c r="S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1105.29727</v>
      </c>
      <c r="T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1226.3972699999999</v>
      </c>
      <c r="U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1198.7272699999999</v>
      </c>
      <c r="V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1131.1572700000002</v>
      </c>
      <c r="W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1098.87727</v>
      </c>
      <c r="X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1365.29727</v>
      </c>
      <c r="Y511" s="107">
        <f>VLOOKUP($A511+ROUND((COLUMN()-2)/24,5),АТС!$A$41:$F$736,3)+VLOOKUP($A511+ROUND((COLUMN()-2)/24,5),'Расчет сбытовых надбавок'!$B$793:'Расчет сбытовых надбавок'!$G$1536,5)+'Иные услуги '!$C$5+'РСТ РСО-А'!$N$7</f>
        <v>1235.08727</v>
      </c>
    </row>
    <row r="512" spans="1:27" x14ac:dyDescent="0.2">
      <c r="A512" s="80">
        <f t="shared" si="15"/>
        <v>42405</v>
      </c>
      <c r="B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1063.9372699999999</v>
      </c>
      <c r="C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1063.7172700000001</v>
      </c>
      <c r="D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1039.4472700000001</v>
      </c>
      <c r="E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1054.1472699999999</v>
      </c>
      <c r="F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1054.1672699999999</v>
      </c>
      <c r="G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1054.1972700000001</v>
      </c>
      <c r="H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1063.6772700000001</v>
      </c>
      <c r="I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1238.4672700000001</v>
      </c>
      <c r="J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1219.33727</v>
      </c>
      <c r="K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1083.1572700000002</v>
      </c>
      <c r="L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1045.7372700000001</v>
      </c>
      <c r="M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1031.27727</v>
      </c>
      <c r="N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1059.4172699999999</v>
      </c>
      <c r="O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1072.3972699999999</v>
      </c>
      <c r="P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1090.7672700000001</v>
      </c>
      <c r="Q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1100.1872700000001</v>
      </c>
      <c r="R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1081.7672700000001</v>
      </c>
      <c r="S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1054.61727</v>
      </c>
      <c r="T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1195.2072699999999</v>
      </c>
      <c r="U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1174.35727</v>
      </c>
      <c r="V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1147.6872699999999</v>
      </c>
      <c r="W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1120.53727</v>
      </c>
      <c r="X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1374.6172700000002</v>
      </c>
      <c r="Y512" s="107">
        <f>VLOOKUP($A512+ROUND((COLUMN()-2)/24,5),АТС!$A$41:$F$736,3)+VLOOKUP($A512+ROUND((COLUMN()-2)/24,5),'Расчет сбытовых надбавок'!$B$793:'Расчет сбытовых надбавок'!$G$1536,5)+'Иные услуги '!$C$5+'РСТ РСО-А'!$N$7</f>
        <v>1242.0072700000001</v>
      </c>
    </row>
    <row r="513" spans="1:25" x14ac:dyDescent="0.2">
      <c r="A513" s="80">
        <f t="shared" si="15"/>
        <v>42406</v>
      </c>
      <c r="B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1107.9772699999999</v>
      </c>
      <c r="C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1045.6472699999999</v>
      </c>
      <c r="D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1043.79727</v>
      </c>
      <c r="E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1060.3972699999999</v>
      </c>
      <c r="F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1060.4872700000001</v>
      </c>
      <c r="G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1049.2172700000001</v>
      </c>
      <c r="H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1064.32727</v>
      </c>
      <c r="I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1132.7672700000001</v>
      </c>
      <c r="J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1149.54727</v>
      </c>
      <c r="K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1232.8872700000002</v>
      </c>
      <c r="L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1161.8472700000002</v>
      </c>
      <c r="M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1175.1672699999999</v>
      </c>
      <c r="N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1174.56727</v>
      </c>
      <c r="O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1232.1372700000002</v>
      </c>
      <c r="P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1232.02727</v>
      </c>
      <c r="Q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1231.9172699999999</v>
      </c>
      <c r="R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1233.2472699999998</v>
      </c>
      <c r="S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1063.4372699999999</v>
      </c>
      <c r="T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1149.27727</v>
      </c>
      <c r="U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1151.4572699999999</v>
      </c>
      <c r="V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1101.9072700000002</v>
      </c>
      <c r="W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1104.12727</v>
      </c>
      <c r="X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1051.1872699999999</v>
      </c>
      <c r="Y513" s="107">
        <f>VLOOKUP($A513+ROUND((COLUMN()-2)/24,5),АТС!$A$41:$F$736,3)+VLOOKUP($A513+ROUND((COLUMN()-2)/24,5),'Расчет сбытовых надбавок'!$B$793:'Расчет сбытовых надбавок'!$G$1536,5)+'Иные услуги '!$C$5+'РСТ РСО-А'!$N$7</f>
        <v>1237.58727</v>
      </c>
    </row>
    <row r="514" spans="1:25" x14ac:dyDescent="0.2">
      <c r="A514" s="80">
        <f t="shared" si="15"/>
        <v>42407</v>
      </c>
      <c r="B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1147.7272699999999</v>
      </c>
      <c r="C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1080.6572700000002</v>
      </c>
      <c r="D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1038.5172700000001</v>
      </c>
      <c r="E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1043.9872700000001</v>
      </c>
      <c r="F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1049.3972699999999</v>
      </c>
      <c r="G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1038.6372700000002</v>
      </c>
      <c r="H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1044.8872700000002</v>
      </c>
      <c r="I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1061.6372700000002</v>
      </c>
      <c r="J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1146.79727</v>
      </c>
      <c r="K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1218.34727</v>
      </c>
      <c r="L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1162.7272699999999</v>
      </c>
      <c r="M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1150.04727</v>
      </c>
      <c r="N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1149.62727</v>
      </c>
      <c r="O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1149.4672700000001</v>
      </c>
      <c r="P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1175.6772700000001</v>
      </c>
      <c r="Q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1182.5172700000001</v>
      </c>
      <c r="R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1138.8472700000002</v>
      </c>
      <c r="S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1079.58727</v>
      </c>
      <c r="T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1207.06727</v>
      </c>
      <c r="U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1210.4072700000002</v>
      </c>
      <c r="V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1160.7172700000001</v>
      </c>
      <c r="W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1100.62727</v>
      </c>
      <c r="X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1051.60727</v>
      </c>
      <c r="Y514" s="107">
        <f>VLOOKUP($A514+ROUND((COLUMN()-2)/24,5),АТС!$A$41:$F$736,3)+VLOOKUP($A514+ROUND((COLUMN()-2)/24,5),'Расчет сбытовых надбавок'!$B$793:'Расчет сбытовых надбавок'!$G$1536,5)+'Иные услуги '!$C$5+'РСТ РСО-А'!$N$7</f>
        <v>1265.9272700000001</v>
      </c>
    </row>
    <row r="515" spans="1:25" x14ac:dyDescent="0.2">
      <c r="A515" s="80">
        <f t="shared" si="15"/>
        <v>42408</v>
      </c>
      <c r="B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1121.33727</v>
      </c>
      <c r="C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1057.0172700000001</v>
      </c>
      <c r="D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1039.0072700000001</v>
      </c>
      <c r="E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1048.80727</v>
      </c>
      <c r="F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1048.7472700000001</v>
      </c>
      <c r="G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1048.9572699999999</v>
      </c>
      <c r="H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1030.31727</v>
      </c>
      <c r="I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1224.53727</v>
      </c>
      <c r="J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1219.55727</v>
      </c>
      <c r="K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1083.1372700000002</v>
      </c>
      <c r="L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1031.4072700000002</v>
      </c>
      <c r="M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1083.0572700000002</v>
      </c>
      <c r="N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1084.2672700000001</v>
      </c>
      <c r="O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1045.60727</v>
      </c>
      <c r="P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1030.7372700000001</v>
      </c>
      <c r="Q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1030.78727</v>
      </c>
      <c r="R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1043.62727</v>
      </c>
      <c r="S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1080.0172700000001</v>
      </c>
      <c r="T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1251.7572700000001</v>
      </c>
      <c r="U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1215.4372699999999</v>
      </c>
      <c r="V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1149.57727</v>
      </c>
      <c r="W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1122.28727</v>
      </c>
      <c r="X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1376.56727</v>
      </c>
      <c r="Y515" s="107">
        <f>VLOOKUP($A515+ROUND((COLUMN()-2)/24,5),АТС!$A$41:$F$736,3)+VLOOKUP($A515+ROUND((COLUMN()-2)/24,5),'Расчет сбытовых надбавок'!$B$793:'Расчет сбытовых надбавок'!$G$1536,5)+'Иные услуги '!$C$5+'РСТ РСО-А'!$N$7</f>
        <v>1245.36727</v>
      </c>
    </row>
    <row r="516" spans="1:25" x14ac:dyDescent="0.2">
      <c r="A516" s="80">
        <f t="shared" si="15"/>
        <v>42409</v>
      </c>
      <c r="B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1072.9972699999998</v>
      </c>
      <c r="C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1029.9372699999999</v>
      </c>
      <c r="D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1053.9672700000001</v>
      </c>
      <c r="E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1079.9272700000001</v>
      </c>
      <c r="F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1080.0072700000001</v>
      </c>
      <c r="G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1080.4072700000002</v>
      </c>
      <c r="H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1055.04727</v>
      </c>
      <c r="I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1253.31727</v>
      </c>
      <c r="J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1292.6372700000002</v>
      </c>
      <c r="K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1146.81727</v>
      </c>
      <c r="L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1102.34727</v>
      </c>
      <c r="M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1061.04727</v>
      </c>
      <c r="N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1060.6172700000002</v>
      </c>
      <c r="O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1060.29727</v>
      </c>
      <c r="P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1082.4272700000001</v>
      </c>
      <c r="Q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1082.4872700000001</v>
      </c>
      <c r="R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1082.9572699999999</v>
      </c>
      <c r="S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1034.27727</v>
      </c>
      <c r="T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1208.56727</v>
      </c>
      <c r="U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1144.7172700000001</v>
      </c>
      <c r="V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1111.2472699999998</v>
      </c>
      <c r="W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1081.7672700000001</v>
      </c>
      <c r="X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1342.8472700000002</v>
      </c>
      <c r="Y516" s="107">
        <f>VLOOKUP($A516+ROUND((COLUMN()-2)/24,5),АТС!$A$41:$F$736,3)+VLOOKUP($A516+ROUND((COLUMN()-2)/24,5),'Расчет сбытовых надбавок'!$B$793:'Расчет сбытовых надбавок'!$G$1536,5)+'Иные услуги '!$C$5+'РСТ РСО-А'!$N$7</f>
        <v>1187.7172700000001</v>
      </c>
    </row>
    <row r="517" spans="1:25" x14ac:dyDescent="0.2">
      <c r="A517" s="80">
        <f t="shared" si="15"/>
        <v>42410</v>
      </c>
      <c r="B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1071.7372700000001</v>
      </c>
      <c r="C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1039.4672700000001</v>
      </c>
      <c r="D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1053.9772699999999</v>
      </c>
      <c r="E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1069.4972699999998</v>
      </c>
      <c r="F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1080.08727</v>
      </c>
      <c r="G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1059.4872700000001</v>
      </c>
      <c r="H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1062.54727</v>
      </c>
      <c r="I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1175.3072700000002</v>
      </c>
      <c r="J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1189.1172700000002</v>
      </c>
      <c r="K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1072.9172699999999</v>
      </c>
      <c r="L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1072.9772699999999</v>
      </c>
      <c r="M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1039.7472700000001</v>
      </c>
      <c r="N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1039.4172699999999</v>
      </c>
      <c r="O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1039.28727</v>
      </c>
      <c r="P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1039.2572700000001</v>
      </c>
      <c r="Q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1039.2572700000001</v>
      </c>
      <c r="R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1056.2872699999998</v>
      </c>
      <c r="S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1118.29727</v>
      </c>
      <c r="T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1209.5172700000001</v>
      </c>
      <c r="U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1211.08727</v>
      </c>
      <c r="V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1172.3272700000002</v>
      </c>
      <c r="W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1119.02727</v>
      </c>
      <c r="X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1365.1672699999999</v>
      </c>
      <c r="Y517" s="107">
        <f>VLOOKUP($A517+ROUND((COLUMN()-2)/24,5),АТС!$A$41:$F$736,3)+VLOOKUP($A517+ROUND((COLUMN()-2)/24,5),'Расчет сбытовых надбавок'!$B$793:'Расчет сбытовых надбавок'!$G$1536,5)+'Иные услуги '!$C$5+'РСТ РСО-А'!$N$7</f>
        <v>1218.7172700000001</v>
      </c>
    </row>
    <row r="518" spans="1:25" x14ac:dyDescent="0.2">
      <c r="A518" s="80">
        <f t="shared" si="15"/>
        <v>42411</v>
      </c>
      <c r="B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1071.8472700000002</v>
      </c>
      <c r="C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1039.8872700000002</v>
      </c>
      <c r="D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1069.7372700000001</v>
      </c>
      <c r="E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1069.9372700000001</v>
      </c>
      <c r="F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1069.9872700000001</v>
      </c>
      <c r="G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1054.9872700000001</v>
      </c>
      <c r="H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1058.37727</v>
      </c>
      <c r="I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1175.6672699999999</v>
      </c>
      <c r="J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1167.27727</v>
      </c>
      <c r="K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1072.8872699999999</v>
      </c>
      <c r="L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1062.06727</v>
      </c>
      <c r="M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1060.3972699999999</v>
      </c>
      <c r="N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1082.29727</v>
      </c>
      <c r="O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1082.06727</v>
      </c>
      <c r="P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1039.28727</v>
      </c>
      <c r="Q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1039.5372699999998</v>
      </c>
      <c r="R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1055.1572700000002</v>
      </c>
      <c r="S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1086.7572700000001</v>
      </c>
      <c r="T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1169.4972700000001</v>
      </c>
      <c r="U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1128.9372699999999</v>
      </c>
      <c r="V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1102.6772700000001</v>
      </c>
      <c r="W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1081.9972700000001</v>
      </c>
      <c r="X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1342.4872700000001</v>
      </c>
      <c r="Y518" s="107">
        <f>VLOOKUP($A518+ROUND((COLUMN()-2)/24,5),АТС!$A$41:$F$736,3)+VLOOKUP($A518+ROUND((COLUMN()-2)/24,5),'Расчет сбытовых надбавок'!$B$793:'Расчет сбытовых надбавок'!$G$1536,5)+'Иные услуги '!$C$5+'РСТ РСО-А'!$N$7</f>
        <v>1171.9372699999999</v>
      </c>
    </row>
    <row r="519" spans="1:25" x14ac:dyDescent="0.2">
      <c r="A519" s="80">
        <f t="shared" si="15"/>
        <v>42412</v>
      </c>
      <c r="B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1079.6772700000001</v>
      </c>
      <c r="C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1029.9072700000002</v>
      </c>
      <c r="D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1053.83727</v>
      </c>
      <c r="E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1054.03727</v>
      </c>
      <c r="F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1054.02727</v>
      </c>
      <c r="G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1039.56727</v>
      </c>
      <c r="H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1064.8872700000002</v>
      </c>
      <c r="I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1163.33727</v>
      </c>
      <c r="J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1145.2172700000001</v>
      </c>
      <c r="K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1061.3672700000002</v>
      </c>
      <c r="L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1045.79727</v>
      </c>
      <c r="M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1039.29727</v>
      </c>
      <c r="N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1047.2372700000001</v>
      </c>
      <c r="O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1072.7172700000001</v>
      </c>
      <c r="P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1059.7572700000001</v>
      </c>
      <c r="Q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1059.8072700000002</v>
      </c>
      <c r="R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1039.4772699999999</v>
      </c>
      <c r="S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1079.6572700000002</v>
      </c>
      <c r="T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1175.78727</v>
      </c>
      <c r="U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1199.4172699999999</v>
      </c>
      <c r="V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1174.31727</v>
      </c>
      <c r="W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1119.35727</v>
      </c>
      <c r="X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1373.2072700000001</v>
      </c>
      <c r="Y519" s="107">
        <f>VLOOKUP($A519+ROUND((COLUMN()-2)/24,5),АТС!$A$41:$F$736,3)+VLOOKUP($A519+ROUND((COLUMN()-2)/24,5),'Расчет сбытовых надбавок'!$B$793:'Расчет сбытовых надбавок'!$G$1536,5)+'Иные услуги '!$C$5+'РСТ РСО-А'!$N$7</f>
        <v>1241.58727</v>
      </c>
    </row>
    <row r="520" spans="1:25" x14ac:dyDescent="0.2">
      <c r="A520" s="80">
        <f t="shared" si="15"/>
        <v>42413</v>
      </c>
      <c r="B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1084.79727</v>
      </c>
      <c r="C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1061.03727</v>
      </c>
      <c r="D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1103.7172700000001</v>
      </c>
      <c r="E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1103.9272700000001</v>
      </c>
      <c r="F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1123.77727</v>
      </c>
      <c r="G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1103.9172699999999</v>
      </c>
      <c r="H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1073.3872700000002</v>
      </c>
      <c r="I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1039.9972700000001</v>
      </c>
      <c r="J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1086.6572700000002</v>
      </c>
      <c r="K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1234.12727</v>
      </c>
      <c r="L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1176.37727</v>
      </c>
      <c r="M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1190.03727</v>
      </c>
      <c r="N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1204.06727</v>
      </c>
      <c r="O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1249.6672699999999</v>
      </c>
      <c r="P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1249.55727</v>
      </c>
      <c r="Q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1234.04727</v>
      </c>
      <c r="R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1197.7472700000001</v>
      </c>
      <c r="S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1054.52727</v>
      </c>
      <c r="T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1105.04727</v>
      </c>
      <c r="U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1112.6672699999999</v>
      </c>
      <c r="V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1098.6872699999999</v>
      </c>
      <c r="W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1029.9672700000001</v>
      </c>
      <c r="X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1102.4572699999999</v>
      </c>
      <c r="Y520" s="107">
        <f>VLOOKUP($A520+ROUND((COLUMN()-2)/24,5),АТС!$A$41:$F$736,3)+VLOOKUP($A520+ROUND((COLUMN()-2)/24,5),'Расчет сбытовых надбавок'!$B$793:'Расчет сбытовых надбавок'!$G$1536,5)+'Иные услуги '!$C$5+'РСТ РСО-А'!$N$7</f>
        <v>1218.6472699999999</v>
      </c>
    </row>
    <row r="521" spans="1:25" x14ac:dyDescent="0.2">
      <c r="A521" s="80">
        <f t="shared" si="15"/>
        <v>42414</v>
      </c>
      <c r="B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1081.11727</v>
      </c>
      <c r="C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1072.34727</v>
      </c>
      <c r="D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1103.37727</v>
      </c>
      <c r="E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1123.4572700000001</v>
      </c>
      <c r="F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1137.4772700000001</v>
      </c>
      <c r="G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1123.7272700000001</v>
      </c>
      <c r="H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1103.9772700000001</v>
      </c>
      <c r="I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1104.59727</v>
      </c>
      <c r="J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1045.8872700000002</v>
      </c>
      <c r="K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1339.37727</v>
      </c>
      <c r="L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1249.9372699999999</v>
      </c>
      <c r="M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1249.8672700000002</v>
      </c>
      <c r="N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1233.56727</v>
      </c>
      <c r="O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1265.6572700000002</v>
      </c>
      <c r="P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1265.54727</v>
      </c>
      <c r="Q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1233.4172699999999</v>
      </c>
      <c r="R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1196.4872700000001</v>
      </c>
      <c r="S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1053.9172699999999</v>
      </c>
      <c r="T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1105.6472699999999</v>
      </c>
      <c r="U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1107.4172699999999</v>
      </c>
      <c r="V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1098.8872700000002</v>
      </c>
      <c r="W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1029.56727</v>
      </c>
      <c r="X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1102.3872700000002</v>
      </c>
      <c r="Y521" s="107">
        <f>VLOOKUP($A521+ROUND((COLUMN()-2)/24,5),АТС!$A$41:$F$736,3)+VLOOKUP($A521+ROUND((COLUMN()-2)/24,5),'Расчет сбытовых надбавок'!$B$793:'Расчет сбытовых надбавок'!$G$1536,5)+'Иные услуги '!$C$5+'РСТ РСО-А'!$N$7</f>
        <v>1203.2172700000001</v>
      </c>
    </row>
    <row r="522" spans="1:25" x14ac:dyDescent="0.2">
      <c r="A522" s="80">
        <f t="shared" si="15"/>
        <v>42415</v>
      </c>
      <c r="B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1068.4072700000002</v>
      </c>
      <c r="C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1058.62727</v>
      </c>
      <c r="D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1090.4272700000001</v>
      </c>
      <c r="E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1107.6772700000001</v>
      </c>
      <c r="F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1107.61727</v>
      </c>
      <c r="G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1090.3972699999999</v>
      </c>
      <c r="H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1053.6772700000001</v>
      </c>
      <c r="I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1329.9572699999999</v>
      </c>
      <c r="J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1330.61727</v>
      </c>
      <c r="K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1186.55727</v>
      </c>
      <c r="L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1143.7472700000001</v>
      </c>
      <c r="M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1090.1872699999999</v>
      </c>
      <c r="N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1104.4172699999999</v>
      </c>
      <c r="O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1119.2272699999999</v>
      </c>
      <c r="P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1119.1472699999999</v>
      </c>
      <c r="Q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1119.4672700000001</v>
      </c>
      <c r="R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1099.6972700000001</v>
      </c>
      <c r="S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1046.54727</v>
      </c>
      <c r="T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1115.4872700000001</v>
      </c>
      <c r="U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1124.9372699999999</v>
      </c>
      <c r="V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1080.9972699999998</v>
      </c>
      <c r="W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1058.6172700000002</v>
      </c>
      <c r="X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1314.54727</v>
      </c>
      <c r="Y522" s="107">
        <f>VLOOKUP($A522+ROUND((COLUMN()-2)/24,5),АТС!$A$41:$F$736,3)+VLOOKUP($A522+ROUND((COLUMN()-2)/24,5),'Расчет сбытовых надбавок'!$B$793:'Расчет сбытовых надбавок'!$G$1536,5)+'Иные услуги '!$C$5+'РСТ РСО-А'!$N$7</f>
        <v>1171.83727</v>
      </c>
    </row>
    <row r="523" spans="1:25" x14ac:dyDescent="0.2">
      <c r="A523" s="80">
        <f t="shared" si="15"/>
        <v>42416</v>
      </c>
      <c r="B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1082.33727</v>
      </c>
      <c r="C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1047.6472699999999</v>
      </c>
      <c r="D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1068.0072700000001</v>
      </c>
      <c r="E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1078.80727</v>
      </c>
      <c r="F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1107.0972700000002</v>
      </c>
      <c r="G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1107.54727</v>
      </c>
      <c r="H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1054.36727</v>
      </c>
      <c r="I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1251.4472700000001</v>
      </c>
      <c r="J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1243.4472700000001</v>
      </c>
      <c r="K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1130.53727</v>
      </c>
      <c r="L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1130.7172700000001</v>
      </c>
      <c r="M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1080.85727</v>
      </c>
      <c r="N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1080.58727</v>
      </c>
      <c r="O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1080.53727</v>
      </c>
      <c r="P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1103.9172699999999</v>
      </c>
      <c r="Q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1119.04727</v>
      </c>
      <c r="R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1099.2372700000001</v>
      </c>
      <c r="S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1073.1472699999999</v>
      </c>
      <c r="T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1088.7272700000001</v>
      </c>
      <c r="U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1090.4372699999999</v>
      </c>
      <c r="V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1062.0072700000001</v>
      </c>
      <c r="W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1046.3072700000002</v>
      </c>
      <c r="X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1303.55727</v>
      </c>
      <c r="Y523" s="107">
        <f>VLOOKUP($A523+ROUND((COLUMN()-2)/24,5),АТС!$A$41:$F$736,3)+VLOOKUP($A523+ROUND((COLUMN()-2)/24,5),'Расчет сбытовых надбавок'!$B$793:'Расчет сбытовых надбавок'!$G$1536,5)+'Иные услуги '!$C$5+'РСТ РСО-А'!$N$7</f>
        <v>1150.0772700000002</v>
      </c>
    </row>
    <row r="524" spans="1:25" x14ac:dyDescent="0.2">
      <c r="A524" s="80">
        <f t="shared" si="15"/>
        <v>42417</v>
      </c>
      <c r="B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1124.1772700000001</v>
      </c>
      <c r="C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1088.9872700000001</v>
      </c>
      <c r="D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1124.2672700000001</v>
      </c>
      <c r="E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1124.29727</v>
      </c>
      <c r="F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1124.4772699999999</v>
      </c>
      <c r="G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1100.7172700000001</v>
      </c>
      <c r="H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1053.6772700000001</v>
      </c>
      <c r="I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1250.6972700000001</v>
      </c>
      <c r="J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1339.7672700000001</v>
      </c>
      <c r="K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1217.4272700000001</v>
      </c>
      <c r="L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1201.09727</v>
      </c>
      <c r="M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1139.29727</v>
      </c>
      <c r="N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1185.10727</v>
      </c>
      <c r="O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1184.9972699999998</v>
      </c>
      <c r="P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1184.87727</v>
      </c>
      <c r="Q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1185.2872699999998</v>
      </c>
      <c r="R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1185.3672700000002</v>
      </c>
      <c r="S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1167.3672700000002</v>
      </c>
      <c r="T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1059.36727</v>
      </c>
      <c r="U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1061.2572700000001</v>
      </c>
      <c r="V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1042.2072699999999</v>
      </c>
      <c r="W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1058.7572700000001</v>
      </c>
      <c r="X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1237.52727</v>
      </c>
      <c r="Y524" s="107">
        <f>VLOOKUP($A524+ROUND((COLUMN()-2)/24,5),АТС!$A$41:$F$736,3)+VLOOKUP($A524+ROUND((COLUMN()-2)/24,5),'Расчет сбытовых надбавок'!$B$793:'Расчет сбытовых надбавок'!$G$1536,5)+'Иные услуги '!$C$5+'РСТ РСО-А'!$N$7</f>
        <v>1076.7672700000001</v>
      </c>
    </row>
    <row r="525" spans="1:25" x14ac:dyDescent="0.2">
      <c r="A525" s="80">
        <f t="shared" si="15"/>
        <v>42418</v>
      </c>
      <c r="B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1029.4472700000001</v>
      </c>
      <c r="C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1079.4272700000001</v>
      </c>
      <c r="D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1090.31727</v>
      </c>
      <c r="E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1090.3672700000002</v>
      </c>
      <c r="F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1090.3672700000002</v>
      </c>
      <c r="G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1079.61727</v>
      </c>
      <c r="H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1030.2272699999999</v>
      </c>
      <c r="I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1217.9572699999999</v>
      </c>
      <c r="J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1203.2672700000001</v>
      </c>
      <c r="K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1131.77727</v>
      </c>
      <c r="L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1100.4172699999999</v>
      </c>
      <c r="M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1059.5072700000001</v>
      </c>
      <c r="N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1081.5972700000002</v>
      </c>
      <c r="O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1119.9672700000001</v>
      </c>
      <c r="P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1119.87727</v>
      </c>
      <c r="Q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1090.29727</v>
      </c>
      <c r="R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1081.28727</v>
      </c>
      <c r="S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1047.4872700000001</v>
      </c>
      <c r="T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1130.81727</v>
      </c>
      <c r="U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1128.7572700000001</v>
      </c>
      <c r="V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1114.1172700000002</v>
      </c>
      <c r="W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1083.2072700000001</v>
      </c>
      <c r="X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1311.3872700000002</v>
      </c>
      <c r="Y525" s="107">
        <f>VLOOKUP($A525+ROUND((COLUMN()-2)/24,5),АТС!$A$41:$F$736,3)+VLOOKUP($A525+ROUND((COLUMN()-2)/24,5),'Расчет сбытовых надбавок'!$B$793:'Расчет сбытовых надбавок'!$G$1536,5)+'Иные услуги '!$C$5+'РСТ РСО-А'!$N$7</f>
        <v>1184.34727</v>
      </c>
    </row>
    <row r="526" spans="1:25" x14ac:dyDescent="0.2">
      <c r="A526" s="80">
        <f t="shared" si="15"/>
        <v>42419</v>
      </c>
      <c r="B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1030.0172700000001</v>
      </c>
      <c r="C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1079.7372700000001</v>
      </c>
      <c r="D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1107.87727</v>
      </c>
      <c r="E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1107.9172699999999</v>
      </c>
      <c r="F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1079.8272700000002</v>
      </c>
      <c r="G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1079.6472699999999</v>
      </c>
      <c r="H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1054.60727</v>
      </c>
      <c r="I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1253.27727</v>
      </c>
      <c r="J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1246.31727</v>
      </c>
      <c r="K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1167.2372700000001</v>
      </c>
      <c r="L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1167.27727</v>
      </c>
      <c r="M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1106.0172700000001</v>
      </c>
      <c r="N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1105.6172700000002</v>
      </c>
      <c r="O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1158.0172700000001</v>
      </c>
      <c r="P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1158.08727</v>
      </c>
      <c r="Q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1158.02727</v>
      </c>
      <c r="R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1105.9672700000001</v>
      </c>
      <c r="S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1075.3472700000002</v>
      </c>
      <c r="T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1102.84727</v>
      </c>
      <c r="U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1103.31727</v>
      </c>
      <c r="V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1105.0972700000002</v>
      </c>
      <c r="W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1081.60727</v>
      </c>
      <c r="X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1287.6872700000001</v>
      </c>
      <c r="Y526" s="107">
        <f>VLOOKUP($A526+ROUND((COLUMN()-2)/24,5),АТС!$A$41:$F$736,3)+VLOOKUP($A526+ROUND((COLUMN()-2)/24,5),'Расчет сбытовых надбавок'!$B$793:'Расчет сбытовых надбавок'!$G$1536,5)+'Иные услуги '!$C$5+'РСТ РСО-А'!$N$7</f>
        <v>1109.62727</v>
      </c>
    </row>
    <row r="527" spans="1:25" x14ac:dyDescent="0.2">
      <c r="A527" s="80">
        <f t="shared" si="15"/>
        <v>42420</v>
      </c>
      <c r="B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1053.7572700000001</v>
      </c>
      <c r="C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1107.7472699999998</v>
      </c>
      <c r="D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1138.29727</v>
      </c>
      <c r="E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1138.31727</v>
      </c>
      <c r="F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1138.35727</v>
      </c>
      <c r="G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1125.79727</v>
      </c>
      <c r="H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1054.2172700000001</v>
      </c>
      <c r="I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1238.8972699999999</v>
      </c>
      <c r="J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1272.85727</v>
      </c>
      <c r="K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1166.8672700000002</v>
      </c>
      <c r="L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1166.9972700000001</v>
      </c>
      <c r="M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1105.9072700000002</v>
      </c>
      <c r="N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1105.53727</v>
      </c>
      <c r="O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1158.0072700000001</v>
      </c>
      <c r="P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1157.9072700000002</v>
      </c>
      <c r="Q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1158.1372699999999</v>
      </c>
      <c r="R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1131.32727</v>
      </c>
      <c r="S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1074.2272699999999</v>
      </c>
      <c r="T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1103.1772700000001</v>
      </c>
      <c r="U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1100.1572700000002</v>
      </c>
      <c r="V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1104.4872700000001</v>
      </c>
      <c r="W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1082.4072700000002</v>
      </c>
      <c r="X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1250.81727</v>
      </c>
      <c r="Y527" s="107">
        <f>VLOOKUP($A527+ROUND((COLUMN()-2)/24,5),АТС!$A$41:$F$736,3)+VLOOKUP($A527+ROUND((COLUMN()-2)/24,5),'Расчет сбытовых надбавок'!$B$793:'Расчет сбытовых надбавок'!$G$1536,5)+'Иные услуги '!$C$5+'РСТ РСО-А'!$N$7</f>
        <v>1081.8672700000002</v>
      </c>
    </row>
    <row r="528" spans="1:25" x14ac:dyDescent="0.2">
      <c r="A528" s="80">
        <f t="shared" si="15"/>
        <v>42421</v>
      </c>
      <c r="B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1084.85727</v>
      </c>
      <c r="C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1167.54727</v>
      </c>
      <c r="D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1175.1872699999999</v>
      </c>
      <c r="E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1175.4972700000001</v>
      </c>
      <c r="F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1200.07727</v>
      </c>
      <c r="G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1176.02727</v>
      </c>
      <c r="H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1104.32727</v>
      </c>
      <c r="I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1042.9872700000001</v>
      </c>
      <c r="J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1114.5172700000001</v>
      </c>
      <c r="K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1218.9572700000001</v>
      </c>
      <c r="L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1176.60727</v>
      </c>
      <c r="M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1190.31727</v>
      </c>
      <c r="N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1189.78727</v>
      </c>
      <c r="O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1203.6372700000002</v>
      </c>
      <c r="P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1203.4872700000001</v>
      </c>
      <c r="Q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1203.9672700000001</v>
      </c>
      <c r="R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1197.10727</v>
      </c>
      <c r="S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1104.77727</v>
      </c>
      <c r="T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1107.87727</v>
      </c>
      <c r="U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1106.8472700000002</v>
      </c>
      <c r="V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1081.7172700000001</v>
      </c>
      <c r="W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1052.9572699999999</v>
      </c>
      <c r="X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1131.61727</v>
      </c>
      <c r="Y528" s="107">
        <f>VLOOKUP($A528+ROUND((COLUMN()-2)/24,5),АТС!$A$41:$F$736,3)+VLOOKUP($A528+ROUND((COLUMN()-2)/24,5),'Расчет сбытовых надбавок'!$B$793:'Расчет сбытовых надбавок'!$G$1536,5)+'Иные услуги '!$C$5+'РСТ РСО-А'!$N$7</f>
        <v>1186.8872700000002</v>
      </c>
    </row>
    <row r="529" spans="1:27" x14ac:dyDescent="0.2">
      <c r="A529" s="80">
        <f t="shared" si="15"/>
        <v>42422</v>
      </c>
      <c r="B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1085.2572700000001</v>
      </c>
      <c r="C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1167.6772700000001</v>
      </c>
      <c r="D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1175.2672699999998</v>
      </c>
      <c r="E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1175.3872700000002</v>
      </c>
      <c r="F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1200.07727</v>
      </c>
      <c r="G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1175.56727</v>
      </c>
      <c r="H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1104.29727</v>
      </c>
      <c r="I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1036.9172699999999</v>
      </c>
      <c r="J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1109.9072700000002</v>
      </c>
      <c r="K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1219.3472700000002</v>
      </c>
      <c r="L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1176.62727</v>
      </c>
      <c r="M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1190.08727</v>
      </c>
      <c r="N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1189.7172700000001</v>
      </c>
      <c r="O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1203.6172700000002</v>
      </c>
      <c r="P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1203.54727</v>
      </c>
      <c r="Q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1203.6672699999999</v>
      </c>
      <c r="R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1196.9272700000001</v>
      </c>
      <c r="S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1105.2372700000001</v>
      </c>
      <c r="T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1105.6472699999999</v>
      </c>
      <c r="U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1105.85727</v>
      </c>
      <c r="V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1082.7072699999999</v>
      </c>
      <c r="W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1052.59727</v>
      </c>
      <c r="X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1131.59727</v>
      </c>
      <c r="Y529" s="107">
        <f>VLOOKUP($A529+ROUND((COLUMN()-2)/24,5),АТС!$A$41:$F$736,3)+VLOOKUP($A529+ROUND((COLUMN()-2)/24,5),'Расчет сбытовых надбавок'!$B$793:'Расчет сбытовых надбавок'!$G$1536,5)+'Иные услуги '!$C$5+'РСТ РСО-А'!$N$7</f>
        <v>1174.0172700000001</v>
      </c>
    </row>
    <row r="530" spans="1:27" x14ac:dyDescent="0.2">
      <c r="A530" s="80">
        <f t="shared" si="15"/>
        <v>42423</v>
      </c>
      <c r="B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1137.9272700000001</v>
      </c>
      <c r="C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1137.28727</v>
      </c>
      <c r="D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1199.1172700000002</v>
      </c>
      <c r="E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1199.2572700000001</v>
      </c>
      <c r="F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1199.08727</v>
      </c>
      <c r="G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1199.2472700000001</v>
      </c>
      <c r="H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1174.7572700000001</v>
      </c>
      <c r="I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1123.5772700000002</v>
      </c>
      <c r="J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1085.29727</v>
      </c>
      <c r="K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1448.29727</v>
      </c>
      <c r="L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1379.60727</v>
      </c>
      <c r="M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1401.8872700000002</v>
      </c>
      <c r="N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1424.2472699999998</v>
      </c>
      <c r="O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1423.9172699999999</v>
      </c>
      <c r="P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1424.1572700000002</v>
      </c>
      <c r="Q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1424.08727</v>
      </c>
      <c r="R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1368.6772700000001</v>
      </c>
      <c r="S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1220.35727</v>
      </c>
      <c r="T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1053.62727</v>
      </c>
      <c r="U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1053.4172699999999</v>
      </c>
      <c r="V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1062.58727</v>
      </c>
      <c r="W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1132.0172700000001</v>
      </c>
      <c r="X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1195.9172699999999</v>
      </c>
      <c r="Y530" s="107">
        <f>VLOOKUP($A530+ROUND((COLUMN()-2)/24,5),АТС!$A$41:$F$736,3)+VLOOKUP($A530+ROUND((COLUMN()-2)/24,5),'Расчет сбытовых надбавок'!$B$793:'Расчет сбытовых надбавок'!$G$1536,5)+'Иные услуги '!$C$5+'РСТ РСО-А'!$N$7</f>
        <v>1071.7372700000001</v>
      </c>
    </row>
    <row r="531" spans="1:27" x14ac:dyDescent="0.2">
      <c r="A531" s="80">
        <f t="shared" si="15"/>
        <v>42424</v>
      </c>
      <c r="B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1113.9472700000001</v>
      </c>
      <c r="C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1138.37727</v>
      </c>
      <c r="D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1208.31727</v>
      </c>
      <c r="E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1208.35727</v>
      </c>
      <c r="F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1208.4072700000002</v>
      </c>
      <c r="G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1193.4972699999998</v>
      </c>
      <c r="H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1108.5772700000002</v>
      </c>
      <c r="I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1331.0572700000002</v>
      </c>
      <c r="J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1400.57727</v>
      </c>
      <c r="K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1291.0972700000002</v>
      </c>
      <c r="L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1291.0072700000001</v>
      </c>
      <c r="M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1186.60727</v>
      </c>
      <c r="N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1217.9372699999999</v>
      </c>
      <c r="O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1238.07727</v>
      </c>
      <c r="P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1252.11727</v>
      </c>
      <c r="Q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1252.1472699999999</v>
      </c>
      <c r="R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1217.82727</v>
      </c>
      <c r="S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1246.6672699999999</v>
      </c>
      <c r="T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1072.9672700000001</v>
      </c>
      <c r="U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1072.30727</v>
      </c>
      <c r="V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1100.5172700000001</v>
      </c>
      <c r="W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1099.8272700000002</v>
      </c>
      <c r="X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1183.1472699999999</v>
      </c>
      <c r="Y531" s="107">
        <f>VLOOKUP($A531+ROUND((COLUMN()-2)/24,5),АТС!$A$41:$F$736,3)+VLOOKUP($A531+ROUND((COLUMN()-2)/24,5),'Расчет сбытовых надбавок'!$B$793:'Расчет сбытовых надбавок'!$G$1536,5)+'Иные услуги '!$C$5+'РСТ РСО-А'!$N$7</f>
        <v>1029.81727</v>
      </c>
    </row>
    <row r="532" spans="1:27" x14ac:dyDescent="0.2">
      <c r="A532" s="80">
        <f t="shared" si="15"/>
        <v>42425</v>
      </c>
      <c r="B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1038.9572699999999</v>
      </c>
      <c r="C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1063.55727</v>
      </c>
      <c r="D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1079.35727</v>
      </c>
      <c r="E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1107.58727</v>
      </c>
      <c r="F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1107.6672699999999</v>
      </c>
      <c r="G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1108.0072700000001</v>
      </c>
      <c r="H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1080.52727</v>
      </c>
      <c r="I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1385.60727</v>
      </c>
      <c r="J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1466.5772700000002</v>
      </c>
      <c r="K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1253.53727</v>
      </c>
      <c r="L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1203.07727</v>
      </c>
      <c r="M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1129.9972699999998</v>
      </c>
      <c r="N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1129.7172700000001</v>
      </c>
      <c r="O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1129.4872700000001</v>
      </c>
      <c r="P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1129.6372700000002</v>
      </c>
      <c r="Q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1140.4172699999999</v>
      </c>
      <c r="R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1104.7372700000001</v>
      </c>
      <c r="S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1102.1872699999999</v>
      </c>
      <c r="T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1083.7672700000001</v>
      </c>
      <c r="U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1084.1472699999999</v>
      </c>
      <c r="V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1039.27727</v>
      </c>
      <c r="W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1039.1472699999999</v>
      </c>
      <c r="X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1244.9372699999999</v>
      </c>
      <c r="Y532" s="107">
        <f>VLOOKUP($A532+ROUND((COLUMN()-2)/24,5),АТС!$A$41:$F$736,3)+VLOOKUP($A532+ROUND((COLUMN()-2)/24,5),'Расчет сбытовых надбавок'!$B$793:'Расчет сбытовых надбавок'!$G$1536,5)+'Иные услуги '!$C$5+'РСТ РСО-А'!$N$7</f>
        <v>1145.56727</v>
      </c>
    </row>
    <row r="533" spans="1:27" x14ac:dyDescent="0.2">
      <c r="A533" s="80">
        <f t="shared" si="15"/>
        <v>42426</v>
      </c>
      <c r="B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1039.1672699999999</v>
      </c>
      <c r="C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1090.5172700000001</v>
      </c>
      <c r="D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1107.58727</v>
      </c>
      <c r="E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1107.58727</v>
      </c>
      <c r="F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1125.6572700000002</v>
      </c>
      <c r="G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1102.1472699999999</v>
      </c>
      <c r="H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1054.4772699999999</v>
      </c>
      <c r="I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1252.54727</v>
      </c>
      <c r="J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1244.32727</v>
      </c>
      <c r="K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1131.07727</v>
      </c>
      <c r="L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1099.8672700000002</v>
      </c>
      <c r="M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1081.1972700000001</v>
      </c>
      <c r="N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1104.4672700000001</v>
      </c>
      <c r="O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1104.4572699999999</v>
      </c>
      <c r="P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1104.35727</v>
      </c>
      <c r="Q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1104.4472700000001</v>
      </c>
      <c r="R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1129.83727</v>
      </c>
      <c r="S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1166.7872699999998</v>
      </c>
      <c r="T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1085.12727</v>
      </c>
      <c r="U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1085.4172699999999</v>
      </c>
      <c r="V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1040.9672700000001</v>
      </c>
      <c r="W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1038.5172700000001</v>
      </c>
      <c r="X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1256.28727</v>
      </c>
      <c r="Y533" s="107">
        <f>VLOOKUP($A533+ROUND((COLUMN()-2)/24,5),АТС!$A$41:$F$736,3)+VLOOKUP($A533+ROUND((COLUMN()-2)/24,5),'Расчет сбытовых надбавок'!$B$793:'Расчет сбытовых надбавок'!$G$1536,5)+'Иные услуги '!$C$5+'РСТ РСО-А'!$N$7</f>
        <v>1144.32727</v>
      </c>
    </row>
    <row r="534" spans="1:27" x14ac:dyDescent="0.2">
      <c r="A534" s="80">
        <f t="shared" si="15"/>
        <v>42427</v>
      </c>
      <c r="B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1038.6172700000002</v>
      </c>
      <c r="C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1103.1772700000001</v>
      </c>
      <c r="D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1137.10727</v>
      </c>
      <c r="E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1137.03727</v>
      </c>
      <c r="F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1122.9872700000001</v>
      </c>
      <c r="G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1123.2172700000001</v>
      </c>
      <c r="H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1084.61727</v>
      </c>
      <c r="I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1061.5972700000002</v>
      </c>
      <c r="J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1109.81727</v>
      </c>
      <c r="K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1274.2672700000001</v>
      </c>
      <c r="L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1233.52727</v>
      </c>
      <c r="M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1249.4772700000001</v>
      </c>
      <c r="N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1338.9072700000002</v>
      </c>
      <c r="O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1338.3672700000002</v>
      </c>
      <c r="P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1338.1672699999999</v>
      </c>
      <c r="Q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1337.7472700000001</v>
      </c>
      <c r="R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1233.10727</v>
      </c>
      <c r="S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1150.4372699999999</v>
      </c>
      <c r="T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1046.62727</v>
      </c>
      <c r="U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1080.33727</v>
      </c>
      <c r="V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1029.6572700000002</v>
      </c>
      <c r="W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1071.10727</v>
      </c>
      <c r="X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1161.10727</v>
      </c>
      <c r="Y534" s="107">
        <f>VLOOKUP($A534+ROUND((COLUMN()-2)/24,5),АТС!$A$41:$F$736,3)+VLOOKUP($A534+ROUND((COLUMN()-2)/24,5),'Расчет сбытовых надбавок'!$B$793:'Расчет сбытовых надбавок'!$G$1536,5)+'Иные услуги '!$C$5+'РСТ РСО-А'!$N$7</f>
        <v>1092.04727</v>
      </c>
    </row>
    <row r="535" spans="1:27" x14ac:dyDescent="0.2">
      <c r="A535" s="80">
        <f t="shared" si="15"/>
        <v>42428</v>
      </c>
      <c r="B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1044.1372700000002</v>
      </c>
      <c r="C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1123.2672699999998</v>
      </c>
      <c r="D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1137.0772700000002</v>
      </c>
      <c r="E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1136.9872700000001</v>
      </c>
      <c r="F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1136.9372700000001</v>
      </c>
      <c r="G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1137.1372700000002</v>
      </c>
      <c r="H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1103.56727</v>
      </c>
      <c r="I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1124.07727</v>
      </c>
      <c r="J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1044.9972700000001</v>
      </c>
      <c r="K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1358.04727</v>
      </c>
      <c r="L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1318.9572699999999</v>
      </c>
      <c r="M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1319.12727</v>
      </c>
      <c r="N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1401.7272700000001</v>
      </c>
      <c r="O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1401.3472700000002</v>
      </c>
      <c r="P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1379.12727</v>
      </c>
      <c r="Q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1378.9672700000001</v>
      </c>
      <c r="R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1232.6372700000002</v>
      </c>
      <c r="S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1150.7072699999999</v>
      </c>
      <c r="T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1031.05727</v>
      </c>
      <c r="U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1064.4972699999998</v>
      </c>
      <c r="V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1043.2072700000001</v>
      </c>
      <c r="W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1071.1872699999999</v>
      </c>
      <c r="X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1174.52727</v>
      </c>
      <c r="Y535" s="107">
        <f>VLOOKUP($A535+ROUND((COLUMN()-2)/24,5),АТС!$A$41:$F$736,3)+VLOOKUP($A535+ROUND((COLUMN()-2)/24,5),'Расчет сбытовых надбавок'!$B$793:'Расчет сбытовых надбавок'!$G$1536,5)+'Иные услуги '!$C$5+'РСТ РСО-А'!$N$7</f>
        <v>1088.2472699999998</v>
      </c>
    </row>
    <row r="536" spans="1:27" x14ac:dyDescent="0.2">
      <c r="A536" s="80">
        <f t="shared" si="15"/>
        <v>42429</v>
      </c>
      <c r="B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1053.6772700000001</v>
      </c>
      <c r="C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1107.5172700000001</v>
      </c>
      <c r="D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1138.12727</v>
      </c>
      <c r="E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1138.2172700000001</v>
      </c>
      <c r="F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1125.5172700000001</v>
      </c>
      <c r="G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1125.78727</v>
      </c>
      <c r="H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1080.27727</v>
      </c>
      <c r="I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1289.82727</v>
      </c>
      <c r="J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1331.3972699999999</v>
      </c>
      <c r="K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1202.7572700000001</v>
      </c>
      <c r="L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1202.7172700000001</v>
      </c>
      <c r="M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1151.27727</v>
      </c>
      <c r="N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1198.7372700000001</v>
      </c>
      <c r="O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1217.9772699999999</v>
      </c>
      <c r="P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1224.4872700000001</v>
      </c>
      <c r="Q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1217.78727</v>
      </c>
      <c r="R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1162.7172700000001</v>
      </c>
      <c r="S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1166.9872700000001</v>
      </c>
      <c r="T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1038.4972700000001</v>
      </c>
      <c r="U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1038.7672700000001</v>
      </c>
      <c r="V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1045.5172700000001</v>
      </c>
      <c r="W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1038.6372700000002</v>
      </c>
      <c r="X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1217.54727</v>
      </c>
      <c r="Y536" s="107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1070.9372699999999</v>
      </c>
    </row>
    <row r="537" spans="1:27" x14ac:dyDescent="0.25">
      <c r="A537" s="95"/>
      <c r="B537" s="79"/>
      <c r="C537" s="79"/>
      <c r="D537" s="79"/>
    </row>
    <row r="538" spans="1:27" x14ac:dyDescent="0.25">
      <c r="A538" s="88" t="s">
        <v>153</v>
      </c>
      <c r="B538" s="79"/>
      <c r="C538" s="79"/>
      <c r="D538" s="79"/>
    </row>
    <row r="539" spans="1:27" ht="12.75" x14ac:dyDescent="0.2">
      <c r="A539" s="165" t="s">
        <v>48</v>
      </c>
      <c r="B539" s="168" t="s">
        <v>122</v>
      </c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70"/>
    </row>
    <row r="540" spans="1:27" ht="12.75" x14ac:dyDescent="0.2">
      <c r="A540" s="166"/>
      <c r="B540" s="171"/>
      <c r="C540" s="172"/>
      <c r="D540" s="172"/>
      <c r="E540" s="172"/>
      <c r="F540" s="172"/>
      <c r="G540" s="172"/>
      <c r="H540" s="172"/>
      <c r="I540" s="172"/>
      <c r="J540" s="172"/>
      <c r="K540" s="172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3"/>
    </row>
    <row r="541" spans="1:27" s="113" customFormat="1" ht="12.75" customHeight="1" x14ac:dyDescent="0.2">
      <c r="A541" s="166"/>
      <c r="B541" s="174" t="s">
        <v>123</v>
      </c>
      <c r="C541" s="163" t="s">
        <v>124</v>
      </c>
      <c r="D541" s="163" t="s">
        <v>125</v>
      </c>
      <c r="E541" s="163" t="s">
        <v>126</v>
      </c>
      <c r="F541" s="163" t="s">
        <v>127</v>
      </c>
      <c r="G541" s="163" t="s">
        <v>128</v>
      </c>
      <c r="H541" s="163" t="s">
        <v>129</v>
      </c>
      <c r="I541" s="163" t="s">
        <v>130</v>
      </c>
      <c r="J541" s="163" t="s">
        <v>131</v>
      </c>
      <c r="K541" s="163" t="s">
        <v>132</v>
      </c>
      <c r="L541" s="163" t="s">
        <v>133</v>
      </c>
      <c r="M541" s="163" t="s">
        <v>134</v>
      </c>
      <c r="N541" s="176" t="s">
        <v>135</v>
      </c>
      <c r="O541" s="163" t="s">
        <v>136</v>
      </c>
      <c r="P541" s="163" t="s">
        <v>137</v>
      </c>
      <c r="Q541" s="163" t="s">
        <v>138</v>
      </c>
      <c r="R541" s="163" t="s">
        <v>139</v>
      </c>
      <c r="S541" s="163" t="s">
        <v>140</v>
      </c>
      <c r="T541" s="163" t="s">
        <v>141</v>
      </c>
      <c r="U541" s="163" t="s">
        <v>142</v>
      </c>
      <c r="V541" s="163" t="s">
        <v>143</v>
      </c>
      <c r="W541" s="163" t="s">
        <v>144</v>
      </c>
      <c r="X541" s="163" t="s">
        <v>145</v>
      </c>
      <c r="Y541" s="163" t="s">
        <v>146</v>
      </c>
    </row>
    <row r="542" spans="1:27" s="113" customFormat="1" ht="11.25" customHeight="1" x14ac:dyDescent="0.2">
      <c r="A542" s="167"/>
      <c r="B542" s="175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77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</row>
    <row r="543" spans="1:27" ht="15.75" customHeight="1" x14ac:dyDescent="0.2">
      <c r="A543" s="80">
        <f>A508</f>
        <v>42401</v>
      </c>
      <c r="B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1218.54727</v>
      </c>
      <c r="C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1142.7372700000001</v>
      </c>
      <c r="D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1121.1372700000002</v>
      </c>
      <c r="E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1120.9872700000001</v>
      </c>
      <c r="F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1121.33727</v>
      </c>
      <c r="G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1136.2672700000001</v>
      </c>
      <c r="H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1221.2572700000001</v>
      </c>
      <c r="I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1049.33727</v>
      </c>
      <c r="J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1052.37727</v>
      </c>
      <c r="K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1181.9572699999999</v>
      </c>
      <c r="L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1265.05727</v>
      </c>
      <c r="M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1242.9072700000002</v>
      </c>
      <c r="N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1207.30727</v>
      </c>
      <c r="O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1182.12727</v>
      </c>
      <c r="P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1173.7672700000001</v>
      </c>
      <c r="Q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1172.85727</v>
      </c>
      <c r="R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1172.6872699999999</v>
      </c>
      <c r="S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1311.27727</v>
      </c>
      <c r="T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1341.62727</v>
      </c>
      <c r="U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1357.0072700000001</v>
      </c>
      <c r="V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1314.2072699999999</v>
      </c>
      <c r="W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1242.6572700000002</v>
      </c>
      <c r="X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1471.6872700000001</v>
      </c>
      <c r="Y543" s="107">
        <f>VLOOKUP($A543+ROUND((COLUMN()-2)/24,5),АТС!$A$41:$F$736,3)+VLOOKUP($A543+ROUND((COLUMN()-2)/24,5),'Расчет сбытовых надбавок'!$B$793:'Расчет сбытовых надбавок'!$G$1536,6)+'Иные услуги '!$C$5+'РСТ РСО-А'!$N$7</f>
        <v>1353.6372700000002</v>
      </c>
      <c r="AA543" s="81"/>
    </row>
    <row r="544" spans="1:27" x14ac:dyDescent="0.2">
      <c r="A544" s="80">
        <f>A543+1</f>
        <v>42402</v>
      </c>
      <c r="B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1218.1672699999999</v>
      </c>
      <c r="C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1139.0172700000001</v>
      </c>
      <c r="D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1097.4372699999999</v>
      </c>
      <c r="E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1083.4072700000002</v>
      </c>
      <c r="F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1083.9972700000001</v>
      </c>
      <c r="G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1119.3972699999999</v>
      </c>
      <c r="H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1165.1172700000002</v>
      </c>
      <c r="I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1090.04727</v>
      </c>
      <c r="J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1064.06727</v>
      </c>
      <c r="K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1073.4972700000001</v>
      </c>
      <c r="L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1137.29727</v>
      </c>
      <c r="M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1110.9672700000001</v>
      </c>
      <c r="N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1111.4672700000001</v>
      </c>
      <c r="O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1096.6972700000001</v>
      </c>
      <c r="P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1096.80727</v>
      </c>
      <c r="Q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1110.7672699999998</v>
      </c>
      <c r="R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1145.1772700000001</v>
      </c>
      <c r="S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1250.5172700000001</v>
      </c>
      <c r="T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1304.2472699999998</v>
      </c>
      <c r="U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1286.4072700000002</v>
      </c>
      <c r="V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1251.9272700000001</v>
      </c>
      <c r="W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1201.60727</v>
      </c>
      <c r="X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1422.84727</v>
      </c>
      <c r="Y544" s="107">
        <f>VLOOKUP($A544+ROUND((COLUMN()-2)/24,5),АТС!$A$41:$F$736,3)+VLOOKUP($A544+ROUND((COLUMN()-2)/24,5),'Расчет сбытовых надбавок'!$B$793:'Расчет сбытовых надбавок'!$G$1536,6)+'Иные услуги '!$C$5+'РСТ РСО-А'!$N$7</f>
        <v>1308.78727</v>
      </c>
    </row>
    <row r="545" spans="1:25" x14ac:dyDescent="0.2">
      <c r="A545" s="80">
        <f t="shared" ref="A545:A571" si="16">A544+1</f>
        <v>42403</v>
      </c>
      <c r="B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1120.55727</v>
      </c>
      <c r="C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1045.9272700000001</v>
      </c>
      <c r="D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1036.6572700000002</v>
      </c>
      <c r="E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1036.5772700000002</v>
      </c>
      <c r="F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1036.60727</v>
      </c>
      <c r="G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1036.7472700000001</v>
      </c>
      <c r="H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1053.4972700000001</v>
      </c>
      <c r="I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1195.7272699999999</v>
      </c>
      <c r="J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1181.27727</v>
      </c>
      <c r="K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1053.4872700000001</v>
      </c>
      <c r="L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1013.22727</v>
      </c>
      <c r="M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1028.9772700000001</v>
      </c>
      <c r="N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1021.2672700000001</v>
      </c>
      <c r="O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1041.4372699999999</v>
      </c>
      <c r="P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1021.49727</v>
      </c>
      <c r="Q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1027.8672700000002</v>
      </c>
      <c r="R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1057.5072700000001</v>
      </c>
      <c r="S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1144.7072700000001</v>
      </c>
      <c r="T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1230.0372699999998</v>
      </c>
      <c r="U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1202.1772700000001</v>
      </c>
      <c r="V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1168.60727</v>
      </c>
      <c r="W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1139.2072700000001</v>
      </c>
      <c r="X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1361.1572700000002</v>
      </c>
      <c r="Y545" s="107">
        <f>VLOOKUP($A545+ROUND((COLUMN()-2)/24,5),АТС!$A$41:$F$736,3)+VLOOKUP($A545+ROUND((COLUMN()-2)/24,5),'Расчет сбытовых надбавок'!$B$793:'Расчет сбытовых надбавок'!$G$1536,6)+'Иные услуги '!$C$5+'РСТ РСО-А'!$N$7</f>
        <v>1238.87727</v>
      </c>
    </row>
    <row r="546" spans="1:25" x14ac:dyDescent="0.2">
      <c r="A546" s="80">
        <f t="shared" si="16"/>
        <v>42404</v>
      </c>
      <c r="B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1062.1472699999999</v>
      </c>
      <c r="C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1022.2172700000001</v>
      </c>
      <c r="D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1051.31727</v>
      </c>
      <c r="E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1051.4572699999999</v>
      </c>
      <c r="F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1051.33727</v>
      </c>
      <c r="G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1051.7072699999999</v>
      </c>
      <c r="H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1044.9472700000001</v>
      </c>
      <c r="I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1215.7472699999998</v>
      </c>
      <c r="J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1197.29727</v>
      </c>
      <c r="K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1064.8872700000002</v>
      </c>
      <c r="L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1054.0072700000001</v>
      </c>
      <c r="M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1022.05727</v>
      </c>
      <c r="N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1041.7572700000001</v>
      </c>
      <c r="O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1054.4372699999999</v>
      </c>
      <c r="P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1041.85727</v>
      </c>
      <c r="Q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1021.7672699999999</v>
      </c>
      <c r="R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1025.37727</v>
      </c>
      <c r="S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1086.0172700000001</v>
      </c>
      <c r="T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1203.37727</v>
      </c>
      <c r="U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1176.56727</v>
      </c>
      <c r="V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1111.0772700000002</v>
      </c>
      <c r="W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1079.79727</v>
      </c>
      <c r="X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1337.9672700000001</v>
      </c>
      <c r="Y546" s="107">
        <f>VLOOKUP($A546+ROUND((COLUMN()-2)/24,5),АТС!$A$41:$F$736,3)+VLOOKUP($A546+ROUND((COLUMN()-2)/24,5),'Расчет сбытовых надбавок'!$B$793:'Расчет сбытовых надбавок'!$G$1536,6)+'Иные услуги '!$C$5+'РСТ РСО-А'!$N$7</f>
        <v>1211.79727</v>
      </c>
    </row>
    <row r="547" spans="1:25" x14ac:dyDescent="0.2">
      <c r="A547" s="80">
        <f t="shared" si="16"/>
        <v>42405</v>
      </c>
      <c r="B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1045.9472700000001</v>
      </c>
      <c r="C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1045.7372700000001</v>
      </c>
      <c r="D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1022.2172700000001</v>
      </c>
      <c r="E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1036.4572700000001</v>
      </c>
      <c r="F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1036.4772700000001</v>
      </c>
      <c r="G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1036.5072700000001</v>
      </c>
      <c r="H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1045.6972700000001</v>
      </c>
      <c r="I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1215.06727</v>
      </c>
      <c r="J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1196.53727</v>
      </c>
      <c r="K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1064.57727</v>
      </c>
      <c r="L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1028.30727</v>
      </c>
      <c r="M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1014.29727</v>
      </c>
      <c r="N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1041.56727</v>
      </c>
      <c r="O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1054.1472699999999</v>
      </c>
      <c r="P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1071.9472700000001</v>
      </c>
      <c r="Q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1081.0772700000002</v>
      </c>
      <c r="R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1063.2272699999999</v>
      </c>
      <c r="S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1036.9172699999999</v>
      </c>
      <c r="T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1173.1472699999999</v>
      </c>
      <c r="U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1152.9472700000001</v>
      </c>
      <c r="V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1127.10727</v>
      </c>
      <c r="W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1100.79727</v>
      </c>
      <c r="X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1347.0072700000001</v>
      </c>
      <c r="Y547" s="107">
        <f>VLOOKUP($A547+ROUND((COLUMN()-2)/24,5),АТС!$A$41:$F$736,3)+VLOOKUP($A547+ROUND((COLUMN()-2)/24,5),'Расчет сбытовых надбавок'!$B$793:'Расчет сбытовых надбавок'!$G$1536,6)+'Иные услуги '!$C$5+'РСТ РСО-А'!$N$7</f>
        <v>1218.5072700000001</v>
      </c>
    </row>
    <row r="548" spans="1:25" x14ac:dyDescent="0.2">
      <c r="A548" s="80">
        <f t="shared" si="16"/>
        <v>42406</v>
      </c>
      <c r="B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1088.61727</v>
      </c>
      <c r="C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1028.2272700000001</v>
      </c>
      <c r="D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1026.4372699999999</v>
      </c>
      <c r="E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1042.5172700000001</v>
      </c>
      <c r="F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1042.60727</v>
      </c>
      <c r="G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1031.6772700000001</v>
      </c>
      <c r="H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1046.31727</v>
      </c>
      <c r="I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1112.6372700000002</v>
      </c>
      <c r="J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1128.9072700000002</v>
      </c>
      <c r="K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1209.6672699999999</v>
      </c>
      <c r="L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1140.81727</v>
      </c>
      <c r="M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1153.7372700000001</v>
      </c>
      <c r="N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1153.1472699999999</v>
      </c>
      <c r="O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1208.9372699999999</v>
      </c>
      <c r="P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1208.82727</v>
      </c>
      <c r="Q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1208.7272700000001</v>
      </c>
      <c r="R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1210.0072700000001</v>
      </c>
      <c r="S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1045.4672700000001</v>
      </c>
      <c r="T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1128.6472699999999</v>
      </c>
      <c r="U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1130.7572700000001</v>
      </c>
      <c r="V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1082.7472699999998</v>
      </c>
      <c r="W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1084.8872700000002</v>
      </c>
      <c r="X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1033.58727</v>
      </c>
      <c r="Y548" s="107">
        <f>VLOOKUP($A548+ROUND((COLUMN()-2)/24,5),АТС!$A$41:$F$736,3)+VLOOKUP($A548+ROUND((COLUMN()-2)/24,5),'Расчет сбытовых надбавок'!$B$793:'Расчет сбытовых надбавок'!$G$1536,6)+'Иные услуги '!$C$5+'РСТ РСО-А'!$N$7</f>
        <v>1214.2172700000001</v>
      </c>
    </row>
    <row r="549" spans="1:25" x14ac:dyDescent="0.2">
      <c r="A549" s="80">
        <f t="shared" si="16"/>
        <v>42407</v>
      </c>
      <c r="B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1127.1472699999999</v>
      </c>
      <c r="C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1062.1472699999999</v>
      </c>
      <c r="D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1021.31727</v>
      </c>
      <c r="E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1026.61727</v>
      </c>
      <c r="F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1031.85727</v>
      </c>
      <c r="G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1021.42727</v>
      </c>
      <c r="H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1027.4772699999999</v>
      </c>
      <c r="I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1043.7172700000001</v>
      </c>
      <c r="J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1126.2472700000001</v>
      </c>
      <c r="K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1195.56727</v>
      </c>
      <c r="L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1141.6772700000001</v>
      </c>
      <c r="M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1129.3872700000002</v>
      </c>
      <c r="N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1128.9772699999999</v>
      </c>
      <c r="O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1128.82727</v>
      </c>
      <c r="P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1154.2272699999999</v>
      </c>
      <c r="Q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1160.85727</v>
      </c>
      <c r="R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1118.53727</v>
      </c>
      <c r="S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1061.10727</v>
      </c>
      <c r="T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1184.6472699999999</v>
      </c>
      <c r="U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1187.8872699999999</v>
      </c>
      <c r="V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1139.7372700000001</v>
      </c>
      <c r="W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1081.4972700000001</v>
      </c>
      <c r="X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1033.9972700000001</v>
      </c>
      <c r="Y549" s="107">
        <f>VLOOKUP($A549+ROUND((COLUMN()-2)/24,5),АТС!$A$41:$F$736,3)+VLOOKUP($A549+ROUND((COLUMN()-2)/24,5),'Расчет сбытовых надбавок'!$B$793:'Расчет сбытовых надбавок'!$G$1536,6)+'Иные услуги '!$C$5+'РСТ РСО-А'!$N$7</f>
        <v>1241.6772700000001</v>
      </c>
    </row>
    <row r="550" spans="1:25" x14ac:dyDescent="0.2">
      <c r="A550" s="80">
        <f t="shared" si="16"/>
        <v>42408</v>
      </c>
      <c r="B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1101.57727</v>
      </c>
      <c r="C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1039.2372700000001</v>
      </c>
      <c r="D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1021.78727</v>
      </c>
      <c r="E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1031.28727</v>
      </c>
      <c r="F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1031.2272700000001</v>
      </c>
      <c r="G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1031.4272700000001</v>
      </c>
      <c r="H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1013.36727</v>
      </c>
      <c r="I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1201.56727</v>
      </c>
      <c r="J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1196.7472699999998</v>
      </c>
      <c r="K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1064.55727</v>
      </c>
      <c r="L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1014.42727</v>
      </c>
      <c r="M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1064.4672700000001</v>
      </c>
      <c r="N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1065.6472699999999</v>
      </c>
      <c r="O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1028.1872699999999</v>
      </c>
      <c r="P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1013.77727</v>
      </c>
      <c r="Q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1013.8272700000001</v>
      </c>
      <c r="R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1026.2672700000001</v>
      </c>
      <c r="S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1061.52727</v>
      </c>
      <c r="T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1227.9472700000001</v>
      </c>
      <c r="U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1192.7572700000001</v>
      </c>
      <c r="V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1128.9372699999999</v>
      </c>
      <c r="W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1102.4972700000001</v>
      </c>
      <c r="X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1348.8972699999999</v>
      </c>
      <c r="Y550" s="107">
        <f>VLOOKUP($A550+ROUND((COLUMN()-2)/24,5),АТС!$A$41:$F$736,3)+VLOOKUP($A550+ROUND((COLUMN()-2)/24,5),'Расчет сбытовых надбавок'!$B$793:'Расчет сбытовых надбавок'!$G$1536,6)+'Иные услуги '!$C$5+'РСТ РСО-А'!$N$7</f>
        <v>1221.7572700000001</v>
      </c>
    </row>
    <row r="551" spans="1:25" x14ac:dyDescent="0.2">
      <c r="A551" s="80">
        <f t="shared" si="16"/>
        <v>42409</v>
      </c>
      <c r="B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1054.7272699999999</v>
      </c>
      <c r="C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1012.9972700000001</v>
      </c>
      <c r="D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1036.28727</v>
      </c>
      <c r="E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1061.4472700000001</v>
      </c>
      <c r="F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1061.5172700000001</v>
      </c>
      <c r="G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1061.9072700000002</v>
      </c>
      <c r="H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1037.33727</v>
      </c>
      <c r="I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1229.4572699999999</v>
      </c>
      <c r="J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1267.56727</v>
      </c>
      <c r="K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1126.2572700000001</v>
      </c>
      <c r="L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1083.1672699999999</v>
      </c>
      <c r="M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1043.1472699999999</v>
      </c>
      <c r="N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1042.7272700000001</v>
      </c>
      <c r="O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1042.4172699999999</v>
      </c>
      <c r="P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1063.85727</v>
      </c>
      <c r="Q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1063.9272700000001</v>
      </c>
      <c r="R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1064.37727</v>
      </c>
      <c r="S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1017.20727</v>
      </c>
      <c r="T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1186.0972700000002</v>
      </c>
      <c r="U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1124.2272699999999</v>
      </c>
      <c r="V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1091.78727</v>
      </c>
      <c r="W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1063.2272699999999</v>
      </c>
      <c r="X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1316.2172700000001</v>
      </c>
      <c r="Y551" s="107">
        <f>VLOOKUP($A551+ROUND((COLUMN()-2)/24,5),АТС!$A$41:$F$736,3)+VLOOKUP($A551+ROUND((COLUMN()-2)/24,5),'Расчет сбытовых надбавок'!$B$793:'Расчет сбытовых надбавок'!$G$1536,6)+'Иные услуги '!$C$5+'РСТ РСО-А'!$N$7</f>
        <v>1165.8972699999999</v>
      </c>
    </row>
    <row r="552" spans="1:25" x14ac:dyDescent="0.2">
      <c r="A552" s="80">
        <f t="shared" si="16"/>
        <v>42410</v>
      </c>
      <c r="B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1053.5072700000001</v>
      </c>
      <c r="C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1022.2372700000001</v>
      </c>
      <c r="D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1036.29727</v>
      </c>
      <c r="E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1051.33727</v>
      </c>
      <c r="F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1061.5972700000002</v>
      </c>
      <c r="G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1041.62727</v>
      </c>
      <c r="H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1044.60727</v>
      </c>
      <c r="I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1153.8672700000002</v>
      </c>
      <c r="J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1167.2572700000001</v>
      </c>
      <c r="K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1054.6472699999999</v>
      </c>
      <c r="L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1054.7072699999999</v>
      </c>
      <c r="M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1022.5072700000001</v>
      </c>
      <c r="N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1022.1872700000001</v>
      </c>
      <c r="O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1022.05727</v>
      </c>
      <c r="P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1022.0272699999999</v>
      </c>
      <c r="Q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1022.0272699999999</v>
      </c>
      <c r="R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1038.52727</v>
      </c>
      <c r="S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1098.6172700000002</v>
      </c>
      <c r="T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1187.0172700000001</v>
      </c>
      <c r="U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1188.54727</v>
      </c>
      <c r="V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1150.9772700000001</v>
      </c>
      <c r="W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1099.32727</v>
      </c>
      <c r="X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1337.84727</v>
      </c>
      <c r="Y552" s="107">
        <f>VLOOKUP($A552+ROUND((COLUMN()-2)/24,5),АТС!$A$41:$F$736,3)+VLOOKUP($A552+ROUND((COLUMN()-2)/24,5),'Расчет сбытовых надбавок'!$B$793:'Расчет сбытовых надбавок'!$G$1536,6)+'Иные услуги '!$C$5+'РСТ РСО-А'!$N$7</f>
        <v>1195.9372699999999</v>
      </c>
    </row>
    <row r="553" spans="1:25" x14ac:dyDescent="0.2">
      <c r="A553" s="80">
        <f t="shared" si="16"/>
        <v>42411</v>
      </c>
      <c r="B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1053.60727</v>
      </c>
      <c r="C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1022.64727</v>
      </c>
      <c r="D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1051.56727</v>
      </c>
      <c r="E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1051.7572700000001</v>
      </c>
      <c r="F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1051.80727</v>
      </c>
      <c r="G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1037.27727</v>
      </c>
      <c r="H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1040.55727</v>
      </c>
      <c r="I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1154.2172700000001</v>
      </c>
      <c r="J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1146.08727</v>
      </c>
      <c r="K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1054.61727</v>
      </c>
      <c r="L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1044.1372699999999</v>
      </c>
      <c r="M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1042.5172700000001</v>
      </c>
      <c r="N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1063.7372700000001</v>
      </c>
      <c r="O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1063.5172699999998</v>
      </c>
      <c r="P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1022.05727</v>
      </c>
      <c r="Q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1022.29727</v>
      </c>
      <c r="R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1037.4372699999999</v>
      </c>
      <c r="S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1068.05727</v>
      </c>
      <c r="T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1148.2372700000001</v>
      </c>
      <c r="U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1108.9372699999999</v>
      </c>
      <c r="V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1083.4872700000001</v>
      </c>
      <c r="W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1063.4472700000001</v>
      </c>
      <c r="X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1315.87727</v>
      </c>
      <c r="Y553" s="107">
        <f>VLOOKUP($A553+ROUND((COLUMN()-2)/24,5),АТС!$A$41:$F$736,3)+VLOOKUP($A553+ROUND((COLUMN()-2)/24,5),'Расчет сбытовых надбавок'!$B$793:'Расчет сбытовых надбавок'!$G$1536,6)+'Иные услуги '!$C$5+'РСТ РСО-А'!$N$7</f>
        <v>1150.60727</v>
      </c>
    </row>
    <row r="554" spans="1:25" x14ac:dyDescent="0.2">
      <c r="A554" s="80">
        <f t="shared" si="16"/>
        <v>42412</v>
      </c>
      <c r="B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1061.1972700000001</v>
      </c>
      <c r="C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1012.96727</v>
      </c>
      <c r="D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1036.1672699999999</v>
      </c>
      <c r="E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1036.3472700000002</v>
      </c>
      <c r="F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1036.33727</v>
      </c>
      <c r="G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1022.3272700000001</v>
      </c>
      <c r="H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1046.86727</v>
      </c>
      <c r="I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1142.2672700000001</v>
      </c>
      <c r="J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1124.7072700000001</v>
      </c>
      <c r="K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1043.4472700000001</v>
      </c>
      <c r="L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1028.3672700000002</v>
      </c>
      <c r="M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1022.06727</v>
      </c>
      <c r="N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1029.7672700000001</v>
      </c>
      <c r="O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1054.4572699999999</v>
      </c>
      <c r="P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1041.8872700000002</v>
      </c>
      <c r="Q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1041.9472700000001</v>
      </c>
      <c r="R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1022.2472700000001</v>
      </c>
      <c r="S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1061.1772700000001</v>
      </c>
      <c r="T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1154.32727</v>
      </c>
      <c r="U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1177.2372700000001</v>
      </c>
      <c r="V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1152.9072700000002</v>
      </c>
      <c r="W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1099.6472699999999</v>
      </c>
      <c r="X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1345.6372700000002</v>
      </c>
      <c r="Y554" s="107">
        <f>VLOOKUP($A554+ROUND((COLUMN()-2)/24,5),АТС!$A$41:$F$736,3)+VLOOKUP($A554+ROUND((COLUMN()-2)/24,5),'Расчет сбытовых надбавок'!$B$793:'Расчет сбытовых надбавок'!$G$1536,6)+'Иные услуги '!$C$5+'РСТ РСО-А'!$N$7</f>
        <v>1218.09727</v>
      </c>
    </row>
    <row r="555" spans="1:25" x14ac:dyDescent="0.2">
      <c r="A555" s="80">
        <f t="shared" si="16"/>
        <v>42413</v>
      </c>
      <c r="B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1066.1572700000002</v>
      </c>
      <c r="C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1043.1372700000002</v>
      </c>
      <c r="D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1084.4972700000001</v>
      </c>
      <c r="E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1084.6972700000001</v>
      </c>
      <c r="F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1103.9272700000001</v>
      </c>
      <c r="G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1084.6872699999999</v>
      </c>
      <c r="H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1055.10727</v>
      </c>
      <c r="I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1022.7472700000001</v>
      </c>
      <c r="J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1067.9672700000001</v>
      </c>
      <c r="K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1210.8672700000002</v>
      </c>
      <c r="L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1154.9072700000002</v>
      </c>
      <c r="M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1168.1472699999999</v>
      </c>
      <c r="N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1181.7372700000001</v>
      </c>
      <c r="O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1225.9272700000001</v>
      </c>
      <c r="P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1225.81727</v>
      </c>
      <c r="Q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1210.78727</v>
      </c>
      <c r="R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1175.60727</v>
      </c>
      <c r="S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1036.82727</v>
      </c>
      <c r="T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1085.77727</v>
      </c>
      <c r="U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1093.1672699999999</v>
      </c>
      <c r="V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1079.62727</v>
      </c>
      <c r="W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1013.02727</v>
      </c>
      <c r="X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1083.27727</v>
      </c>
      <c r="Y555" s="107">
        <f>VLOOKUP($A555+ROUND((COLUMN()-2)/24,5),АТС!$A$41:$F$736,3)+VLOOKUP($A555+ROUND((COLUMN()-2)/24,5),'Расчет сбытовых надбавок'!$B$793:'Расчет сбытовых надбавок'!$G$1536,6)+'Иные услуги '!$C$5+'РСТ РСО-А'!$N$7</f>
        <v>1195.86727</v>
      </c>
    </row>
    <row r="556" spans="1:25" x14ac:dyDescent="0.2">
      <c r="A556" s="80">
        <f t="shared" si="16"/>
        <v>42414</v>
      </c>
      <c r="B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1062.59727</v>
      </c>
      <c r="C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1054.08727</v>
      </c>
      <c r="D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1084.1672699999999</v>
      </c>
      <c r="E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1103.62727</v>
      </c>
      <c r="F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1117.2072700000001</v>
      </c>
      <c r="G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1103.8872700000002</v>
      </c>
      <c r="H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1084.7472700000001</v>
      </c>
      <c r="I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1085.34727</v>
      </c>
      <c r="J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1028.4572700000001</v>
      </c>
      <c r="K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1312.85727</v>
      </c>
      <c r="L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1226.1872699999999</v>
      </c>
      <c r="M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1226.1172700000002</v>
      </c>
      <c r="N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1210.32727</v>
      </c>
      <c r="O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1241.4172699999999</v>
      </c>
      <c r="P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1241.31727</v>
      </c>
      <c r="Q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1210.1772700000001</v>
      </c>
      <c r="R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1174.3972699999999</v>
      </c>
      <c r="S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1036.2372700000001</v>
      </c>
      <c r="T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1086.3672700000002</v>
      </c>
      <c r="U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1088.08727</v>
      </c>
      <c r="V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1079.80727</v>
      </c>
      <c r="W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1012.64727</v>
      </c>
      <c r="X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1083.2072700000001</v>
      </c>
      <c r="Y556" s="107">
        <f>VLOOKUP($A556+ROUND((COLUMN()-2)/24,5),АТС!$A$41:$F$736,3)+VLOOKUP($A556+ROUND((COLUMN()-2)/24,5),'Расчет сбытовых надбавок'!$B$793:'Расчет сбытовых надбавок'!$G$1536,6)+'Иные услуги '!$C$5+'РСТ РСО-А'!$N$7</f>
        <v>1180.9072700000002</v>
      </c>
    </row>
    <row r="557" spans="1:25" x14ac:dyDescent="0.2">
      <c r="A557" s="80">
        <f t="shared" si="16"/>
        <v>42415</v>
      </c>
      <c r="B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1050.27727</v>
      </c>
      <c r="C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1040.80727</v>
      </c>
      <c r="D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1071.60727</v>
      </c>
      <c r="E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1088.33727</v>
      </c>
      <c r="F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1088.27727</v>
      </c>
      <c r="G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1071.58727</v>
      </c>
      <c r="H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1036.0072700000001</v>
      </c>
      <c r="I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1303.7272699999999</v>
      </c>
      <c r="J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1304.36727</v>
      </c>
      <c r="K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1164.7672700000001</v>
      </c>
      <c r="L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1123.27727</v>
      </c>
      <c r="M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1071.37727</v>
      </c>
      <c r="N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1085.1772700000001</v>
      </c>
      <c r="O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1099.5172699999998</v>
      </c>
      <c r="P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1099.4472700000001</v>
      </c>
      <c r="Q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1099.7572700000001</v>
      </c>
      <c r="R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1080.5972700000002</v>
      </c>
      <c r="S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1029.09727</v>
      </c>
      <c r="T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1095.8972699999999</v>
      </c>
      <c r="U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1105.05727</v>
      </c>
      <c r="V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1062.4772699999999</v>
      </c>
      <c r="W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1040.78727</v>
      </c>
      <c r="X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1288.79727</v>
      </c>
      <c r="Y557" s="107">
        <f>VLOOKUP($A557+ROUND((COLUMN()-2)/24,5),АТС!$A$41:$F$736,3)+VLOOKUP($A557+ROUND((COLUMN()-2)/24,5),'Расчет сбытовых надбавок'!$B$793:'Расчет сбытовых надбавок'!$G$1536,6)+'Иные услуги '!$C$5+'РСТ РСО-А'!$N$7</f>
        <v>1150.5072700000001</v>
      </c>
    </row>
    <row r="558" spans="1:25" x14ac:dyDescent="0.2">
      <c r="A558" s="80">
        <f t="shared" si="16"/>
        <v>42416</v>
      </c>
      <c r="B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1063.77727</v>
      </c>
      <c r="C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1030.1672699999999</v>
      </c>
      <c r="D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1049.8872699999999</v>
      </c>
      <c r="E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1060.35727</v>
      </c>
      <c r="F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1087.7672700000001</v>
      </c>
      <c r="G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1088.2072699999999</v>
      </c>
      <c r="H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1036.6772700000001</v>
      </c>
      <c r="I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1227.6472699999999</v>
      </c>
      <c r="J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1219.8972699999999</v>
      </c>
      <c r="K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1110.4872700000001</v>
      </c>
      <c r="L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1110.6672699999999</v>
      </c>
      <c r="M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1062.34727</v>
      </c>
      <c r="N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1062.07727</v>
      </c>
      <c r="O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1062.02727</v>
      </c>
      <c r="P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1084.6872699999999</v>
      </c>
      <c r="Q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1099.35727</v>
      </c>
      <c r="R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1080.1572699999999</v>
      </c>
      <c r="S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1054.86727</v>
      </c>
      <c r="T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1069.9672700000001</v>
      </c>
      <c r="U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1071.61727</v>
      </c>
      <c r="V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1044.07727</v>
      </c>
      <c r="W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1028.8672700000002</v>
      </c>
      <c r="X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1278.1472699999999</v>
      </c>
      <c r="Y558" s="107">
        <f>VLOOKUP($A558+ROUND((COLUMN()-2)/24,5),АТС!$A$41:$F$736,3)+VLOOKUP($A558+ROUND((COLUMN()-2)/24,5),'Расчет сбытовых надбавок'!$B$793:'Расчет сбытовых надбавок'!$G$1536,6)+'Иные услуги '!$C$5+'РСТ РСО-А'!$N$7</f>
        <v>1129.4172699999999</v>
      </c>
    </row>
    <row r="559" spans="1:25" x14ac:dyDescent="0.2">
      <c r="A559" s="80">
        <f t="shared" si="16"/>
        <v>42417</v>
      </c>
      <c r="B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1104.31727</v>
      </c>
      <c r="C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1070.2172700000001</v>
      </c>
      <c r="D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1104.4072700000002</v>
      </c>
      <c r="E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1104.4372699999999</v>
      </c>
      <c r="F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1104.60727</v>
      </c>
      <c r="G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1081.58727</v>
      </c>
      <c r="H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1036.0072700000001</v>
      </c>
      <c r="I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1226.9272700000001</v>
      </c>
      <c r="J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1313.2372700000001</v>
      </c>
      <c r="K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1194.6772700000001</v>
      </c>
      <c r="L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1178.85727</v>
      </c>
      <c r="M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1118.9772699999999</v>
      </c>
      <c r="N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1163.36727</v>
      </c>
      <c r="O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1163.2572700000001</v>
      </c>
      <c r="P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1163.1372699999999</v>
      </c>
      <c r="Q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1163.53727</v>
      </c>
      <c r="R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1163.6172700000002</v>
      </c>
      <c r="S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1146.1772700000001</v>
      </c>
      <c r="T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1041.5172700000001</v>
      </c>
      <c r="U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1043.34727</v>
      </c>
      <c r="V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1024.8872700000002</v>
      </c>
      <c r="W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1040.9272700000001</v>
      </c>
      <c r="X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1214.1572700000002</v>
      </c>
      <c r="Y559" s="107">
        <f>VLOOKUP($A559+ROUND((COLUMN()-2)/24,5),АТС!$A$41:$F$736,3)+VLOOKUP($A559+ROUND((COLUMN()-2)/24,5),'Расчет сбытовых надбавок'!$B$793:'Расчет сбытовых надбавок'!$G$1536,6)+'Иные услуги '!$C$5+'РСТ РСО-А'!$N$7</f>
        <v>1058.37727</v>
      </c>
    </row>
    <row r="560" spans="1:25" x14ac:dyDescent="0.2">
      <c r="A560" s="80">
        <f t="shared" si="16"/>
        <v>42418</v>
      </c>
      <c r="B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1012.52727</v>
      </c>
      <c r="C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1060.9572699999999</v>
      </c>
      <c r="D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1071.5072700000001</v>
      </c>
      <c r="E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1071.55727</v>
      </c>
      <c r="F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1071.55727</v>
      </c>
      <c r="G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1061.1372700000002</v>
      </c>
      <c r="H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1013.27727</v>
      </c>
      <c r="I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1195.1972700000001</v>
      </c>
      <c r="J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1180.9572700000001</v>
      </c>
      <c r="K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1111.6872699999999</v>
      </c>
      <c r="L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1081.29727</v>
      </c>
      <c r="M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1041.6472699999999</v>
      </c>
      <c r="N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1063.05727</v>
      </c>
      <c r="O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1100.2472700000001</v>
      </c>
      <c r="P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1100.1572700000002</v>
      </c>
      <c r="Q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1071.4872700000001</v>
      </c>
      <c r="R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1062.7672700000001</v>
      </c>
      <c r="S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1030.0072700000001</v>
      </c>
      <c r="T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1110.7572700000001</v>
      </c>
      <c r="U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1108.7572700000001</v>
      </c>
      <c r="V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1094.5772700000002</v>
      </c>
      <c r="W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1064.6172700000002</v>
      </c>
      <c r="X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1285.7372700000001</v>
      </c>
      <c r="Y560" s="107">
        <f>VLOOKUP($A560+ROUND((COLUMN()-2)/24,5),АТС!$A$41:$F$736,3)+VLOOKUP($A560+ROUND((COLUMN()-2)/24,5),'Расчет сбытовых надбавок'!$B$793:'Расчет сбытовых надбавок'!$G$1536,6)+'Иные услуги '!$C$5+'РСТ РСО-А'!$N$7</f>
        <v>1162.62727</v>
      </c>
    </row>
    <row r="561" spans="1:25" x14ac:dyDescent="0.2">
      <c r="A561" s="80">
        <f t="shared" si="16"/>
        <v>42419</v>
      </c>
      <c r="B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1013.06727</v>
      </c>
      <c r="C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1061.2572700000001</v>
      </c>
      <c r="D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1088.52727</v>
      </c>
      <c r="E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1088.56727</v>
      </c>
      <c r="F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1061.3472700000002</v>
      </c>
      <c r="G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1061.1672699999999</v>
      </c>
      <c r="H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1036.9072700000002</v>
      </c>
      <c r="I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1229.4272700000001</v>
      </c>
      <c r="J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1222.6872699999999</v>
      </c>
      <c r="K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1146.04727</v>
      </c>
      <c r="L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1146.08727</v>
      </c>
      <c r="M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1086.7272700000001</v>
      </c>
      <c r="N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1086.33727</v>
      </c>
      <c r="O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1137.1172700000002</v>
      </c>
      <c r="P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1137.1772700000001</v>
      </c>
      <c r="Q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1137.12727</v>
      </c>
      <c r="R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1086.6672699999999</v>
      </c>
      <c r="S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1057.0072700000001</v>
      </c>
      <c r="T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1083.6572700000002</v>
      </c>
      <c r="U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1084.10727</v>
      </c>
      <c r="V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1085.83727</v>
      </c>
      <c r="W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1063.06727</v>
      </c>
      <c r="X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1262.7672700000001</v>
      </c>
      <c r="Y561" s="107">
        <f>VLOOKUP($A561+ROUND((COLUMN()-2)/24,5),АТС!$A$41:$F$736,3)+VLOOKUP($A561+ROUND((COLUMN()-2)/24,5),'Расчет сбытовых надбавок'!$B$793:'Расчет сбытовых надбавок'!$G$1536,6)+'Иные услуги '!$C$5+'РСТ РСО-А'!$N$7</f>
        <v>1090.2172700000001</v>
      </c>
    </row>
    <row r="562" spans="1:25" x14ac:dyDescent="0.2">
      <c r="A562" s="80">
        <f t="shared" si="16"/>
        <v>42420</v>
      </c>
      <c r="B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1036.0772700000002</v>
      </c>
      <c r="C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1088.3972699999999</v>
      </c>
      <c r="D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1118.0072700000001</v>
      </c>
      <c r="E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1118.02727</v>
      </c>
      <c r="F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1118.06727</v>
      </c>
      <c r="G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1105.8872700000002</v>
      </c>
      <c r="H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1036.52727</v>
      </c>
      <c r="I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1215.4872700000001</v>
      </c>
      <c r="J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1248.3972699999999</v>
      </c>
      <c r="K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1145.6872699999999</v>
      </c>
      <c r="L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1145.81727</v>
      </c>
      <c r="M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1086.6172700000002</v>
      </c>
      <c r="N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1086.2572700000001</v>
      </c>
      <c r="O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1137.10727</v>
      </c>
      <c r="P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1137.0072700000001</v>
      </c>
      <c r="Q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1137.2272699999999</v>
      </c>
      <c r="R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1111.2472700000001</v>
      </c>
      <c r="S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1055.9172699999999</v>
      </c>
      <c r="T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1083.9672700000001</v>
      </c>
      <c r="U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1081.04727</v>
      </c>
      <c r="V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1085.2372700000001</v>
      </c>
      <c r="W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1063.83727</v>
      </c>
      <c r="X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1227.03727</v>
      </c>
      <c r="Y562" s="107">
        <f>VLOOKUP($A562+ROUND((COLUMN()-2)/24,5),АТС!$A$41:$F$736,3)+VLOOKUP($A562+ROUND((COLUMN()-2)/24,5),'Расчет сбытовых надбавок'!$B$793:'Расчет сбытовых надбавок'!$G$1536,6)+'Иные услуги '!$C$5+'РСТ РСО-А'!$N$7</f>
        <v>1063.31727</v>
      </c>
    </row>
    <row r="563" spans="1:25" x14ac:dyDescent="0.2">
      <c r="A563" s="80">
        <f t="shared" si="16"/>
        <v>42421</v>
      </c>
      <c r="B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1066.2172700000001</v>
      </c>
      <c r="C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1146.34727</v>
      </c>
      <c r="D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1153.7572700000001</v>
      </c>
      <c r="E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1154.04727</v>
      </c>
      <c r="F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1177.87727</v>
      </c>
      <c r="G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1154.55727</v>
      </c>
      <c r="H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1085.08727</v>
      </c>
      <c r="I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1025.6472699999999</v>
      </c>
      <c r="J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1094.9672700000001</v>
      </c>
      <c r="K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1196.1672699999999</v>
      </c>
      <c r="L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1155.12727</v>
      </c>
      <c r="M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1168.4172699999999</v>
      </c>
      <c r="N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1167.9072700000002</v>
      </c>
      <c r="O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1181.31727</v>
      </c>
      <c r="P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1181.1672699999999</v>
      </c>
      <c r="Q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1181.6472699999999</v>
      </c>
      <c r="R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1174.9972700000001</v>
      </c>
      <c r="S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1085.5172699999998</v>
      </c>
      <c r="T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1088.52727</v>
      </c>
      <c r="U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1087.52727</v>
      </c>
      <c r="V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1063.1672699999999</v>
      </c>
      <c r="W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1035.30727</v>
      </c>
      <c r="X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1111.52727</v>
      </c>
      <c r="Y563" s="107">
        <f>VLOOKUP($A563+ROUND((COLUMN()-2)/24,5),АТС!$A$41:$F$736,3)+VLOOKUP($A563+ROUND((COLUMN()-2)/24,5),'Расчет сбытовых надбавок'!$B$793:'Расчет сбытовых надбавок'!$G$1536,6)+'Иные услуги '!$C$5+'РСТ РСО-А'!$N$7</f>
        <v>1165.08727</v>
      </c>
    </row>
    <row r="564" spans="1:25" x14ac:dyDescent="0.2">
      <c r="A564" s="80">
        <f t="shared" si="16"/>
        <v>42422</v>
      </c>
      <c r="B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1066.60727</v>
      </c>
      <c r="C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1146.4772699999999</v>
      </c>
      <c r="D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1153.82727</v>
      </c>
      <c r="E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1153.9472700000001</v>
      </c>
      <c r="F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1177.87727</v>
      </c>
      <c r="G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1154.1172700000002</v>
      </c>
      <c r="H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1085.05727</v>
      </c>
      <c r="I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1019.7672700000001</v>
      </c>
      <c r="J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1090.4972699999998</v>
      </c>
      <c r="K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1196.54727</v>
      </c>
      <c r="L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1155.1472699999999</v>
      </c>
      <c r="M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1168.1872699999999</v>
      </c>
      <c r="N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1167.82727</v>
      </c>
      <c r="O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1181.29727</v>
      </c>
      <c r="P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1181.2372700000001</v>
      </c>
      <c r="Q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1181.3472700000002</v>
      </c>
      <c r="R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1174.81727</v>
      </c>
      <c r="S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1085.9672700000001</v>
      </c>
      <c r="T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1086.3672700000002</v>
      </c>
      <c r="U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1086.56727</v>
      </c>
      <c r="V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1064.1372700000002</v>
      </c>
      <c r="W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1034.9572699999999</v>
      </c>
      <c r="X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1111.5072700000001</v>
      </c>
      <c r="Y564" s="107">
        <f>VLOOKUP($A564+ROUND((COLUMN()-2)/24,5),АТС!$A$41:$F$736,3)+VLOOKUP($A564+ROUND((COLUMN()-2)/24,5),'Расчет сбытовых надбавок'!$B$793:'Расчет сбытовых надбавок'!$G$1536,6)+'Иные услуги '!$C$5+'РСТ РСО-А'!$N$7</f>
        <v>1152.6172700000002</v>
      </c>
    </row>
    <row r="565" spans="1:25" x14ac:dyDescent="0.2">
      <c r="A565" s="80">
        <f t="shared" si="16"/>
        <v>42423</v>
      </c>
      <c r="B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1117.6472699999999</v>
      </c>
      <c r="C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1117.02727</v>
      </c>
      <c r="D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1176.9372699999999</v>
      </c>
      <c r="E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1177.07727</v>
      </c>
      <c r="F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1176.9072700000002</v>
      </c>
      <c r="G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1177.06727</v>
      </c>
      <c r="H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1153.33727</v>
      </c>
      <c r="I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1103.7372700000001</v>
      </c>
      <c r="J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1066.6472699999999</v>
      </c>
      <c r="K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1418.4072699999999</v>
      </c>
      <c r="L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1351.83727</v>
      </c>
      <c r="M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1373.4272700000001</v>
      </c>
      <c r="N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1395.09727</v>
      </c>
      <c r="O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1394.78727</v>
      </c>
      <c r="P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1395.0172700000001</v>
      </c>
      <c r="Q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1394.9372699999999</v>
      </c>
      <c r="R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1341.2472700000001</v>
      </c>
      <c r="S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1197.5172700000001</v>
      </c>
      <c r="T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1035.9572700000001</v>
      </c>
      <c r="U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1035.7572700000001</v>
      </c>
      <c r="V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1044.6372700000002</v>
      </c>
      <c r="W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1111.9172699999999</v>
      </c>
      <c r="X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1173.83727</v>
      </c>
      <c r="Y565" s="107">
        <f>VLOOKUP($A565+ROUND((COLUMN()-2)/24,5),АТС!$A$41:$F$736,3)+VLOOKUP($A565+ROUND((COLUMN()-2)/24,5),'Расчет сбытовых надбавок'!$B$793:'Расчет сбытовых надбавок'!$G$1536,6)+'Иные услуги '!$C$5+'РСТ РСО-А'!$N$7</f>
        <v>1053.5072700000001</v>
      </c>
    </row>
    <row r="566" spans="1:25" x14ac:dyDescent="0.2">
      <c r="A566" s="80">
        <f t="shared" si="16"/>
        <v>42424</v>
      </c>
      <c r="B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1094.4072700000002</v>
      </c>
      <c r="C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1118.07727</v>
      </c>
      <c r="D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1185.85727</v>
      </c>
      <c r="E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1185.8972699999999</v>
      </c>
      <c r="F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1185.9472700000001</v>
      </c>
      <c r="G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1171.4972699999998</v>
      </c>
      <c r="H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1089.2072700000001</v>
      </c>
      <c r="I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1304.79727</v>
      </c>
      <c r="J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1372.1672699999999</v>
      </c>
      <c r="K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1266.06727</v>
      </c>
      <c r="L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1265.9872700000001</v>
      </c>
      <c r="M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1164.81727</v>
      </c>
      <c r="N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1195.1772700000001</v>
      </c>
      <c r="O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1214.6972700000001</v>
      </c>
      <c r="P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1228.29727</v>
      </c>
      <c r="Q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1228.32727</v>
      </c>
      <c r="R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1195.06727</v>
      </c>
      <c r="S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1223.0172700000001</v>
      </c>
      <c r="T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1054.6972700000001</v>
      </c>
      <c r="U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1054.05727</v>
      </c>
      <c r="V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1081.3972699999999</v>
      </c>
      <c r="W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1080.7272700000001</v>
      </c>
      <c r="X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1161.4672700000001</v>
      </c>
      <c r="Y566" s="107">
        <f>VLOOKUP($A566+ROUND((COLUMN()-2)/24,5),АТС!$A$41:$F$736,3)+VLOOKUP($A566+ROUND((COLUMN()-2)/24,5),'Расчет сбытовых надбавок'!$B$793:'Расчет сбытовых надбавок'!$G$1536,6)+'Иные услуги '!$C$5+'РСТ РСО-А'!$N$7</f>
        <v>1012.8872700000001</v>
      </c>
    </row>
    <row r="567" spans="1:25" x14ac:dyDescent="0.2">
      <c r="A567" s="80">
        <f t="shared" si="16"/>
        <v>42425</v>
      </c>
      <c r="B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1021.74727</v>
      </c>
      <c r="C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1045.57727</v>
      </c>
      <c r="D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1060.8872699999999</v>
      </c>
      <c r="E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1088.2372700000001</v>
      </c>
      <c r="F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1088.32727</v>
      </c>
      <c r="G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1088.6472699999999</v>
      </c>
      <c r="H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1062.0172700000001</v>
      </c>
      <c r="I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1357.6572700000002</v>
      </c>
      <c r="J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1436.1172700000002</v>
      </c>
      <c r="K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1229.6772700000001</v>
      </c>
      <c r="L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1180.77727</v>
      </c>
      <c r="M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1109.9572699999999</v>
      </c>
      <c r="N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1109.6872699999999</v>
      </c>
      <c r="O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1109.4672700000001</v>
      </c>
      <c r="P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1109.6172700000002</v>
      </c>
      <c r="Q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1120.05727</v>
      </c>
      <c r="R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1085.4872700000001</v>
      </c>
      <c r="S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1083.0172699999998</v>
      </c>
      <c r="T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1065.1572700000002</v>
      </c>
      <c r="U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1065.52727</v>
      </c>
      <c r="V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1022.04727</v>
      </c>
      <c r="W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1021.91727</v>
      </c>
      <c r="X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1221.34727</v>
      </c>
      <c r="Y567" s="107">
        <f>VLOOKUP($A567+ROUND((COLUMN()-2)/24,5),АТС!$A$41:$F$736,3)+VLOOKUP($A567+ROUND((COLUMN()-2)/24,5),'Расчет сбытовых надбавок'!$B$793:'Расчет сбытовых надбавок'!$G$1536,6)+'Иные услуги '!$C$5+'РСТ РСО-А'!$N$7</f>
        <v>1125.04727</v>
      </c>
    </row>
    <row r="568" spans="1:25" x14ac:dyDescent="0.2">
      <c r="A568" s="80">
        <f t="shared" si="16"/>
        <v>42426</v>
      </c>
      <c r="B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1021.93727</v>
      </c>
      <c r="C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1071.7072699999999</v>
      </c>
      <c r="D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1088.2372700000001</v>
      </c>
      <c r="E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1088.2372700000001</v>
      </c>
      <c r="F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1105.7472700000001</v>
      </c>
      <c r="G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1082.9772699999999</v>
      </c>
      <c r="H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1036.77727</v>
      </c>
      <c r="I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1228.7172700000001</v>
      </c>
      <c r="J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1220.7472699999998</v>
      </c>
      <c r="K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1111.0072700000001</v>
      </c>
      <c r="L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1080.7672700000001</v>
      </c>
      <c r="M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1062.6672699999999</v>
      </c>
      <c r="N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1085.2272699999999</v>
      </c>
      <c r="O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1085.2172700000001</v>
      </c>
      <c r="P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1085.10727</v>
      </c>
      <c r="Q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1085.2072699999999</v>
      </c>
      <c r="R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1109.80727</v>
      </c>
      <c r="S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1145.60727</v>
      </c>
      <c r="T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1066.4772699999999</v>
      </c>
      <c r="U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1066.7672700000001</v>
      </c>
      <c r="V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1023.68727</v>
      </c>
      <c r="W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1021.31727</v>
      </c>
      <c r="X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1232.33727</v>
      </c>
      <c r="Y568" s="107">
        <f>VLOOKUP($A568+ROUND((COLUMN()-2)/24,5),АТС!$A$41:$F$736,3)+VLOOKUP($A568+ROUND((COLUMN()-2)/24,5),'Расчет сбытовых надбавок'!$B$793:'Расчет сбытовых надбавок'!$G$1536,6)+'Иные услуги '!$C$5+'РСТ РСО-А'!$N$7</f>
        <v>1123.84727</v>
      </c>
    </row>
    <row r="569" spans="1:25" x14ac:dyDescent="0.2">
      <c r="A569" s="80">
        <f t="shared" si="16"/>
        <v>42427</v>
      </c>
      <c r="B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1021.40727</v>
      </c>
      <c r="C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1083.9672700000001</v>
      </c>
      <c r="D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1116.8472700000002</v>
      </c>
      <c r="E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1116.77727</v>
      </c>
      <c r="F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1103.1672699999999</v>
      </c>
      <c r="G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1103.3972699999999</v>
      </c>
      <c r="H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1065.9872700000001</v>
      </c>
      <c r="I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1043.6772700000001</v>
      </c>
      <c r="J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1090.4072700000002</v>
      </c>
      <c r="K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1249.7672700000001</v>
      </c>
      <c r="L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1210.28727</v>
      </c>
      <c r="M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1225.7372700000001</v>
      </c>
      <c r="N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1312.3972699999999</v>
      </c>
      <c r="O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1311.87727</v>
      </c>
      <c r="P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1311.6872699999999</v>
      </c>
      <c r="Q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1311.27727</v>
      </c>
      <c r="R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1209.87727</v>
      </c>
      <c r="S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1129.7672699999998</v>
      </c>
      <c r="T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1029.1672699999999</v>
      </c>
      <c r="U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1061.83727</v>
      </c>
      <c r="V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1012.7272700000001</v>
      </c>
      <c r="W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1052.8972699999999</v>
      </c>
      <c r="X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1140.10727</v>
      </c>
      <c r="Y569" s="107">
        <f>VLOOKUP($A569+ROUND((COLUMN()-2)/24,5),АТС!$A$41:$F$736,3)+VLOOKUP($A569+ROUND((COLUMN()-2)/24,5),'Расчет сбытовых надбавок'!$B$793:'Расчет сбытовых надбавок'!$G$1536,6)+'Иные услуги '!$C$5+'РСТ РСО-А'!$N$7</f>
        <v>1073.1872699999999</v>
      </c>
    </row>
    <row r="570" spans="1:25" x14ac:dyDescent="0.2">
      <c r="A570" s="80">
        <f t="shared" si="16"/>
        <v>42428</v>
      </c>
      <c r="B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1026.7572700000001</v>
      </c>
      <c r="C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1103.4372699999999</v>
      </c>
      <c r="D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1116.81727</v>
      </c>
      <c r="E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1116.7372700000001</v>
      </c>
      <c r="F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1116.6872700000001</v>
      </c>
      <c r="G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1116.8872700000002</v>
      </c>
      <c r="H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1084.34727</v>
      </c>
      <c r="I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1104.2172700000001</v>
      </c>
      <c r="J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1027.59727</v>
      </c>
      <c r="K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1330.9472700000001</v>
      </c>
      <c r="L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1293.06727</v>
      </c>
      <c r="M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1293.2372700000001</v>
      </c>
      <c r="N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1373.27727</v>
      </c>
      <c r="O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1372.9072700000002</v>
      </c>
      <c r="P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1351.37727</v>
      </c>
      <c r="Q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1351.2172700000001</v>
      </c>
      <c r="R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1209.4272700000001</v>
      </c>
      <c r="S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1130.02727</v>
      </c>
      <c r="T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1014.0872700000001</v>
      </c>
      <c r="U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1046.4872700000001</v>
      </c>
      <c r="V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1025.85727</v>
      </c>
      <c r="W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1052.9672700000001</v>
      </c>
      <c r="X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1153.1172700000002</v>
      </c>
      <c r="Y570" s="107">
        <f>VLOOKUP($A570+ROUND((COLUMN()-2)/24,5),АТС!$A$41:$F$736,3)+VLOOKUP($A570+ROUND((COLUMN()-2)/24,5),'Расчет сбытовых надбавок'!$B$793:'Расчет сбытовых надбавок'!$G$1536,6)+'Иные услуги '!$C$5+'РСТ РСО-А'!$N$7</f>
        <v>1069.5072700000001</v>
      </c>
    </row>
    <row r="571" spans="1:25" x14ac:dyDescent="0.2">
      <c r="A571" s="80">
        <f t="shared" si="16"/>
        <v>42429</v>
      </c>
      <c r="B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1036.0072700000001</v>
      </c>
      <c r="C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1088.1772700000001</v>
      </c>
      <c r="D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1117.83727</v>
      </c>
      <c r="E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1117.9272700000001</v>
      </c>
      <c r="F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1105.6172700000002</v>
      </c>
      <c r="G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1105.87727</v>
      </c>
      <c r="H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1061.77727</v>
      </c>
      <c r="I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1264.84727</v>
      </c>
      <c r="J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1305.1172700000002</v>
      </c>
      <c r="K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1180.4672700000001</v>
      </c>
      <c r="L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1180.4272700000001</v>
      </c>
      <c r="M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1130.5772700000002</v>
      </c>
      <c r="N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1176.57727</v>
      </c>
      <c r="O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1195.2172700000001</v>
      </c>
      <c r="P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1201.52727</v>
      </c>
      <c r="Q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1195.03727</v>
      </c>
      <c r="R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1141.6672699999999</v>
      </c>
      <c r="S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1145.80727</v>
      </c>
      <c r="T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1021.29727</v>
      </c>
      <c r="U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1021.55727</v>
      </c>
      <c r="V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1028.0972700000002</v>
      </c>
      <c r="W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1021.42727</v>
      </c>
      <c r="X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1194.79727</v>
      </c>
      <c r="Y571" s="107">
        <f>VLOOKUP($A571+ROUND((COLUMN()-2)/24,5),АТС!$A$41:$F$736,3)+VLOOKUP($A571+ROUND((COLUMN()-2)/24,5),'Расчет сбытовых надбавок'!$B$793:'Расчет сбытовых надбавок'!$G$1536,6)+'Иные услуги '!$C$5+'РСТ РСО-А'!$N$7</f>
        <v>1052.7272700000001</v>
      </c>
    </row>
    <row r="573" spans="1:25" x14ac:dyDescent="0.25">
      <c r="A573" s="88" t="s">
        <v>150</v>
      </c>
      <c r="B573" s="79"/>
      <c r="C573" s="79"/>
      <c r="D573" s="79"/>
    </row>
    <row r="574" spans="1:25" ht="12.75" customHeight="1" x14ac:dyDescent="0.2">
      <c r="A574" s="165" t="s">
        <v>48</v>
      </c>
      <c r="B574" s="168" t="s">
        <v>154</v>
      </c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70"/>
    </row>
    <row r="575" spans="1:25" ht="12.75" customHeight="1" x14ac:dyDescent="0.2">
      <c r="A575" s="166"/>
      <c r="B575" s="171"/>
      <c r="C575" s="172"/>
      <c r="D575" s="172"/>
      <c r="E575" s="172"/>
      <c r="F575" s="172"/>
      <c r="G575" s="172"/>
      <c r="H575" s="172"/>
      <c r="I575" s="172"/>
      <c r="J575" s="172"/>
      <c r="K575" s="172"/>
      <c r="L575" s="172"/>
      <c r="M575" s="172"/>
      <c r="N575" s="172"/>
      <c r="O575" s="172"/>
      <c r="P575" s="172"/>
      <c r="Q575" s="172"/>
      <c r="R575" s="172"/>
      <c r="S575" s="172"/>
      <c r="T575" s="172"/>
      <c r="U575" s="172"/>
      <c r="V575" s="172"/>
      <c r="W575" s="172"/>
      <c r="X575" s="172"/>
      <c r="Y575" s="173"/>
    </row>
    <row r="576" spans="1:25" s="112" customFormat="1" ht="12.75" customHeight="1" x14ac:dyDescent="0.2">
      <c r="A576" s="166"/>
      <c r="B576" s="206" t="s">
        <v>123</v>
      </c>
      <c r="C576" s="202" t="s">
        <v>124</v>
      </c>
      <c r="D576" s="202" t="s">
        <v>125</v>
      </c>
      <c r="E576" s="202" t="s">
        <v>126</v>
      </c>
      <c r="F576" s="202" t="s">
        <v>127</v>
      </c>
      <c r="G576" s="202" t="s">
        <v>128</v>
      </c>
      <c r="H576" s="202" t="s">
        <v>129</v>
      </c>
      <c r="I576" s="202" t="s">
        <v>130</v>
      </c>
      <c r="J576" s="202" t="s">
        <v>131</v>
      </c>
      <c r="K576" s="202" t="s">
        <v>132</v>
      </c>
      <c r="L576" s="202" t="s">
        <v>133</v>
      </c>
      <c r="M576" s="202" t="s">
        <v>134</v>
      </c>
      <c r="N576" s="204" t="s">
        <v>135</v>
      </c>
      <c r="O576" s="202" t="s">
        <v>136</v>
      </c>
      <c r="P576" s="202" t="s">
        <v>137</v>
      </c>
      <c r="Q576" s="202" t="s">
        <v>138</v>
      </c>
      <c r="R576" s="202" t="s">
        <v>139</v>
      </c>
      <c r="S576" s="202" t="s">
        <v>140</v>
      </c>
      <c r="T576" s="202" t="s">
        <v>141</v>
      </c>
      <c r="U576" s="202" t="s">
        <v>142</v>
      </c>
      <c r="V576" s="202" t="s">
        <v>143</v>
      </c>
      <c r="W576" s="202" t="s">
        <v>144</v>
      </c>
      <c r="X576" s="202" t="s">
        <v>145</v>
      </c>
      <c r="Y576" s="202" t="s">
        <v>146</v>
      </c>
    </row>
    <row r="577" spans="1:27" s="112" customFormat="1" ht="11.25" customHeight="1" x14ac:dyDescent="0.2">
      <c r="A577" s="167"/>
      <c r="B577" s="207"/>
      <c r="C577" s="203"/>
      <c r="D577" s="203"/>
      <c r="E577" s="203"/>
      <c r="F577" s="203"/>
      <c r="G577" s="203"/>
      <c r="H577" s="203"/>
      <c r="I577" s="203"/>
      <c r="J577" s="203"/>
      <c r="K577" s="203"/>
      <c r="L577" s="203"/>
      <c r="M577" s="203"/>
      <c r="N577" s="205"/>
      <c r="O577" s="203"/>
      <c r="P577" s="203"/>
      <c r="Q577" s="203"/>
      <c r="R577" s="203"/>
      <c r="S577" s="203"/>
      <c r="T577" s="203"/>
      <c r="U577" s="203"/>
      <c r="V577" s="203"/>
      <c r="W577" s="203"/>
      <c r="X577" s="203"/>
      <c r="Y577" s="203"/>
    </row>
    <row r="578" spans="1:27" ht="15.75" customHeight="1" x14ac:dyDescent="0.2">
      <c r="A578" s="80">
        <f>A543</f>
        <v>42401</v>
      </c>
      <c r="B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C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D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E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F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G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H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I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J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K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L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M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N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O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P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Q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R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S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T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U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V578" s="99">
        <f>VLOOKUP($A578+ROUND((COLUMN()-2)/24,5),АТС!$A$41:$F$736,4)+VLOOKUP($A578+ROUND((COLUMN()-2)/24,5),'Расчет сбытовых надбавок'!$B$1537:'Расчет сбытовых надбавок'!$G$2280,3)</f>
        <v>0.01</v>
      </c>
      <c r="W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X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Y578" s="99">
        <f>VLOOKUP($A578+ROUND((COLUMN()-2)/24,5),АТС!$A$41:$F$736,4)+VLOOKUP($A578+ROUND((COLUMN()-2)/24,5),'Расчет сбытовых надбавок'!$B$1537:'Расчет сбытовых надбавок'!$G$2280,3)</f>
        <v>0</v>
      </c>
      <c r="AA578" s="81"/>
    </row>
    <row r="579" spans="1:27" x14ac:dyDescent="0.2">
      <c r="A579" s="80">
        <f>A578+1</f>
        <v>42402</v>
      </c>
      <c r="B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C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D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E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F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G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H579" s="99">
        <f>VLOOKUP($A579+ROUND((COLUMN()-2)/24,5),АТС!$A$41:$F$736,4)+VLOOKUP($A579+ROUND((COLUMN()-2)/24,5),'Расчет сбытовых надбавок'!$B$1537:'Расчет сбытовых надбавок'!$G$2280,3)</f>
        <v>91.11999999999999</v>
      </c>
      <c r="I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J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K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L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M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N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O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P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Q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R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S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T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U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V579" s="99">
        <f>VLOOKUP($A579+ROUND((COLUMN()-2)/24,5),АТС!$A$41:$F$736,4)+VLOOKUP($A579+ROUND((COLUMN()-2)/24,5),'Расчет сбытовых надбавок'!$B$1537:'Расчет сбытовых надбавок'!$G$2280,3)</f>
        <v>0.01</v>
      </c>
      <c r="W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X579" s="99">
        <f>VLOOKUP($A579+ROUND((COLUMN()-2)/24,5),АТС!$A$41:$F$736,4)+VLOOKUP($A579+ROUND((COLUMN()-2)/24,5),'Расчет сбытовых надбавок'!$B$1537:'Расчет сбытовых надбавок'!$G$2280,3)</f>
        <v>0</v>
      </c>
      <c r="Y579" s="99">
        <f>VLOOKUP($A579+ROUND((COLUMN()-2)/24,5),АТС!$A$41:$F$736,4)+VLOOKUP($A579+ROUND((COLUMN()-2)/24,5),'Расчет сбытовых надбавок'!$B$1537:'Расчет сбытовых надбавок'!$G$2280,3)</f>
        <v>0</v>
      </c>
    </row>
    <row r="580" spans="1:27" x14ac:dyDescent="0.2">
      <c r="A580" s="80">
        <f t="shared" ref="A580:A606" si="17">A579+1</f>
        <v>42403</v>
      </c>
      <c r="B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C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D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E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F580" s="99">
        <f>VLOOKUP($A580+ROUND((COLUMN()-2)/24,5),АТС!$A$41:$F$736,4)+VLOOKUP($A580+ROUND((COLUMN()-2)/24,5),'Расчет сбытовых надбавок'!$B$1537:'Расчет сбытовых надбавок'!$G$2280,3)</f>
        <v>3.1399999999999997</v>
      </c>
      <c r="G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H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I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J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K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L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M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N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O580" s="99">
        <f>VLOOKUP($A580+ROUND((COLUMN()-2)/24,5),АТС!$A$41:$F$736,4)+VLOOKUP($A580+ROUND((COLUMN()-2)/24,5),'Расчет сбытовых надбавок'!$B$1537:'Расчет сбытовых надбавок'!$G$2280,3)</f>
        <v>0.01</v>
      </c>
      <c r="P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Q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R580" s="99">
        <f>VLOOKUP($A580+ROUND((COLUMN()-2)/24,5),АТС!$A$41:$F$736,4)+VLOOKUP($A580+ROUND((COLUMN()-2)/24,5),'Расчет сбытовых надбавок'!$B$1537:'Расчет сбытовых надбавок'!$G$2280,3)</f>
        <v>7.21</v>
      </c>
      <c r="S580" s="99">
        <f>VLOOKUP($A580+ROUND((COLUMN()-2)/24,5),АТС!$A$41:$F$736,4)+VLOOKUP($A580+ROUND((COLUMN()-2)/24,5),'Расчет сбытовых надбавок'!$B$1537:'Расчет сбытовых надбавок'!$G$2280,3)</f>
        <v>26.29</v>
      </c>
      <c r="T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U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V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W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X580" s="99">
        <f>VLOOKUP($A580+ROUND((COLUMN()-2)/24,5),АТС!$A$41:$F$736,4)+VLOOKUP($A580+ROUND((COLUMN()-2)/24,5),'Расчет сбытовых надбавок'!$B$1537:'Расчет сбытовых надбавок'!$G$2280,3)</f>
        <v>0</v>
      </c>
      <c r="Y580" s="99">
        <f>VLOOKUP($A580+ROUND((COLUMN()-2)/24,5),АТС!$A$41:$F$736,4)+VLOOKUP($A580+ROUND((COLUMN()-2)/24,5),'Расчет сбытовых надбавок'!$B$1537:'Расчет сбытовых надбавок'!$G$2280,3)</f>
        <v>0</v>
      </c>
    </row>
    <row r="581" spans="1:27" x14ac:dyDescent="0.2">
      <c r="A581" s="80">
        <f t="shared" si="17"/>
        <v>42404</v>
      </c>
      <c r="B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C581" s="99">
        <f>VLOOKUP($A581+ROUND((COLUMN()-2)/24,5),АТС!$A$41:$F$736,4)+VLOOKUP($A581+ROUND((COLUMN()-2)/24,5),'Расчет сбытовых надбавок'!$B$1537:'Расчет сбытовых надбавок'!$G$2280,3)</f>
        <v>0.01</v>
      </c>
      <c r="D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E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F581" s="99">
        <f>VLOOKUP($A581+ROUND((COLUMN()-2)/24,5),АТС!$A$41:$F$736,4)+VLOOKUP($A581+ROUND((COLUMN()-2)/24,5),'Расчет сбытовых надбавок'!$B$1537:'Расчет сбытовых надбавок'!$G$2280,3)</f>
        <v>27.599999999999998</v>
      </c>
      <c r="G581" s="99">
        <f>VLOOKUP($A581+ROUND((COLUMN()-2)/24,5),АТС!$A$41:$F$736,4)+VLOOKUP($A581+ROUND((COLUMN()-2)/24,5),'Расчет сбытовых надбавок'!$B$1537:'Расчет сбытовых надбавок'!$G$2280,3)</f>
        <v>404.89</v>
      </c>
      <c r="H581" s="99">
        <f>VLOOKUP($A581+ROUND((COLUMN()-2)/24,5),АТС!$A$41:$F$736,4)+VLOOKUP($A581+ROUND((COLUMN()-2)/24,5),'Расчет сбытовых надбавок'!$B$1537:'Расчет сбытовых надбавок'!$G$2280,3)</f>
        <v>32.4</v>
      </c>
      <c r="I581" s="99">
        <f>VLOOKUP($A581+ROUND((COLUMN()-2)/24,5),АТС!$A$41:$F$736,4)+VLOOKUP($A581+ROUND((COLUMN()-2)/24,5),'Расчет сбытовых надбавок'!$B$1537:'Расчет сбытовых надбавок'!$G$2280,3)</f>
        <v>32.79</v>
      </c>
      <c r="J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K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L581" s="99">
        <f>VLOOKUP($A581+ROUND((COLUMN()-2)/24,5),АТС!$A$41:$F$736,4)+VLOOKUP($A581+ROUND((COLUMN()-2)/24,5),'Расчет сбытовых надбавок'!$B$1537:'Расчет сбытовых надбавок'!$G$2280,3)</f>
        <v>0.01</v>
      </c>
      <c r="M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N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O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P581" s="99">
        <f>VLOOKUP($A581+ROUND((COLUMN()-2)/24,5),АТС!$A$41:$F$736,4)+VLOOKUP($A581+ROUND((COLUMN()-2)/24,5),'Расчет сбытовых надбавок'!$B$1537:'Расчет сбытовых надбавок'!$G$2280,3)</f>
        <v>0.01</v>
      </c>
      <c r="Q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R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S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T581" s="99">
        <f>VLOOKUP($A581+ROUND((COLUMN()-2)/24,5),АТС!$A$41:$F$736,4)+VLOOKUP($A581+ROUND((COLUMN()-2)/24,5),'Расчет сбытовых надбавок'!$B$1537:'Расчет сбытовых надбавок'!$G$2280,3)</f>
        <v>0.01</v>
      </c>
      <c r="U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V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W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X581" s="99">
        <f>VLOOKUP($A581+ROUND((COLUMN()-2)/24,5),АТС!$A$41:$F$736,4)+VLOOKUP($A581+ROUND((COLUMN()-2)/24,5),'Расчет сбытовых надбавок'!$B$1537:'Расчет сбытовых надбавок'!$G$2280,3)</f>
        <v>0</v>
      </c>
      <c r="Y581" s="99">
        <f>VLOOKUP($A581+ROUND((COLUMN()-2)/24,5),АТС!$A$41:$F$736,4)+VLOOKUP($A581+ROUND((COLUMN()-2)/24,5),'Расчет сбытовых надбавок'!$B$1537:'Расчет сбытовых надбавок'!$G$2280,3)</f>
        <v>0</v>
      </c>
    </row>
    <row r="582" spans="1:27" x14ac:dyDescent="0.2">
      <c r="A582" s="80">
        <f t="shared" si="17"/>
        <v>42405</v>
      </c>
      <c r="B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C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D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E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F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G582" s="99">
        <f>VLOOKUP($A582+ROUND((COLUMN()-2)/24,5),АТС!$A$41:$F$736,4)+VLOOKUP($A582+ROUND((COLUMN()-2)/24,5),'Расчет сбытовых надбавок'!$B$1537:'Расчет сбытовых надбавок'!$G$2280,3)</f>
        <v>14.44</v>
      </c>
      <c r="H582" s="99">
        <f>VLOOKUP($A582+ROUND((COLUMN()-2)/24,5),АТС!$A$41:$F$736,4)+VLOOKUP($A582+ROUND((COLUMN()-2)/24,5),'Расчет сбытовых надбавок'!$B$1537:'Расчет сбытовых надбавок'!$G$2280,3)</f>
        <v>6.0500000000000007</v>
      </c>
      <c r="I582" s="99">
        <f>VLOOKUP($A582+ROUND((COLUMN()-2)/24,5),АТС!$A$41:$F$736,4)+VLOOKUP($A582+ROUND((COLUMN()-2)/24,5),'Расчет сбытовых надбавок'!$B$1537:'Расчет сбытовых надбавок'!$G$2280,3)</f>
        <v>0.01</v>
      </c>
      <c r="J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K582" s="99">
        <f>VLOOKUP($A582+ROUND((COLUMN()-2)/24,5),АТС!$A$41:$F$736,4)+VLOOKUP($A582+ROUND((COLUMN()-2)/24,5),'Расчет сбытовых надбавок'!$B$1537:'Расчет сбытовых надбавок'!$G$2280,3)</f>
        <v>0.01</v>
      </c>
      <c r="L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M582" s="99">
        <f>VLOOKUP($A582+ROUND((COLUMN()-2)/24,5),АТС!$A$41:$F$736,4)+VLOOKUP($A582+ROUND((COLUMN()-2)/24,5),'Расчет сбытовых надбавок'!$B$1537:'Расчет сбытовых надбавок'!$G$2280,3)</f>
        <v>0.01</v>
      </c>
      <c r="N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O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P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Q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R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S582" s="99">
        <f>VLOOKUP($A582+ROUND((COLUMN()-2)/24,5),АТС!$A$41:$F$736,4)+VLOOKUP($A582+ROUND((COLUMN()-2)/24,5),'Расчет сбытовых надбавок'!$B$1537:'Расчет сбытовых надбавок'!$G$2280,3)</f>
        <v>0.01</v>
      </c>
      <c r="T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U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V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W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X582" s="99">
        <f>VLOOKUP($A582+ROUND((COLUMN()-2)/24,5),АТС!$A$41:$F$736,4)+VLOOKUP($A582+ROUND((COLUMN()-2)/24,5),'Расчет сбытовых надбавок'!$B$1537:'Расчет сбытовых надбавок'!$G$2280,3)</f>
        <v>0</v>
      </c>
      <c r="Y582" s="99">
        <f>VLOOKUP($A582+ROUND((COLUMN()-2)/24,5),АТС!$A$41:$F$736,4)+VLOOKUP($A582+ROUND((COLUMN()-2)/24,5),'Расчет сбытовых надбавок'!$B$1537:'Расчет сбытовых надбавок'!$G$2280,3)</f>
        <v>0</v>
      </c>
    </row>
    <row r="583" spans="1:27" x14ac:dyDescent="0.2">
      <c r="A583" s="80">
        <f t="shared" si="17"/>
        <v>42406</v>
      </c>
      <c r="B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C583" s="99">
        <f>VLOOKUP($A583+ROUND((COLUMN()-2)/24,5),АТС!$A$41:$F$736,4)+VLOOKUP($A583+ROUND((COLUMN()-2)/24,5),'Расчет сбытовых надбавок'!$B$1537:'Расчет сбытовых надбавок'!$G$2280,3)</f>
        <v>0.01</v>
      </c>
      <c r="D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E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F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G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H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I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J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K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L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M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N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O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P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Q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R583" s="99">
        <f>VLOOKUP($A583+ROUND((COLUMN()-2)/24,5),АТС!$A$41:$F$736,4)+VLOOKUP($A583+ROUND((COLUMN()-2)/24,5),'Расчет сбытовых надбавок'!$B$1537:'Расчет сбытовых надбавок'!$G$2280,3)</f>
        <v>32.04</v>
      </c>
      <c r="S583" s="99">
        <f>VLOOKUP($A583+ROUND((COLUMN()-2)/24,5),АТС!$A$41:$F$736,4)+VLOOKUP($A583+ROUND((COLUMN()-2)/24,5),'Расчет сбытовых надбавок'!$B$1537:'Расчет сбытовых надбавок'!$G$2280,3)</f>
        <v>22.549999999999997</v>
      </c>
      <c r="T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U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V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W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X583" s="99">
        <f>VLOOKUP($A583+ROUND((COLUMN()-2)/24,5),АТС!$A$41:$F$736,4)+VLOOKUP($A583+ROUND((COLUMN()-2)/24,5),'Расчет сбытовых надбавок'!$B$1537:'Расчет сбытовых надбавок'!$G$2280,3)</f>
        <v>0</v>
      </c>
      <c r="Y583" s="99">
        <f>VLOOKUP($A583+ROUND((COLUMN()-2)/24,5),АТС!$A$41:$F$736,4)+VLOOKUP($A583+ROUND((COLUMN()-2)/24,5),'Расчет сбытовых надбавок'!$B$1537:'Расчет сбытовых надбавок'!$G$2280,3)</f>
        <v>0</v>
      </c>
    </row>
    <row r="584" spans="1:27" x14ac:dyDescent="0.2">
      <c r="A584" s="80">
        <f t="shared" si="17"/>
        <v>42407</v>
      </c>
      <c r="B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C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D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E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F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G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H584" s="99">
        <f>VLOOKUP($A584+ROUND((COLUMN()-2)/24,5),АТС!$A$41:$F$736,4)+VLOOKUP($A584+ROUND((COLUMN()-2)/24,5),'Расчет сбытовых надбавок'!$B$1537:'Расчет сбытовых надбавок'!$G$2280,3)</f>
        <v>58.730000000000004</v>
      </c>
      <c r="I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J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K584" s="99">
        <f>VLOOKUP($A584+ROUND((COLUMN()-2)/24,5),АТС!$A$41:$F$736,4)+VLOOKUP($A584+ROUND((COLUMN()-2)/24,5),'Расчет сбытовых надбавок'!$B$1537:'Расчет сбытовых надбавок'!$G$2280,3)</f>
        <v>66.61</v>
      </c>
      <c r="L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M584" s="99">
        <f>VLOOKUP($A584+ROUND((COLUMN()-2)/24,5),АТС!$A$41:$F$736,4)+VLOOKUP($A584+ROUND((COLUMN()-2)/24,5),'Расчет сбытовых надбавок'!$B$1537:'Расчет сбытовых надбавок'!$G$2280,3)</f>
        <v>37.159999999999997</v>
      </c>
      <c r="N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O584" s="99">
        <f>VLOOKUP($A584+ROUND((COLUMN()-2)/24,5),АТС!$A$41:$F$736,4)+VLOOKUP($A584+ROUND((COLUMN()-2)/24,5),'Расчет сбытовых надбавок'!$B$1537:'Расчет сбытовых надбавок'!$G$2280,3)</f>
        <v>48.17</v>
      </c>
      <c r="P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Q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R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S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T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U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V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W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X584" s="99">
        <f>VLOOKUP($A584+ROUND((COLUMN()-2)/24,5),АТС!$A$41:$F$736,4)+VLOOKUP($A584+ROUND((COLUMN()-2)/24,5),'Расчет сбытовых надбавок'!$B$1537:'Расчет сбытовых надбавок'!$G$2280,3)</f>
        <v>0</v>
      </c>
      <c r="Y584" s="99">
        <f>VLOOKUP($A584+ROUND((COLUMN()-2)/24,5),АТС!$A$41:$F$736,4)+VLOOKUP($A584+ROUND((COLUMN()-2)/24,5),'Расчет сбытовых надбавок'!$B$1537:'Расчет сбытовых надбавок'!$G$2280,3)</f>
        <v>0</v>
      </c>
    </row>
    <row r="585" spans="1:27" x14ac:dyDescent="0.2">
      <c r="A585" s="80">
        <f t="shared" si="17"/>
        <v>42408</v>
      </c>
      <c r="B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C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D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E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F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G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H585" s="99">
        <f>VLOOKUP($A585+ROUND((COLUMN()-2)/24,5),АТС!$A$41:$F$736,4)+VLOOKUP($A585+ROUND((COLUMN()-2)/24,5),'Расчет сбытовых надбавок'!$B$1537:'Расчет сбытовых надбавок'!$G$2280,3)</f>
        <v>67.58</v>
      </c>
      <c r="I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J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K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L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M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N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O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P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Q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R585" s="99">
        <f>VLOOKUP($A585+ROUND((COLUMN()-2)/24,5),АТС!$A$41:$F$736,4)+VLOOKUP($A585+ROUND((COLUMN()-2)/24,5),'Расчет сбытовых надбавок'!$B$1537:'Расчет сбытовых надбавок'!$G$2280,3)</f>
        <v>15.91</v>
      </c>
      <c r="S585" s="99">
        <f>VLOOKUP($A585+ROUND((COLUMN()-2)/24,5),АТС!$A$41:$F$736,4)+VLOOKUP($A585+ROUND((COLUMN()-2)/24,5),'Расчет сбытовых надбавок'!$B$1537:'Расчет сбытовых надбавок'!$G$2280,3)</f>
        <v>78.33</v>
      </c>
      <c r="T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U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V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W585" s="99">
        <f>VLOOKUP($A585+ROUND((COLUMN()-2)/24,5),АТС!$A$41:$F$736,4)+VLOOKUP($A585+ROUND((COLUMN()-2)/24,5),'Расчет сбытовых надбавок'!$B$1537:'Расчет сбытовых надбавок'!$G$2280,3)</f>
        <v>0.01</v>
      </c>
      <c r="X585" s="99">
        <f>VLOOKUP($A585+ROUND((COLUMN()-2)/24,5),АТС!$A$41:$F$736,4)+VLOOKUP($A585+ROUND((COLUMN()-2)/24,5),'Расчет сбытовых надбавок'!$B$1537:'Расчет сбытовых надбавок'!$G$2280,3)</f>
        <v>0</v>
      </c>
      <c r="Y585" s="99">
        <f>VLOOKUP($A585+ROUND((COLUMN()-2)/24,5),АТС!$A$41:$F$736,4)+VLOOKUP($A585+ROUND((COLUMN()-2)/24,5),'Расчет сбытовых надбавок'!$B$1537:'Расчет сбытовых надбавок'!$G$2280,3)</f>
        <v>0</v>
      </c>
    </row>
    <row r="586" spans="1:27" x14ac:dyDescent="0.2">
      <c r="A586" s="80">
        <f t="shared" si="17"/>
        <v>42409</v>
      </c>
      <c r="B586" s="99">
        <f>VLOOKUP($A586+ROUND((COLUMN()-2)/24,5),АТС!$A$41:$F$736,4)+VLOOKUP($A586+ROUND((COLUMN()-2)/24,5),'Расчет сбытовых надбавок'!$B$1537:'Расчет сбытовых надбавок'!$G$2280,3)</f>
        <v>1.5599999999999998</v>
      </c>
      <c r="C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D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E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F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G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H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I586" s="99">
        <f>VLOOKUP($A586+ROUND((COLUMN()-2)/24,5),АТС!$A$41:$F$736,4)+VLOOKUP($A586+ROUND((COLUMN()-2)/24,5),'Расчет сбытовых надбавок'!$B$1537:'Расчет сбытовых надбавок'!$G$2280,3)</f>
        <v>0.01</v>
      </c>
      <c r="J586" s="99">
        <f>VLOOKUP($A586+ROUND((COLUMN()-2)/24,5),АТС!$A$41:$F$736,4)+VLOOKUP($A586+ROUND((COLUMN()-2)/24,5),'Расчет сбытовых надбавок'!$B$1537:'Расчет сбытовых надбавок'!$G$2280,3)</f>
        <v>0.36</v>
      </c>
      <c r="K586" s="99">
        <f>VLOOKUP($A586+ROUND((COLUMN()-2)/24,5),АТС!$A$41:$F$736,4)+VLOOKUP($A586+ROUND((COLUMN()-2)/24,5),'Расчет сбытовых надбавок'!$B$1537:'Расчет сбытовых надбавок'!$G$2280,3)</f>
        <v>0.44</v>
      </c>
      <c r="L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M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N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O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P586" s="99">
        <f>VLOOKUP($A586+ROUND((COLUMN()-2)/24,5),АТС!$A$41:$F$736,4)+VLOOKUP($A586+ROUND((COLUMN()-2)/24,5),'Расчет сбытовых надбавок'!$B$1537:'Расчет сбытовых надбавок'!$G$2280,3)</f>
        <v>0.01</v>
      </c>
      <c r="Q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R586" s="99">
        <f>VLOOKUP($A586+ROUND((COLUMN()-2)/24,5),АТС!$A$41:$F$736,4)+VLOOKUP($A586+ROUND((COLUMN()-2)/24,5),'Расчет сбытовых надбавок'!$B$1537:'Расчет сбытовых надбавок'!$G$2280,3)</f>
        <v>0.01</v>
      </c>
      <c r="S586" s="99">
        <f>VLOOKUP($A586+ROUND((COLUMN()-2)/24,5),АТС!$A$41:$F$736,4)+VLOOKUP($A586+ROUND((COLUMN()-2)/24,5),'Расчет сбытовых надбавок'!$B$1537:'Расчет сбытовых надбавок'!$G$2280,3)</f>
        <v>111.75999999999999</v>
      </c>
      <c r="T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U586" s="99">
        <f>VLOOKUP($A586+ROUND((COLUMN()-2)/24,5),АТС!$A$41:$F$736,4)+VLOOKUP($A586+ROUND((COLUMN()-2)/24,5),'Расчет сбытовых надбавок'!$B$1537:'Расчет сбытовых надбавок'!$G$2280,3)</f>
        <v>0.01</v>
      </c>
      <c r="V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W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X586" s="99">
        <f>VLOOKUP($A586+ROUND((COLUMN()-2)/24,5),АТС!$A$41:$F$736,4)+VLOOKUP($A586+ROUND((COLUMN()-2)/24,5),'Расчет сбытовых надбавок'!$B$1537:'Расчет сбытовых надбавок'!$G$2280,3)</f>
        <v>0</v>
      </c>
      <c r="Y586" s="99">
        <f>VLOOKUP($A586+ROUND((COLUMN()-2)/24,5),АТС!$A$41:$F$736,4)+VLOOKUP($A586+ROUND((COLUMN()-2)/24,5),'Расчет сбытовых надбавок'!$B$1537:'Расчет сбытовых надбавок'!$G$2280,3)</f>
        <v>0</v>
      </c>
    </row>
    <row r="587" spans="1:27" x14ac:dyDescent="0.2">
      <c r="A587" s="80">
        <f t="shared" si="17"/>
        <v>42410</v>
      </c>
      <c r="B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C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D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E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F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G587" s="99">
        <f>VLOOKUP($A587+ROUND((COLUMN()-2)/24,5),АТС!$A$41:$F$736,4)+VLOOKUP($A587+ROUND((COLUMN()-2)/24,5),'Расчет сбытовых надбавок'!$B$1537:'Расчет сбытовых надбавок'!$G$2280,3)</f>
        <v>123.99</v>
      </c>
      <c r="H587" s="99">
        <f>VLOOKUP($A587+ROUND((COLUMN()-2)/24,5),АТС!$A$41:$F$736,4)+VLOOKUP($A587+ROUND((COLUMN()-2)/24,5),'Расчет сбытовых надбавок'!$B$1537:'Расчет сбытовых надбавок'!$G$2280,3)</f>
        <v>120.07</v>
      </c>
      <c r="I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  <c r="J587" s="99">
        <f>VLOOKUP($A587+ROUND((COLUMN()-2)/24,5),АТС!$A$41:$F$736,4)+VLOOKUP($A587+ROUND((COLUMN()-2)/24,5),'Расчет сбытовых надбавок'!$B$1537:'Расчет сбытовых надбавок'!$G$2280,3)</f>
        <v>162.58999999999997</v>
      </c>
      <c r="K587" s="99">
        <f>VLOOKUP($A587+ROUND((COLUMN()-2)/24,5),АТС!$A$41:$F$736,4)+VLOOKUP($A587+ROUND((COLUMN()-2)/24,5),'Расчет сбытовых надбавок'!$B$1537:'Расчет сбытовых надбавок'!$G$2280,3)</f>
        <v>40.89</v>
      </c>
      <c r="L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  <c r="M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N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  <c r="O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  <c r="P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Q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R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S587" s="99">
        <f>VLOOKUP($A587+ROUND((COLUMN()-2)/24,5),АТС!$A$41:$F$736,4)+VLOOKUP($A587+ROUND((COLUMN()-2)/24,5),'Расчет сбытовых надбавок'!$B$1537:'Расчет сбытовых надбавок'!$G$2280,3)</f>
        <v>140.29000000000002</v>
      </c>
      <c r="T587" s="99">
        <f>VLOOKUP($A587+ROUND((COLUMN()-2)/24,5),АТС!$A$41:$F$736,4)+VLOOKUP($A587+ROUND((COLUMN()-2)/24,5),'Расчет сбытовых надбавок'!$B$1537:'Расчет сбытовых надбавок'!$G$2280,3)</f>
        <v>26.160000000000004</v>
      </c>
      <c r="U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V587" s="99">
        <f>VLOOKUP($A587+ROUND((COLUMN()-2)/24,5),АТС!$A$41:$F$736,4)+VLOOKUP($A587+ROUND((COLUMN()-2)/24,5),'Расчет сбытовых надбавок'!$B$1537:'Расчет сбытовых надбавок'!$G$2280,3)</f>
        <v>0.09</v>
      </c>
      <c r="W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X587" s="99">
        <f>VLOOKUP($A587+ROUND((COLUMN()-2)/24,5),АТС!$A$41:$F$736,4)+VLOOKUP($A587+ROUND((COLUMN()-2)/24,5),'Расчет сбытовых надбавок'!$B$1537:'Расчет сбытовых надбавок'!$G$2280,3)</f>
        <v>0</v>
      </c>
      <c r="Y587" s="99">
        <f>VLOOKUP($A587+ROUND((COLUMN()-2)/24,5),АТС!$A$41:$F$736,4)+VLOOKUP($A587+ROUND((COLUMN()-2)/24,5),'Расчет сбытовых надбавок'!$B$1537:'Расчет сбытовых надбавок'!$G$2280,3)</f>
        <v>0.01</v>
      </c>
    </row>
    <row r="588" spans="1:27" x14ac:dyDescent="0.2">
      <c r="A588" s="80">
        <f t="shared" si="17"/>
        <v>42411</v>
      </c>
      <c r="B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C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D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E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F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G588" s="99">
        <f>VLOOKUP($A588+ROUND((COLUMN()-2)/24,5),АТС!$A$41:$F$736,4)+VLOOKUP($A588+ROUND((COLUMN()-2)/24,5),'Расчет сбытовых надбавок'!$B$1537:'Расчет сбытовых надбавок'!$G$2280,3)</f>
        <v>14.59</v>
      </c>
      <c r="H588" s="99">
        <f>VLOOKUP($A588+ROUND((COLUMN()-2)/24,5),АТС!$A$41:$F$736,4)+VLOOKUP($A588+ROUND((COLUMN()-2)/24,5),'Расчет сбытовых надбавок'!$B$1537:'Расчет сбытовых надбавок'!$G$2280,3)</f>
        <v>177.85</v>
      </c>
      <c r="I588" s="99">
        <f>VLOOKUP($A588+ROUND((COLUMN()-2)/24,5),АТС!$A$41:$F$736,4)+VLOOKUP($A588+ROUND((COLUMN()-2)/24,5),'Расчет сбытовых надбавок'!$B$1537:'Расчет сбытовых надбавок'!$G$2280,3)</f>
        <v>43.13</v>
      </c>
      <c r="J588" s="99">
        <f>VLOOKUP($A588+ROUND((COLUMN()-2)/24,5),АТС!$A$41:$F$736,4)+VLOOKUP($A588+ROUND((COLUMN()-2)/24,5),'Расчет сбытовых надбавок'!$B$1537:'Расчет сбытовых надбавок'!$G$2280,3)</f>
        <v>138.51000000000002</v>
      </c>
      <c r="K588" s="99">
        <f>VLOOKUP($A588+ROUND((COLUMN()-2)/24,5),АТС!$A$41:$F$736,4)+VLOOKUP($A588+ROUND((COLUMN()-2)/24,5),'Расчет сбытовых надбавок'!$B$1537:'Расчет сбытовых надбавок'!$G$2280,3)</f>
        <v>69.55</v>
      </c>
      <c r="L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M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N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O588" s="99">
        <f>VLOOKUP($A588+ROUND((COLUMN()-2)/24,5),АТС!$A$41:$F$736,4)+VLOOKUP($A588+ROUND((COLUMN()-2)/24,5),'Расчет сбытовых надбавок'!$B$1537:'Расчет сбытовых надбавок'!$G$2280,3)</f>
        <v>0.01</v>
      </c>
      <c r="P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Q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R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S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T588" s="99">
        <f>VLOOKUP($A588+ROUND((COLUMN()-2)/24,5),АТС!$A$41:$F$736,4)+VLOOKUP($A588+ROUND((COLUMN()-2)/24,5),'Расчет сбытовых надбавок'!$B$1537:'Расчет сбытовых надбавок'!$G$2280,3)</f>
        <v>36.85</v>
      </c>
      <c r="U588" s="99">
        <f>VLOOKUP($A588+ROUND((COLUMN()-2)/24,5),АТС!$A$41:$F$736,4)+VLOOKUP($A588+ROUND((COLUMN()-2)/24,5),'Расчет сбытовых надбавок'!$B$1537:'Расчет сбытовых надбавок'!$G$2280,3)</f>
        <v>26.990000000000002</v>
      </c>
      <c r="V588" s="99">
        <f>VLOOKUP($A588+ROUND((COLUMN()-2)/24,5),АТС!$A$41:$F$736,4)+VLOOKUP($A588+ROUND((COLUMN()-2)/24,5),'Расчет сбытовых надбавок'!$B$1537:'Расчет сбытовых надбавок'!$G$2280,3)</f>
        <v>37.269999999999996</v>
      </c>
      <c r="W588" s="99">
        <f>VLOOKUP($A588+ROUND((COLUMN()-2)/24,5),АТС!$A$41:$F$736,4)+VLOOKUP($A588+ROUND((COLUMN()-2)/24,5),'Расчет сбытовых надбавок'!$B$1537:'Расчет сбытовых надбавок'!$G$2280,3)</f>
        <v>0.01</v>
      </c>
      <c r="X588" s="99">
        <f>VLOOKUP($A588+ROUND((COLUMN()-2)/24,5),АТС!$A$41:$F$736,4)+VLOOKUP($A588+ROUND((COLUMN()-2)/24,5),'Расчет сбытовых надбавок'!$B$1537:'Расчет сбытовых надбавок'!$G$2280,3)</f>
        <v>0</v>
      </c>
      <c r="Y588" s="99">
        <f>VLOOKUP($A588+ROUND((COLUMN()-2)/24,5),АТС!$A$41:$F$736,4)+VLOOKUP($A588+ROUND((COLUMN()-2)/24,5),'Расчет сбытовых надбавок'!$B$1537:'Расчет сбытовых надбавок'!$G$2280,3)</f>
        <v>26.599999999999998</v>
      </c>
    </row>
    <row r="589" spans="1:27" x14ac:dyDescent="0.2">
      <c r="A589" s="80">
        <f t="shared" si="17"/>
        <v>42412</v>
      </c>
      <c r="B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C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D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E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F589" s="99">
        <f>VLOOKUP($A589+ROUND((COLUMN()-2)/24,5),АТС!$A$41:$F$736,4)+VLOOKUP($A589+ROUND((COLUMN()-2)/24,5),'Расчет сбытовых надбавок'!$B$1537:'Расчет сбытовых надбавок'!$G$2280,3)</f>
        <v>16.91</v>
      </c>
      <c r="G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H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I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J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K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L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M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N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O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P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Q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R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S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T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U589" s="99">
        <f>VLOOKUP($A589+ROUND((COLUMN()-2)/24,5),АТС!$A$41:$F$736,4)+VLOOKUP($A589+ROUND((COLUMN()-2)/24,5),'Расчет сбытовых надбавок'!$B$1537:'Расчет сбытовых надбавок'!$G$2280,3)</f>
        <v>0.01</v>
      </c>
      <c r="V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W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X589" s="99">
        <f>VLOOKUP($A589+ROUND((COLUMN()-2)/24,5),АТС!$A$41:$F$736,4)+VLOOKUP($A589+ROUND((COLUMN()-2)/24,5),'Расчет сбытовых надбавок'!$B$1537:'Расчет сбытовых надбавок'!$G$2280,3)</f>
        <v>0</v>
      </c>
      <c r="Y589" s="99">
        <f>VLOOKUP($A589+ROUND((COLUMN()-2)/24,5),АТС!$A$41:$F$736,4)+VLOOKUP($A589+ROUND((COLUMN()-2)/24,5),'Расчет сбытовых надбавок'!$B$1537:'Расчет сбытовых надбавок'!$G$2280,3)</f>
        <v>0</v>
      </c>
    </row>
    <row r="590" spans="1:27" x14ac:dyDescent="0.2">
      <c r="A590" s="80">
        <f t="shared" si="17"/>
        <v>42413</v>
      </c>
      <c r="B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C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D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E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F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G590" s="99">
        <f>VLOOKUP($A590+ROUND((COLUMN()-2)/24,5),АТС!$A$41:$F$736,4)+VLOOKUP($A590+ROUND((COLUMN()-2)/24,5),'Расчет сбытовых надбавок'!$B$1537:'Расчет сбытовых надбавок'!$G$2280,3)</f>
        <v>33.26</v>
      </c>
      <c r="H590" s="99">
        <f>VLOOKUP($A590+ROUND((COLUMN()-2)/24,5),АТС!$A$41:$F$736,4)+VLOOKUP($A590+ROUND((COLUMN()-2)/24,5),'Расчет сбытовых надбавок'!$B$1537:'Расчет сбытовых надбавок'!$G$2280,3)</f>
        <v>60.480000000000004</v>
      </c>
      <c r="I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J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K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L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M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N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O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P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Q590" s="99">
        <f>VLOOKUP($A590+ROUND((COLUMN()-2)/24,5),АТС!$A$41:$F$736,4)+VLOOKUP($A590+ROUND((COLUMN()-2)/24,5),'Расчет сбытовых надбавок'!$B$1537:'Расчет сбытовых надбавок'!$G$2280,3)</f>
        <v>7.79</v>
      </c>
      <c r="R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S590" s="99">
        <f>VLOOKUP($A590+ROUND((COLUMN()-2)/24,5),АТС!$A$41:$F$736,4)+VLOOKUP($A590+ROUND((COLUMN()-2)/24,5),'Расчет сбытовых надбавок'!$B$1537:'Расчет сбытовых надбавок'!$G$2280,3)</f>
        <v>0.01</v>
      </c>
      <c r="T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U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V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W590" s="99">
        <f>VLOOKUP($A590+ROUND((COLUMN()-2)/24,5),АТС!$A$41:$F$736,4)+VLOOKUP($A590+ROUND((COLUMN()-2)/24,5),'Расчет сбытовых надбавок'!$B$1537:'Расчет сбытовых надбавок'!$G$2280,3)</f>
        <v>0.01</v>
      </c>
      <c r="X590" s="99">
        <f>VLOOKUP($A590+ROUND((COLUMN()-2)/24,5),АТС!$A$41:$F$736,4)+VLOOKUP($A590+ROUND((COLUMN()-2)/24,5),'Расчет сбытовых надбавок'!$B$1537:'Расчет сбытовых надбавок'!$G$2280,3)</f>
        <v>0</v>
      </c>
      <c r="Y590" s="99">
        <f>VLOOKUP($A590+ROUND((COLUMN()-2)/24,5),АТС!$A$41:$F$736,4)+VLOOKUP($A590+ROUND((COLUMN()-2)/24,5),'Расчет сбытовых надбавок'!$B$1537:'Расчет сбытовых надбавок'!$G$2280,3)</f>
        <v>0</v>
      </c>
    </row>
    <row r="591" spans="1:27" x14ac:dyDescent="0.2">
      <c r="A591" s="80">
        <f t="shared" si="17"/>
        <v>42414</v>
      </c>
      <c r="B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C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D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E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F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G591" s="99">
        <f>VLOOKUP($A591+ROUND((COLUMN()-2)/24,5),АТС!$A$41:$F$736,4)+VLOOKUP($A591+ROUND((COLUMN()-2)/24,5),'Расчет сбытовых надбавок'!$B$1537:'Расчет сбытовых надбавок'!$G$2280,3)</f>
        <v>36.11</v>
      </c>
      <c r="H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I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J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K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L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M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N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O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P591" s="99">
        <f>VLOOKUP($A591+ROUND((COLUMN()-2)/24,5),АТС!$A$41:$F$736,4)+VLOOKUP($A591+ROUND((COLUMN()-2)/24,5),'Расчет сбытовых надбавок'!$B$1537:'Расчет сбытовых надбавок'!$G$2280,3)</f>
        <v>16.82</v>
      </c>
      <c r="Q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R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S591" s="99">
        <f>VLOOKUP($A591+ROUND((COLUMN()-2)/24,5),АТС!$A$41:$F$736,4)+VLOOKUP($A591+ROUND((COLUMN()-2)/24,5),'Расчет сбытовых надбавок'!$B$1537:'Расчет сбытовых надбавок'!$G$2280,3)</f>
        <v>25.900000000000002</v>
      </c>
      <c r="T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U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V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W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X591" s="99">
        <f>VLOOKUP($A591+ROUND((COLUMN()-2)/24,5),АТС!$A$41:$F$736,4)+VLOOKUP($A591+ROUND((COLUMN()-2)/24,5),'Расчет сбытовых надбавок'!$B$1537:'Расчет сбытовых надбавок'!$G$2280,3)</f>
        <v>0</v>
      </c>
      <c r="Y591" s="99">
        <f>VLOOKUP($A591+ROUND((COLUMN()-2)/24,5),АТС!$A$41:$F$736,4)+VLOOKUP($A591+ROUND((COLUMN()-2)/24,5),'Расчет сбытовых надбавок'!$B$1537:'Расчет сбытовых надбавок'!$G$2280,3)</f>
        <v>0</v>
      </c>
    </row>
    <row r="592" spans="1:27" x14ac:dyDescent="0.2">
      <c r="A592" s="80">
        <f t="shared" si="17"/>
        <v>42415</v>
      </c>
      <c r="B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C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D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E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F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G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H592" s="99">
        <f>VLOOKUP($A592+ROUND((COLUMN()-2)/24,5),АТС!$A$41:$F$736,4)+VLOOKUP($A592+ROUND((COLUMN()-2)/24,5),'Расчет сбытовых надбавок'!$B$1537:'Расчет сбытовых надбавок'!$G$2280,3)</f>
        <v>0.25</v>
      </c>
      <c r="I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J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K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L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M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N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O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P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Q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R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S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T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U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V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W592" s="99">
        <f>VLOOKUP($A592+ROUND((COLUMN()-2)/24,5),АТС!$A$41:$F$736,4)+VLOOKUP($A592+ROUND((COLUMN()-2)/24,5),'Расчет сбытовых надбавок'!$B$1537:'Расчет сбытовых надбавок'!$G$2280,3)</f>
        <v>0.01</v>
      </c>
      <c r="X592" s="99">
        <f>VLOOKUP($A592+ROUND((COLUMN()-2)/24,5),АТС!$A$41:$F$736,4)+VLOOKUP($A592+ROUND((COLUMN()-2)/24,5),'Расчет сбытовых надбавок'!$B$1537:'Расчет сбытовых надбавок'!$G$2280,3)</f>
        <v>0</v>
      </c>
      <c r="Y592" s="99">
        <f>VLOOKUP($A592+ROUND((COLUMN()-2)/24,5),АТС!$A$41:$F$736,4)+VLOOKUP($A592+ROUND((COLUMN()-2)/24,5),'Расчет сбытовых надбавок'!$B$1537:'Расчет сбытовых надбавок'!$G$2280,3)</f>
        <v>0</v>
      </c>
    </row>
    <row r="593" spans="1:25" x14ac:dyDescent="0.2">
      <c r="A593" s="80">
        <f t="shared" si="17"/>
        <v>42416</v>
      </c>
      <c r="B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C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D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E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F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G593" s="99">
        <f>VLOOKUP($A593+ROUND((COLUMN()-2)/24,5),АТС!$A$41:$F$736,4)+VLOOKUP($A593+ROUND((COLUMN()-2)/24,5),'Расчет сбытовых надбавок'!$B$1537:'Расчет сбытовых надбавок'!$G$2280,3)</f>
        <v>79.649999999999991</v>
      </c>
      <c r="H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I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J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K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L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M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N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O593" s="99">
        <f>VLOOKUP($A593+ROUND((COLUMN()-2)/24,5),АТС!$A$41:$F$736,4)+VLOOKUP($A593+ROUND((COLUMN()-2)/24,5),'Расчет сбытовых надбавок'!$B$1537:'Расчет сбытовых надбавок'!$G$2280,3)</f>
        <v>0.01</v>
      </c>
      <c r="P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Q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R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S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T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U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V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W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X593" s="99">
        <f>VLOOKUP($A593+ROUND((COLUMN()-2)/24,5),АТС!$A$41:$F$736,4)+VLOOKUP($A593+ROUND((COLUMN()-2)/24,5),'Расчет сбытовых надбавок'!$B$1537:'Расчет сбытовых надбавок'!$G$2280,3)</f>
        <v>0</v>
      </c>
      <c r="Y593" s="99">
        <f>VLOOKUP($A593+ROUND((COLUMN()-2)/24,5),АТС!$A$41:$F$736,4)+VLOOKUP($A593+ROUND((COLUMN()-2)/24,5),'Расчет сбытовых надбавок'!$B$1537:'Расчет сбытовых надбавок'!$G$2280,3)</f>
        <v>0</v>
      </c>
    </row>
    <row r="594" spans="1:25" x14ac:dyDescent="0.2">
      <c r="A594" s="80">
        <f t="shared" si="17"/>
        <v>42417</v>
      </c>
      <c r="B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C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D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E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F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G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H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I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J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K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L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M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N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O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P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Q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R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S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T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U594" s="99">
        <f>VLOOKUP($A594+ROUND((COLUMN()-2)/24,5),АТС!$A$41:$F$736,4)+VLOOKUP($A594+ROUND((COLUMN()-2)/24,5),'Расчет сбытовых надбавок'!$B$1537:'Расчет сбытовых надбавок'!$G$2280,3)</f>
        <v>0.01</v>
      </c>
      <c r="V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W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X594" s="99">
        <f>VLOOKUP($A594+ROUND((COLUMN()-2)/24,5),АТС!$A$41:$F$736,4)+VLOOKUP($A594+ROUND((COLUMN()-2)/24,5),'Расчет сбытовых надбавок'!$B$1537:'Расчет сбытовых надбавок'!$G$2280,3)</f>
        <v>0</v>
      </c>
      <c r="Y594" s="99">
        <f>VLOOKUP($A594+ROUND((COLUMN()-2)/24,5),АТС!$A$41:$F$736,4)+VLOOKUP($A594+ROUND((COLUMN()-2)/24,5),'Расчет сбытовых надбавок'!$B$1537:'Расчет сбытовых надбавок'!$G$2280,3)</f>
        <v>0</v>
      </c>
    </row>
    <row r="595" spans="1:25" x14ac:dyDescent="0.2">
      <c r="A595" s="80">
        <f t="shared" si="17"/>
        <v>42418</v>
      </c>
      <c r="B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C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D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E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F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G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H595" s="99">
        <f>VLOOKUP($A595+ROUND((COLUMN()-2)/24,5),АТС!$A$41:$F$736,4)+VLOOKUP($A595+ROUND((COLUMN()-2)/24,5),'Расчет сбытовых надбавок'!$B$1537:'Расчет сбытовых надбавок'!$G$2280,3)</f>
        <v>10.379999999999999</v>
      </c>
      <c r="I595" s="99">
        <f>VLOOKUP($A595+ROUND((COLUMN()-2)/24,5),АТС!$A$41:$F$736,4)+VLOOKUP($A595+ROUND((COLUMN()-2)/24,5),'Расчет сбытовых надбавок'!$B$1537:'Расчет сбытовых надбавок'!$G$2280,3)</f>
        <v>10.1</v>
      </c>
      <c r="J595" s="99">
        <f>VLOOKUP($A595+ROUND((COLUMN()-2)/24,5),АТС!$A$41:$F$736,4)+VLOOKUP($A595+ROUND((COLUMN()-2)/24,5),'Расчет сбытовых надбавок'!$B$1537:'Расчет сбытовых надбавок'!$G$2280,3)</f>
        <v>32.14</v>
      </c>
      <c r="K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L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M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N595" s="99">
        <f>VLOOKUP($A595+ROUND((COLUMN()-2)/24,5),АТС!$A$41:$F$736,4)+VLOOKUP($A595+ROUND((COLUMN()-2)/24,5),'Расчет сбытовых надбавок'!$B$1537:'Расчет сбытовых надбавок'!$G$2280,3)</f>
        <v>0.01</v>
      </c>
      <c r="O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P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Q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R595" s="99">
        <f>VLOOKUP($A595+ROUND((COLUMN()-2)/24,5),АТС!$A$41:$F$736,4)+VLOOKUP($A595+ROUND((COLUMN()-2)/24,5),'Расчет сбытовых надбавок'!$B$1537:'Расчет сбытовых надбавок'!$G$2280,3)</f>
        <v>0.38</v>
      </c>
      <c r="S595" s="99">
        <f>VLOOKUP($A595+ROUND((COLUMN()-2)/24,5),АТС!$A$41:$F$736,4)+VLOOKUP($A595+ROUND((COLUMN()-2)/24,5),'Расчет сбытовых надбавок'!$B$1537:'Расчет сбытовых надбавок'!$G$2280,3)</f>
        <v>13.89</v>
      </c>
      <c r="T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U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V595" s="99">
        <f>VLOOKUP($A595+ROUND((COLUMN()-2)/24,5),АТС!$A$41:$F$736,4)+VLOOKUP($A595+ROUND((COLUMN()-2)/24,5),'Расчет сбытовых надбавок'!$B$1537:'Расчет сбытовых надбавок'!$G$2280,3)</f>
        <v>0.01</v>
      </c>
      <c r="W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X595" s="99">
        <f>VLOOKUP($A595+ROUND((COLUMN()-2)/24,5),АТС!$A$41:$F$736,4)+VLOOKUP($A595+ROUND((COLUMN()-2)/24,5),'Расчет сбытовых надбавок'!$B$1537:'Расчет сбытовых надбавок'!$G$2280,3)</f>
        <v>0</v>
      </c>
      <c r="Y595" s="99">
        <f>VLOOKUP($A595+ROUND((COLUMN()-2)/24,5),АТС!$A$41:$F$736,4)+VLOOKUP($A595+ROUND((COLUMN()-2)/24,5),'Расчет сбытовых надбавок'!$B$1537:'Расчет сбытовых надбавок'!$G$2280,3)</f>
        <v>0</v>
      </c>
    </row>
    <row r="596" spans="1:25" x14ac:dyDescent="0.2">
      <c r="A596" s="80">
        <f t="shared" si="17"/>
        <v>42419</v>
      </c>
      <c r="B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C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D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E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F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G596" s="99">
        <f>VLOOKUP($A596+ROUND((COLUMN()-2)/24,5),АТС!$A$41:$F$736,4)+VLOOKUP($A596+ROUND((COLUMN()-2)/24,5),'Расчет сбытовых надбавок'!$B$1537:'Расчет сбытовых надбавок'!$G$2280,3)</f>
        <v>23.29</v>
      </c>
      <c r="H596" s="99">
        <f>VLOOKUP($A596+ROUND((COLUMN()-2)/24,5),АТС!$A$41:$F$736,4)+VLOOKUP($A596+ROUND((COLUMN()-2)/24,5),'Расчет сбытовых надбавок'!$B$1537:'Расчет сбытовых надбавок'!$G$2280,3)</f>
        <v>100.55999999999999</v>
      </c>
      <c r="I596" s="99">
        <f>VLOOKUP($A596+ROUND((COLUMN()-2)/24,5),АТС!$A$41:$F$736,4)+VLOOKUP($A596+ROUND((COLUMN()-2)/24,5),'Расчет сбытовых надбавок'!$B$1537:'Расчет сбытовых надбавок'!$G$2280,3)</f>
        <v>9.77</v>
      </c>
      <c r="J596" s="99">
        <f>VLOOKUP($A596+ROUND((COLUMN()-2)/24,5),АТС!$A$41:$F$736,4)+VLOOKUP($A596+ROUND((COLUMN()-2)/24,5),'Расчет сбытовых надбавок'!$B$1537:'Расчет сбытовых надбавок'!$G$2280,3)</f>
        <v>161.13999999999999</v>
      </c>
      <c r="K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L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M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N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O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P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Q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R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S596" s="99">
        <f>VLOOKUP($A596+ROUND((COLUMN()-2)/24,5),АТС!$A$41:$F$736,4)+VLOOKUP($A596+ROUND((COLUMN()-2)/24,5),'Расчет сбытовых надбавок'!$B$1537:'Расчет сбытовых надбавок'!$G$2280,3)</f>
        <v>74.339999999999989</v>
      </c>
      <c r="T596" s="99">
        <f>VLOOKUP($A596+ROUND((COLUMN()-2)/24,5),АТС!$A$41:$F$736,4)+VLOOKUP($A596+ROUND((COLUMN()-2)/24,5),'Расчет сбытовых надбавок'!$B$1537:'Расчет сбытовых надбавок'!$G$2280,3)</f>
        <v>0.82</v>
      </c>
      <c r="U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V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W596" s="99">
        <f>VLOOKUP($A596+ROUND((COLUMN()-2)/24,5),АТС!$A$41:$F$736,4)+VLOOKUP($A596+ROUND((COLUMN()-2)/24,5),'Расчет сбытовых надбавок'!$B$1537:'Расчет сбытовых надбавок'!$G$2280,3)</f>
        <v>0.01</v>
      </c>
      <c r="X596" s="99">
        <f>VLOOKUP($A596+ROUND((COLUMN()-2)/24,5),АТС!$A$41:$F$736,4)+VLOOKUP($A596+ROUND((COLUMN()-2)/24,5),'Расчет сбытовых надбавок'!$B$1537:'Расчет сбытовых надбавок'!$G$2280,3)</f>
        <v>0</v>
      </c>
      <c r="Y596" s="99">
        <f>VLOOKUP($A596+ROUND((COLUMN()-2)/24,5),АТС!$A$41:$F$736,4)+VLOOKUP($A596+ROUND((COLUMN()-2)/24,5),'Расчет сбытовых надбавок'!$B$1537:'Расчет сбытовых надбавок'!$G$2280,3)</f>
        <v>0</v>
      </c>
    </row>
    <row r="597" spans="1:25" x14ac:dyDescent="0.2">
      <c r="A597" s="80">
        <f t="shared" si="17"/>
        <v>42420</v>
      </c>
      <c r="B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C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D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E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F597" s="99">
        <f>VLOOKUP($A597+ROUND((COLUMN()-2)/24,5),АТС!$A$41:$F$736,4)+VLOOKUP($A597+ROUND((COLUMN()-2)/24,5),'Расчет сбытовых надбавок'!$B$1537:'Расчет сбытовых надбавок'!$G$2280,3)</f>
        <v>43.55</v>
      </c>
      <c r="G597" s="99">
        <f>VLOOKUP($A597+ROUND((COLUMN()-2)/24,5),АТС!$A$41:$F$736,4)+VLOOKUP($A597+ROUND((COLUMN()-2)/24,5),'Расчет сбытовых надбавок'!$B$1537:'Расчет сбытовых надбавок'!$G$2280,3)</f>
        <v>93.41</v>
      </c>
      <c r="H597" s="99">
        <f>VLOOKUP($A597+ROUND((COLUMN()-2)/24,5),АТС!$A$41:$F$736,4)+VLOOKUP($A597+ROUND((COLUMN()-2)/24,5),'Расчет сбытовых надбавок'!$B$1537:'Расчет сбытовых надбавок'!$G$2280,3)</f>
        <v>443.22999999999996</v>
      </c>
      <c r="I597" s="99">
        <f>VLOOKUP($A597+ROUND((COLUMN()-2)/24,5),АТС!$A$41:$F$736,4)+VLOOKUP($A597+ROUND((COLUMN()-2)/24,5),'Расчет сбытовых надбавок'!$B$1537:'Расчет сбытовых надбавок'!$G$2280,3)</f>
        <v>30.369999999999997</v>
      </c>
      <c r="J597" s="99">
        <f>VLOOKUP($A597+ROUND((COLUMN()-2)/24,5),АТС!$A$41:$F$736,4)+VLOOKUP($A597+ROUND((COLUMN()-2)/24,5),'Расчет сбытовых надбавок'!$B$1537:'Расчет сбытовых надбавок'!$G$2280,3)</f>
        <v>75.12</v>
      </c>
      <c r="K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L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M597" s="99">
        <f>VLOOKUP($A597+ROUND((COLUMN()-2)/24,5),АТС!$A$41:$F$736,4)+VLOOKUP($A597+ROUND((COLUMN()-2)/24,5),'Расчет сбытовых надбавок'!$B$1537:'Расчет сбытовых надбавок'!$G$2280,3)</f>
        <v>0.01</v>
      </c>
      <c r="N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O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P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Q597" s="99">
        <f>VLOOKUP($A597+ROUND((COLUMN()-2)/24,5),АТС!$A$41:$F$736,4)+VLOOKUP($A597+ROUND((COLUMN()-2)/24,5),'Расчет сбытовых надбавок'!$B$1537:'Расчет сбытовых надбавок'!$G$2280,3)</f>
        <v>0.01</v>
      </c>
      <c r="R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S597" s="99">
        <f>VLOOKUP($A597+ROUND((COLUMN()-2)/24,5),АТС!$A$41:$F$736,4)+VLOOKUP($A597+ROUND((COLUMN()-2)/24,5),'Расчет сбытовых надбавок'!$B$1537:'Расчет сбытовых надбавок'!$G$2280,3)</f>
        <v>40.75</v>
      </c>
      <c r="T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U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V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W597" s="99">
        <f>VLOOKUP($A597+ROUND((COLUMN()-2)/24,5),АТС!$A$41:$F$736,4)+VLOOKUP($A597+ROUND((COLUMN()-2)/24,5),'Расчет сбытовых надбавок'!$B$1537:'Расчет сбытовых надбавок'!$G$2280,3)</f>
        <v>0.01</v>
      </c>
      <c r="X597" s="99">
        <f>VLOOKUP($A597+ROUND((COLUMN()-2)/24,5),АТС!$A$41:$F$736,4)+VLOOKUP($A597+ROUND((COLUMN()-2)/24,5),'Расчет сбытовых надбавок'!$B$1537:'Расчет сбытовых надбавок'!$G$2280,3)</f>
        <v>0</v>
      </c>
      <c r="Y597" s="99">
        <f>VLOOKUP($A597+ROUND((COLUMN()-2)/24,5),АТС!$A$41:$F$736,4)+VLOOKUP($A597+ROUND((COLUMN()-2)/24,5),'Расчет сбытовых надбавок'!$B$1537:'Расчет сбытовых надбавок'!$G$2280,3)</f>
        <v>0.08</v>
      </c>
    </row>
    <row r="598" spans="1:25" x14ac:dyDescent="0.2">
      <c r="A598" s="80">
        <f t="shared" si="17"/>
        <v>42421</v>
      </c>
      <c r="B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C598" s="99">
        <f>VLOOKUP($A598+ROUND((COLUMN()-2)/24,5),АТС!$A$41:$F$736,4)+VLOOKUP($A598+ROUND((COLUMN()-2)/24,5),'Расчет сбытовых надбавок'!$B$1537:'Расчет сбытовых надбавок'!$G$2280,3)</f>
        <v>0.32</v>
      </c>
      <c r="D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E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F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G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H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I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J598" s="99">
        <f>VLOOKUP($A598+ROUND((COLUMN()-2)/24,5),АТС!$A$41:$F$736,4)+VLOOKUP($A598+ROUND((COLUMN()-2)/24,5),'Расчет сбытовых надбавок'!$B$1537:'Расчет сбытовых надбавок'!$G$2280,3)</f>
        <v>0.08</v>
      </c>
      <c r="K598" s="99">
        <f>VLOOKUP($A598+ROUND((COLUMN()-2)/24,5),АТС!$A$41:$F$736,4)+VLOOKUP($A598+ROUND((COLUMN()-2)/24,5),'Расчет сбытовых надбавок'!$B$1537:'Расчет сбытовых надбавок'!$G$2280,3)</f>
        <v>40.590000000000003</v>
      </c>
      <c r="L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M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N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O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P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Q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R598" s="99">
        <f>VLOOKUP($A598+ROUND((COLUMN()-2)/24,5),АТС!$A$41:$F$736,4)+VLOOKUP($A598+ROUND((COLUMN()-2)/24,5),'Расчет сбытовых надбавок'!$B$1537:'Расчет сбытовых надбавок'!$G$2280,3)</f>
        <v>9.75</v>
      </c>
      <c r="S598" s="99">
        <f>VLOOKUP($A598+ROUND((COLUMN()-2)/24,5),АТС!$A$41:$F$736,4)+VLOOKUP($A598+ROUND((COLUMN()-2)/24,5),'Расчет сбытовых надбавок'!$B$1537:'Расчет сбытовых надбавок'!$G$2280,3)</f>
        <v>123.38</v>
      </c>
      <c r="T598" s="99">
        <f>VLOOKUP($A598+ROUND((COLUMN()-2)/24,5),АТС!$A$41:$F$736,4)+VLOOKUP($A598+ROUND((COLUMN()-2)/24,5),'Расчет сбытовых надбавок'!$B$1537:'Расчет сбытовых надбавок'!$G$2280,3)</f>
        <v>81.41</v>
      </c>
      <c r="U598" s="99">
        <f>VLOOKUP($A598+ROUND((COLUMN()-2)/24,5),АТС!$A$41:$F$736,4)+VLOOKUP($A598+ROUND((COLUMN()-2)/24,5),'Расчет сбытовых надбавок'!$B$1537:'Расчет сбытовых надбавок'!$G$2280,3)</f>
        <v>5.63</v>
      </c>
      <c r="V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W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X598" s="99">
        <f>VLOOKUP($A598+ROUND((COLUMN()-2)/24,5),АТС!$A$41:$F$736,4)+VLOOKUP($A598+ROUND((COLUMN()-2)/24,5),'Расчет сбытовых надбавок'!$B$1537:'Расчет сбытовых надбавок'!$G$2280,3)</f>
        <v>0</v>
      </c>
      <c r="Y598" s="99">
        <f>VLOOKUP($A598+ROUND((COLUMN()-2)/24,5),АТС!$A$41:$F$736,4)+VLOOKUP($A598+ROUND((COLUMN()-2)/24,5),'Расчет сбытовых надбавок'!$B$1537:'Расчет сбытовых надбавок'!$G$2280,3)</f>
        <v>0</v>
      </c>
    </row>
    <row r="599" spans="1:25" x14ac:dyDescent="0.2">
      <c r="A599" s="80">
        <f t="shared" si="17"/>
        <v>42422</v>
      </c>
      <c r="B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C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D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E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F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G599" s="99">
        <f>VLOOKUP($A599+ROUND((COLUMN()-2)/24,5),АТС!$A$41:$F$736,4)+VLOOKUP($A599+ROUND((COLUMN()-2)/24,5),'Расчет сбытовых надбавок'!$B$1537:'Расчет сбытовых надбавок'!$G$2280,3)</f>
        <v>18.18</v>
      </c>
      <c r="H599" s="99">
        <f>VLOOKUP($A599+ROUND((COLUMN()-2)/24,5),АТС!$A$41:$F$736,4)+VLOOKUP($A599+ROUND((COLUMN()-2)/24,5),'Расчет сбытовых надбавок'!$B$1537:'Расчет сбытовых надбавок'!$G$2280,3)</f>
        <v>26.32</v>
      </c>
      <c r="I599" s="99">
        <f>VLOOKUP($A599+ROUND((COLUMN()-2)/24,5),АТС!$A$41:$F$736,4)+VLOOKUP($A599+ROUND((COLUMN()-2)/24,5),'Расчет сбытовых надбавок'!$B$1537:'Расчет сбытовых надбавок'!$G$2280,3)</f>
        <v>483.41</v>
      </c>
      <c r="J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K599" s="99">
        <f>VLOOKUP($A599+ROUND((COLUMN()-2)/24,5),АТС!$A$41:$F$736,4)+VLOOKUP($A599+ROUND((COLUMN()-2)/24,5),'Расчет сбытовых надбавок'!$B$1537:'Расчет сбытовых надбавок'!$G$2280,3)</f>
        <v>42.57</v>
      </c>
      <c r="L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M599" s="99">
        <f>VLOOKUP($A599+ROUND((COLUMN()-2)/24,5),АТС!$A$41:$F$736,4)+VLOOKUP($A599+ROUND((COLUMN()-2)/24,5),'Расчет сбытовых надбавок'!$B$1537:'Расчет сбытовых надбавок'!$G$2280,3)</f>
        <v>34.29</v>
      </c>
      <c r="N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O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P599" s="99">
        <f>VLOOKUP($A599+ROUND((COLUMN()-2)/24,5),АТС!$A$41:$F$736,4)+VLOOKUP($A599+ROUND((COLUMN()-2)/24,5),'Расчет сбытовых надбавок'!$B$1537:'Расчет сбытовых надбавок'!$G$2280,3)</f>
        <v>48.930000000000007</v>
      </c>
      <c r="Q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R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S599" s="99">
        <f>VLOOKUP($A599+ROUND((COLUMN()-2)/24,5),АТС!$A$41:$F$736,4)+VLOOKUP($A599+ROUND((COLUMN()-2)/24,5),'Расчет сбытовых надбавок'!$B$1537:'Расчет сбытовых надбавок'!$G$2280,3)</f>
        <v>107.44</v>
      </c>
      <c r="T599" s="99">
        <f>VLOOKUP($A599+ROUND((COLUMN()-2)/24,5),АТС!$A$41:$F$736,4)+VLOOKUP($A599+ROUND((COLUMN()-2)/24,5),'Расчет сбытовых надбавок'!$B$1537:'Расчет сбытовых надбавок'!$G$2280,3)</f>
        <v>27.81</v>
      </c>
      <c r="U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V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W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X599" s="99">
        <f>VLOOKUP($A599+ROUND((COLUMN()-2)/24,5),АТС!$A$41:$F$736,4)+VLOOKUP($A599+ROUND((COLUMN()-2)/24,5),'Расчет сбытовых надбавок'!$B$1537:'Расчет сбытовых надбавок'!$G$2280,3)</f>
        <v>0</v>
      </c>
      <c r="Y599" s="99">
        <f>VLOOKUP($A599+ROUND((COLUMN()-2)/24,5),АТС!$A$41:$F$736,4)+VLOOKUP($A599+ROUND((COLUMN()-2)/24,5),'Расчет сбытовых надбавок'!$B$1537:'Расчет сбытовых надбавок'!$G$2280,3)</f>
        <v>0</v>
      </c>
    </row>
    <row r="600" spans="1:25" x14ac:dyDescent="0.2">
      <c r="A600" s="80">
        <f t="shared" si="17"/>
        <v>42423</v>
      </c>
      <c r="B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C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D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E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F600" s="99">
        <f>VLOOKUP($A600+ROUND((COLUMN()-2)/24,5),АТС!$A$41:$F$736,4)+VLOOKUP($A600+ROUND((COLUMN()-2)/24,5),'Расчет сбытовых надбавок'!$B$1537:'Расчет сбытовых надбавок'!$G$2280,3)</f>
        <v>0.11</v>
      </c>
      <c r="G600" s="99">
        <f>VLOOKUP($A600+ROUND((COLUMN()-2)/24,5),АТС!$A$41:$F$736,4)+VLOOKUP($A600+ROUND((COLUMN()-2)/24,5),'Расчет сбытовых надбавок'!$B$1537:'Расчет сбытовых надбавок'!$G$2280,3)</f>
        <v>42.989999999999995</v>
      </c>
      <c r="H600" s="99">
        <f>VLOOKUP($A600+ROUND((COLUMN()-2)/24,5),АТС!$A$41:$F$736,4)+VLOOKUP($A600+ROUND((COLUMN()-2)/24,5),'Расчет сбытовых надбавок'!$B$1537:'Расчет сбытовых надбавок'!$G$2280,3)</f>
        <v>3.8000000000000003</v>
      </c>
      <c r="I600" s="99">
        <f>VLOOKUP($A600+ROUND((COLUMN()-2)/24,5),АТС!$A$41:$F$736,4)+VLOOKUP($A600+ROUND((COLUMN()-2)/24,5),'Расчет сбытовых надбавок'!$B$1537:'Расчет сбытовых надбавок'!$G$2280,3)</f>
        <v>26.939999999999998</v>
      </c>
      <c r="J600" s="99">
        <f>VLOOKUP($A600+ROUND((COLUMN()-2)/24,5),АТС!$A$41:$F$736,4)+VLOOKUP($A600+ROUND((COLUMN()-2)/24,5),'Расчет сбытовых надбавок'!$B$1537:'Расчет сбытовых надбавок'!$G$2280,3)</f>
        <v>529.43999999999994</v>
      </c>
      <c r="K600" s="99">
        <f>VLOOKUP($A600+ROUND((COLUMN()-2)/24,5),АТС!$A$41:$F$736,4)+VLOOKUP($A600+ROUND((COLUMN()-2)/24,5),'Расчет сбытовых надбавок'!$B$1537:'Расчет сбытовых надбавок'!$G$2280,3)</f>
        <v>23.14</v>
      </c>
      <c r="L600" s="99">
        <f>VLOOKUP($A600+ROUND((COLUMN()-2)/24,5),АТС!$A$41:$F$736,4)+VLOOKUP($A600+ROUND((COLUMN()-2)/24,5),'Расчет сбытовых надбавок'!$B$1537:'Расчет сбытовых надбавок'!$G$2280,3)</f>
        <v>0.01</v>
      </c>
      <c r="M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N600" s="99">
        <f>VLOOKUP($A600+ROUND((COLUMN()-2)/24,5),АТС!$A$41:$F$736,4)+VLOOKUP($A600+ROUND((COLUMN()-2)/24,5),'Расчет сбытовых надбавок'!$B$1537:'Расчет сбытовых надбавок'!$G$2280,3)</f>
        <v>13.81</v>
      </c>
      <c r="O600" s="99">
        <f>VLOOKUP($A600+ROUND((COLUMN()-2)/24,5),АТС!$A$41:$F$736,4)+VLOOKUP($A600+ROUND((COLUMN()-2)/24,5),'Расчет сбытовых надбавок'!$B$1537:'Расчет сбытовых надбавок'!$G$2280,3)</f>
        <v>0.01</v>
      </c>
      <c r="P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Q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R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S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T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U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V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W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X600" s="99">
        <f>VLOOKUP($A600+ROUND((COLUMN()-2)/24,5),АТС!$A$41:$F$736,4)+VLOOKUP($A600+ROUND((COLUMN()-2)/24,5),'Расчет сбытовых надбавок'!$B$1537:'Расчет сбытовых надбавок'!$G$2280,3)</f>
        <v>0</v>
      </c>
      <c r="Y600" s="99">
        <f>VLOOKUP($A600+ROUND((COLUMN()-2)/24,5),АТС!$A$41:$F$736,4)+VLOOKUP($A600+ROUND((COLUMN()-2)/24,5),'Расчет сбытовых надбавок'!$B$1537:'Расчет сбытовых надбавок'!$G$2280,3)</f>
        <v>0</v>
      </c>
    </row>
    <row r="601" spans="1:25" x14ac:dyDescent="0.2">
      <c r="A601" s="80">
        <f t="shared" si="17"/>
        <v>42424</v>
      </c>
      <c r="B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C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D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E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F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G601" s="99">
        <f>VLOOKUP($A601+ROUND((COLUMN()-2)/24,5),АТС!$A$41:$F$736,4)+VLOOKUP($A601+ROUND((COLUMN()-2)/24,5),'Расчет сбытовых надбавок'!$B$1537:'Расчет сбытовых надбавок'!$G$2280,3)</f>
        <v>52.83</v>
      </c>
      <c r="H601" s="99">
        <f>VLOOKUP($A601+ROUND((COLUMN()-2)/24,5),АТС!$A$41:$F$736,4)+VLOOKUP($A601+ROUND((COLUMN()-2)/24,5),'Расчет сбытовых надбавок'!$B$1537:'Расчет сбытовых надбавок'!$G$2280,3)</f>
        <v>26.05</v>
      </c>
      <c r="I601" s="99">
        <f>VLOOKUP($A601+ROUND((COLUMN()-2)/24,5),АТС!$A$41:$F$736,4)+VLOOKUP($A601+ROUND((COLUMN()-2)/24,5),'Расчет сбытовых надбавок'!$B$1537:'Расчет сбытовых надбавок'!$G$2280,3)</f>
        <v>8.09</v>
      </c>
      <c r="J601" s="99">
        <f>VLOOKUP($A601+ROUND((COLUMN()-2)/24,5),АТС!$A$41:$F$736,4)+VLOOKUP($A601+ROUND((COLUMN()-2)/24,5),'Расчет сбытовых надбавок'!$B$1537:'Расчет сбытовых надбавок'!$G$2280,3)</f>
        <v>29.82</v>
      </c>
      <c r="K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L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M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N601" s="99">
        <f>VLOOKUP($A601+ROUND((COLUMN()-2)/24,5),АТС!$A$41:$F$736,4)+VLOOKUP($A601+ROUND((COLUMN()-2)/24,5),'Расчет сбытовых надбавок'!$B$1537:'Расчет сбытовых надбавок'!$G$2280,3)</f>
        <v>0.01</v>
      </c>
      <c r="O601" s="99">
        <f>VLOOKUP($A601+ROUND((COLUMN()-2)/24,5),АТС!$A$41:$F$736,4)+VLOOKUP($A601+ROUND((COLUMN()-2)/24,5),'Расчет сбытовых надбавок'!$B$1537:'Расчет сбытовых надбавок'!$G$2280,3)</f>
        <v>0.01</v>
      </c>
      <c r="P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Q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R601" s="99">
        <f>VLOOKUP($A601+ROUND((COLUMN()-2)/24,5),АТС!$A$41:$F$736,4)+VLOOKUP($A601+ROUND((COLUMN()-2)/24,5),'Расчет сбытовых надбавок'!$B$1537:'Расчет сбытовых надбавок'!$G$2280,3)</f>
        <v>3.5500000000000003</v>
      </c>
      <c r="S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T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U601" s="99">
        <f>VLOOKUP($A601+ROUND((COLUMN()-2)/24,5),АТС!$A$41:$F$736,4)+VLOOKUP($A601+ROUND((COLUMN()-2)/24,5),'Расчет сбытовых надбавок'!$B$1537:'Расчет сбытовых надбавок'!$G$2280,3)</f>
        <v>0.01</v>
      </c>
      <c r="V601" s="99">
        <f>VLOOKUP($A601+ROUND((COLUMN()-2)/24,5),АТС!$A$41:$F$736,4)+VLOOKUP($A601+ROUND((COLUMN()-2)/24,5),'Расчет сбытовых надбавок'!$B$1537:'Расчет сбытовых надбавок'!$G$2280,3)</f>
        <v>0.01</v>
      </c>
      <c r="W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X601" s="99">
        <f>VLOOKUP($A601+ROUND((COLUMN()-2)/24,5),АТС!$A$41:$F$736,4)+VLOOKUP($A601+ROUND((COLUMN()-2)/24,5),'Расчет сбытовых надбавок'!$B$1537:'Расчет сбытовых надбавок'!$G$2280,3)</f>
        <v>0</v>
      </c>
      <c r="Y601" s="99">
        <f>VLOOKUP($A601+ROUND((COLUMN()-2)/24,5),АТС!$A$41:$F$736,4)+VLOOKUP($A601+ROUND((COLUMN()-2)/24,5),'Расчет сбытовых надбавок'!$B$1537:'Расчет сбытовых надбавок'!$G$2280,3)</f>
        <v>0</v>
      </c>
    </row>
    <row r="602" spans="1:25" x14ac:dyDescent="0.2">
      <c r="A602" s="80">
        <f t="shared" si="17"/>
        <v>42425</v>
      </c>
      <c r="B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C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D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E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F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G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H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I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J602" s="99">
        <f>VLOOKUP($A602+ROUND((COLUMN()-2)/24,5),АТС!$A$41:$F$736,4)+VLOOKUP($A602+ROUND((COLUMN()-2)/24,5),'Расчет сбытовых надбавок'!$B$1537:'Расчет сбытовых надбавок'!$G$2280,3)</f>
        <v>24.51</v>
      </c>
      <c r="K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L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M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N602" s="99">
        <f>VLOOKUP($A602+ROUND((COLUMN()-2)/24,5),АТС!$A$41:$F$736,4)+VLOOKUP($A602+ROUND((COLUMN()-2)/24,5),'Расчет сбытовых надбавок'!$B$1537:'Расчет сбытовых надбавок'!$G$2280,3)</f>
        <v>0.01</v>
      </c>
      <c r="O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P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Q602" s="99">
        <f>VLOOKUP($A602+ROUND((COLUMN()-2)/24,5),АТС!$A$41:$F$736,4)+VLOOKUP($A602+ROUND((COLUMN()-2)/24,5),'Расчет сбытовых надбавок'!$B$1537:'Расчет сбытовых надбавок'!$G$2280,3)</f>
        <v>0.01</v>
      </c>
      <c r="R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S602" s="99">
        <f>VLOOKUP($A602+ROUND((COLUMN()-2)/24,5),АТС!$A$41:$F$736,4)+VLOOKUP($A602+ROUND((COLUMN()-2)/24,5),'Расчет сбытовых надбавок'!$B$1537:'Расчет сбытовых надбавок'!$G$2280,3)</f>
        <v>37.200000000000003</v>
      </c>
      <c r="T602" s="99">
        <f>VLOOKUP($A602+ROUND((COLUMN()-2)/24,5),АТС!$A$41:$F$736,4)+VLOOKUP($A602+ROUND((COLUMN()-2)/24,5),'Расчет сбытовых надбавок'!$B$1537:'Расчет сбытовых надбавок'!$G$2280,3)</f>
        <v>9.9500000000000011</v>
      </c>
      <c r="U602" s="99">
        <f>VLOOKUP($A602+ROUND((COLUMN()-2)/24,5),АТС!$A$41:$F$736,4)+VLOOKUP($A602+ROUND((COLUMN()-2)/24,5),'Расчет сбытовых надбавок'!$B$1537:'Расчет сбытовых надбавок'!$G$2280,3)</f>
        <v>0.01</v>
      </c>
      <c r="V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W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X602" s="99">
        <f>VLOOKUP($A602+ROUND((COLUMN()-2)/24,5),АТС!$A$41:$F$736,4)+VLOOKUP($A602+ROUND((COLUMN()-2)/24,5),'Расчет сбытовых надбавок'!$B$1537:'Расчет сбытовых надбавок'!$G$2280,3)</f>
        <v>0</v>
      </c>
      <c r="Y602" s="99">
        <f>VLOOKUP($A602+ROUND((COLUMN()-2)/24,5),АТС!$A$41:$F$736,4)+VLOOKUP($A602+ROUND((COLUMN()-2)/24,5),'Расчет сбытовых надбавок'!$B$1537:'Расчет сбытовых надбавок'!$G$2280,3)</f>
        <v>0</v>
      </c>
    </row>
    <row r="603" spans="1:25" x14ac:dyDescent="0.2">
      <c r="A603" s="80">
        <f t="shared" si="17"/>
        <v>42426</v>
      </c>
      <c r="B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C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D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E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F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G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H603" s="99">
        <f>VLOOKUP($A603+ROUND((COLUMN()-2)/24,5),АТС!$A$41:$F$736,4)+VLOOKUP($A603+ROUND((COLUMN()-2)/24,5),'Расчет сбытовых надбавок'!$B$1537:'Расчет сбытовых надбавок'!$G$2280,3)</f>
        <v>259.82</v>
      </c>
      <c r="I603" s="99">
        <f>VLOOKUP($A603+ROUND((COLUMN()-2)/24,5),АТС!$A$41:$F$736,4)+VLOOKUP($A603+ROUND((COLUMN()-2)/24,5),'Расчет сбытовых надбавок'!$B$1537:'Расчет сбытовых надбавок'!$G$2280,3)</f>
        <v>13.76</v>
      </c>
      <c r="J603" s="99">
        <f>VLOOKUP($A603+ROUND((COLUMN()-2)/24,5),АТС!$A$41:$F$736,4)+VLOOKUP($A603+ROUND((COLUMN()-2)/24,5),'Расчет сбытовых надбавок'!$B$1537:'Расчет сбытовых надбавок'!$G$2280,3)</f>
        <v>9.9700000000000006</v>
      </c>
      <c r="K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L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M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N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O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P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Q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R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S603" s="99">
        <f>VLOOKUP($A603+ROUND((COLUMN()-2)/24,5),АТС!$A$41:$F$736,4)+VLOOKUP($A603+ROUND((COLUMN()-2)/24,5),'Расчет сбытовых надбавок'!$B$1537:'Расчет сбытовых надбавок'!$G$2280,3)</f>
        <v>95.8</v>
      </c>
      <c r="T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U603" s="99">
        <f>VLOOKUP($A603+ROUND((COLUMN()-2)/24,5),АТС!$A$41:$F$736,4)+VLOOKUP($A603+ROUND((COLUMN()-2)/24,5),'Расчет сбытовых надбавок'!$B$1537:'Расчет сбытовых надбавок'!$G$2280,3)</f>
        <v>0.01</v>
      </c>
      <c r="V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W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X603" s="99">
        <f>VLOOKUP($A603+ROUND((COLUMN()-2)/24,5),АТС!$A$41:$F$736,4)+VLOOKUP($A603+ROUND((COLUMN()-2)/24,5),'Расчет сбытовых надбавок'!$B$1537:'Расчет сбытовых надбавок'!$G$2280,3)</f>
        <v>0</v>
      </c>
      <c r="Y603" s="99">
        <f>VLOOKUP($A603+ROUND((COLUMN()-2)/24,5),АТС!$A$41:$F$736,4)+VLOOKUP($A603+ROUND((COLUMN()-2)/24,5),'Расчет сбытовых надбавок'!$B$1537:'Расчет сбытовых надбавок'!$G$2280,3)</f>
        <v>0</v>
      </c>
    </row>
    <row r="604" spans="1:25" x14ac:dyDescent="0.2">
      <c r="A604" s="80">
        <f t="shared" si="17"/>
        <v>42427</v>
      </c>
      <c r="B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C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D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E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F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G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H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I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J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K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L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M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N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O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P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Q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R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S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T604" s="99">
        <f>VLOOKUP($A604+ROUND((COLUMN()-2)/24,5),АТС!$A$41:$F$736,4)+VLOOKUP($A604+ROUND((COLUMN()-2)/24,5),'Расчет сбытовых надбавок'!$B$1537:'Расчет сбытовых надбавок'!$G$2280,3)</f>
        <v>515.71</v>
      </c>
      <c r="U604" s="99">
        <f>VLOOKUP($A604+ROUND((COLUMN()-2)/24,5),АТС!$A$41:$F$736,4)+VLOOKUP($A604+ROUND((COLUMN()-2)/24,5),'Расчет сбытовых надбавок'!$B$1537:'Расчет сбытовых надбавок'!$G$2280,3)</f>
        <v>441.96</v>
      </c>
      <c r="V604" s="99">
        <f>VLOOKUP($A604+ROUND((COLUMN()-2)/24,5),АТС!$A$41:$F$736,4)+VLOOKUP($A604+ROUND((COLUMN()-2)/24,5),'Расчет сбытовых надбавок'!$B$1537:'Расчет сбытовых надбавок'!$G$2280,3)</f>
        <v>497.19</v>
      </c>
      <c r="W604" s="99">
        <f>VLOOKUP($A604+ROUND((COLUMN()-2)/24,5),АТС!$A$41:$F$736,4)+VLOOKUP($A604+ROUND((COLUMN()-2)/24,5),'Расчет сбытовых надбавок'!$B$1537:'Расчет сбытовых надбавок'!$G$2280,3)</f>
        <v>486.94</v>
      </c>
      <c r="X604" s="99">
        <f>VLOOKUP($A604+ROUND((COLUMN()-2)/24,5),АТС!$A$41:$F$736,4)+VLOOKUP($A604+ROUND((COLUMN()-2)/24,5),'Расчет сбытовых надбавок'!$B$1537:'Расчет сбытовых надбавок'!$G$2280,3)</f>
        <v>0</v>
      </c>
      <c r="Y604" s="99">
        <f>VLOOKUP($A604+ROUND((COLUMN()-2)/24,5),АТС!$A$41:$F$736,4)+VLOOKUP($A604+ROUND((COLUMN()-2)/24,5),'Расчет сбытовых надбавок'!$B$1537:'Расчет сбытовых надбавок'!$G$2280,3)</f>
        <v>0</v>
      </c>
    </row>
    <row r="605" spans="1:25" x14ac:dyDescent="0.2">
      <c r="A605" s="80">
        <f t="shared" si="17"/>
        <v>42428</v>
      </c>
      <c r="B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C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D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E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F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G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H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I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J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K605" s="99">
        <f>VLOOKUP($A605+ROUND((COLUMN()-2)/24,5),АТС!$A$41:$F$736,4)+VLOOKUP($A605+ROUND((COLUMN()-2)/24,5),'Расчет сбытовых надбавок'!$B$1537:'Расчет сбытовых надбавок'!$G$2280,3)</f>
        <v>17.190000000000001</v>
      </c>
      <c r="L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M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N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O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P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Q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R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S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T605" s="99">
        <f>VLOOKUP($A605+ROUND((COLUMN()-2)/24,5),АТС!$A$41:$F$736,4)+VLOOKUP($A605+ROUND((COLUMN()-2)/24,5),'Расчет сбытовых надбавок'!$B$1537:'Расчет сбытовых надбавок'!$G$2280,3)</f>
        <v>10.84</v>
      </c>
      <c r="U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V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W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X605" s="99">
        <f>VLOOKUP($A605+ROUND((COLUMN()-2)/24,5),АТС!$A$41:$F$736,4)+VLOOKUP($A605+ROUND((COLUMN()-2)/24,5),'Расчет сбытовых надбавок'!$B$1537:'Расчет сбытовых надбавок'!$G$2280,3)</f>
        <v>0</v>
      </c>
      <c r="Y605" s="99">
        <f>VLOOKUP($A605+ROUND((COLUMN()-2)/24,5),АТС!$A$41:$F$736,4)+VLOOKUP($A605+ROUND((COLUMN()-2)/24,5),'Расчет сбытовых надбавок'!$B$1537:'Расчет сбытовых надбавок'!$G$2280,3)</f>
        <v>0</v>
      </c>
    </row>
    <row r="606" spans="1:25" x14ac:dyDescent="0.2">
      <c r="A606" s="80">
        <f t="shared" si="17"/>
        <v>42429</v>
      </c>
      <c r="B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C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D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E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F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G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H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I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J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K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L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M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N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O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P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Q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R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S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T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U606" s="99">
        <f>VLOOKUP($A606+ROUND((COLUMN()-2)/24,5),АТС!$A$41:$F$736,4)+VLOOKUP($A606+ROUND((COLUMN()-2)/24,5),'Расчет сбытовых надбавок'!$B$1537:'Расчет сбытовых надбавок'!$G$2280,3)</f>
        <v>0.01</v>
      </c>
      <c r="V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W606" s="99">
        <f>VLOOKUP($A606+ROUND((COLUMN()-2)/24,5),АТС!$A$41:$F$736,4)+VLOOKUP($A606+ROUND((COLUMN()-2)/24,5),'Расчет сбытовых надбавок'!$B$1537:'Расчет сбытовых надбавок'!$G$2280,3)</f>
        <v>0.01</v>
      </c>
      <c r="X606" s="99">
        <f>VLOOKUP($A606+ROUND((COLUMN()-2)/24,5),АТС!$A$41:$F$736,4)+VLOOKUP($A606+ROUND((COLUMN()-2)/24,5),'Расчет сбытовых надбавок'!$B$1537:'Расчет сбытовых надбавок'!$G$2280,3)</f>
        <v>0</v>
      </c>
      <c r="Y606" s="99">
        <f>VLOOKUP($A606+ROUND((COLUMN()-2)/24,5),АТС!$A$41:$F$736,4)+VLOOKUP($A606+ROUND((COLUMN()-2)/24,5),'Расчет сбытовых надбавок'!$B$1537:'Расчет сбытовых надбавок'!$G$2280,3)</f>
        <v>0</v>
      </c>
    </row>
    <row r="607" spans="1:25" x14ac:dyDescent="0.2">
      <c r="A607" s="92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93"/>
    </row>
    <row r="608" spans="1:25" x14ac:dyDescent="0.25">
      <c r="A608" s="88" t="s">
        <v>151</v>
      </c>
      <c r="B608" s="79"/>
      <c r="C608" s="79"/>
      <c r="D608" s="79"/>
    </row>
    <row r="609" spans="1:27" ht="12.75" customHeight="1" x14ac:dyDescent="0.2">
      <c r="A609" s="165" t="s">
        <v>48</v>
      </c>
      <c r="B609" s="168" t="s">
        <v>154</v>
      </c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70"/>
    </row>
    <row r="610" spans="1:27" ht="12.75" customHeight="1" x14ac:dyDescent="0.2">
      <c r="A610" s="166"/>
      <c r="B610" s="171"/>
      <c r="C610" s="172"/>
      <c r="D610" s="172"/>
      <c r="E610" s="172"/>
      <c r="F610" s="172"/>
      <c r="G610" s="172"/>
      <c r="H610" s="172"/>
      <c r="I610" s="172"/>
      <c r="J610" s="172"/>
      <c r="K610" s="172"/>
      <c r="L610" s="172"/>
      <c r="M610" s="172"/>
      <c r="N610" s="172"/>
      <c r="O610" s="172"/>
      <c r="P610" s="172"/>
      <c r="Q610" s="172"/>
      <c r="R610" s="172"/>
      <c r="S610" s="172"/>
      <c r="T610" s="172"/>
      <c r="U610" s="172"/>
      <c r="V610" s="172"/>
      <c r="W610" s="172"/>
      <c r="X610" s="172"/>
      <c r="Y610" s="173"/>
    </row>
    <row r="611" spans="1:27" s="112" customFormat="1" ht="12.75" customHeight="1" x14ac:dyDescent="0.2">
      <c r="A611" s="166"/>
      <c r="B611" s="206" t="s">
        <v>123</v>
      </c>
      <c r="C611" s="202" t="s">
        <v>124</v>
      </c>
      <c r="D611" s="202" t="s">
        <v>125</v>
      </c>
      <c r="E611" s="202" t="s">
        <v>126</v>
      </c>
      <c r="F611" s="202" t="s">
        <v>127</v>
      </c>
      <c r="G611" s="202" t="s">
        <v>128</v>
      </c>
      <c r="H611" s="202" t="s">
        <v>129</v>
      </c>
      <c r="I611" s="202" t="s">
        <v>130</v>
      </c>
      <c r="J611" s="202" t="s">
        <v>131</v>
      </c>
      <c r="K611" s="202" t="s">
        <v>132</v>
      </c>
      <c r="L611" s="202" t="s">
        <v>133</v>
      </c>
      <c r="M611" s="202" t="s">
        <v>134</v>
      </c>
      <c r="N611" s="204" t="s">
        <v>135</v>
      </c>
      <c r="O611" s="202" t="s">
        <v>136</v>
      </c>
      <c r="P611" s="202" t="s">
        <v>137</v>
      </c>
      <c r="Q611" s="202" t="s">
        <v>138</v>
      </c>
      <c r="R611" s="202" t="s">
        <v>139</v>
      </c>
      <c r="S611" s="202" t="s">
        <v>140</v>
      </c>
      <c r="T611" s="202" t="s">
        <v>141</v>
      </c>
      <c r="U611" s="202" t="s">
        <v>142</v>
      </c>
      <c r="V611" s="202" t="s">
        <v>143</v>
      </c>
      <c r="W611" s="202" t="s">
        <v>144</v>
      </c>
      <c r="X611" s="202" t="s">
        <v>145</v>
      </c>
      <c r="Y611" s="202" t="s">
        <v>146</v>
      </c>
    </row>
    <row r="612" spans="1:27" s="112" customFormat="1" ht="11.25" customHeight="1" x14ac:dyDescent="0.2">
      <c r="A612" s="167"/>
      <c r="B612" s="207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3"/>
      <c r="N612" s="205"/>
      <c r="O612" s="203"/>
      <c r="P612" s="203"/>
      <c r="Q612" s="203"/>
      <c r="R612" s="203"/>
      <c r="S612" s="203"/>
      <c r="T612" s="203"/>
      <c r="U612" s="203"/>
      <c r="V612" s="203"/>
      <c r="W612" s="203"/>
      <c r="X612" s="203"/>
      <c r="Y612" s="203"/>
    </row>
    <row r="613" spans="1:27" ht="15.75" customHeight="1" x14ac:dyDescent="0.2">
      <c r="A613" s="80">
        <f>A578</f>
        <v>42401</v>
      </c>
      <c r="B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C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D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E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F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G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H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I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J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K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L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M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N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O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P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Q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R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S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T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U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V613" s="99">
        <f>VLOOKUP($A613+ROUND((COLUMN()-2)/24,5),АТС!$A$41:$F$736,4)+VLOOKUP($A613+ROUND((COLUMN()-2)/24,5),'Расчет сбытовых надбавок'!$B$1537:'Расчет сбытовых надбавок'!$G$2280,4)</f>
        <v>0.01</v>
      </c>
      <c r="W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X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Y613" s="99">
        <f>VLOOKUP($A613+ROUND((COLUMN()-2)/24,5),АТС!$A$41:$F$736,4)+VLOOKUP($A613+ROUND((COLUMN()-2)/24,5),'Расчет сбытовых надбавок'!$B$1537:'Расчет сбытовых надбавок'!$G$2280,4)</f>
        <v>0</v>
      </c>
      <c r="AA613" s="81"/>
    </row>
    <row r="614" spans="1:27" x14ac:dyDescent="0.2">
      <c r="A614" s="80">
        <f>A613+1</f>
        <v>42402</v>
      </c>
      <c r="B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C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D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E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F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G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H614" s="99">
        <f>VLOOKUP($A614+ROUND((COLUMN()-2)/24,5),АТС!$A$41:$F$736,4)+VLOOKUP($A614+ROUND((COLUMN()-2)/24,5),'Расчет сбытовых надбавок'!$B$1537:'Расчет сбытовых надбавок'!$G$2280,4)</f>
        <v>90.28</v>
      </c>
      <c r="I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J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K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L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M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N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O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P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Q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R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S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T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U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V614" s="99">
        <f>VLOOKUP($A614+ROUND((COLUMN()-2)/24,5),АТС!$A$41:$F$736,4)+VLOOKUP($A614+ROUND((COLUMN()-2)/24,5),'Расчет сбытовых надбавок'!$B$1537:'Расчет сбытовых надбавок'!$G$2280,4)</f>
        <v>0.01</v>
      </c>
      <c r="W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X614" s="99">
        <f>VLOOKUP($A614+ROUND((COLUMN()-2)/24,5),АТС!$A$41:$F$736,4)+VLOOKUP($A614+ROUND((COLUMN()-2)/24,5),'Расчет сбытовых надбавок'!$B$1537:'Расчет сбытовых надбавок'!$G$2280,4)</f>
        <v>0</v>
      </c>
      <c r="Y614" s="99">
        <f>VLOOKUP($A614+ROUND((COLUMN()-2)/24,5),АТС!$A$41:$F$736,4)+VLOOKUP($A614+ROUND((COLUMN()-2)/24,5),'Расчет сбытовых надбавок'!$B$1537:'Расчет сбытовых надбавок'!$G$2280,4)</f>
        <v>0</v>
      </c>
    </row>
    <row r="615" spans="1:27" x14ac:dyDescent="0.2">
      <c r="A615" s="80">
        <f t="shared" ref="A615:A641" si="18">A614+1</f>
        <v>42403</v>
      </c>
      <c r="B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C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D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E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F615" s="99">
        <f>VLOOKUP($A615+ROUND((COLUMN()-2)/24,5),АТС!$A$41:$F$736,4)+VLOOKUP($A615+ROUND((COLUMN()-2)/24,5),'Расчет сбытовых надбавок'!$B$1537:'Расчет сбытовых надбавок'!$G$2280,4)</f>
        <v>3.11</v>
      </c>
      <c r="G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H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I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J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K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L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M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N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O615" s="99">
        <f>VLOOKUP($A615+ROUND((COLUMN()-2)/24,5),АТС!$A$41:$F$736,4)+VLOOKUP($A615+ROUND((COLUMN()-2)/24,5),'Расчет сбытовых надбавок'!$B$1537:'Расчет сбытовых надбавок'!$G$2280,4)</f>
        <v>0.01</v>
      </c>
      <c r="P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Q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R615" s="99">
        <f>VLOOKUP($A615+ROUND((COLUMN()-2)/24,5),АТС!$A$41:$F$736,4)+VLOOKUP($A615+ROUND((COLUMN()-2)/24,5),'Расчет сбытовых надбавок'!$B$1537:'Расчет сбытовых надбавок'!$G$2280,4)</f>
        <v>7.1499999999999995</v>
      </c>
      <c r="S615" s="99">
        <f>VLOOKUP($A615+ROUND((COLUMN()-2)/24,5),АТС!$A$41:$F$736,4)+VLOOKUP($A615+ROUND((COLUMN()-2)/24,5),'Расчет сбытовых надбавок'!$B$1537:'Расчет сбытовых надбавок'!$G$2280,4)</f>
        <v>26.049999999999997</v>
      </c>
      <c r="T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U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V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W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X615" s="99">
        <f>VLOOKUP($A615+ROUND((COLUMN()-2)/24,5),АТС!$A$41:$F$736,4)+VLOOKUP($A615+ROUND((COLUMN()-2)/24,5),'Расчет сбытовых надбавок'!$B$1537:'Расчет сбытовых надбавок'!$G$2280,4)</f>
        <v>0</v>
      </c>
      <c r="Y615" s="99">
        <f>VLOOKUP($A615+ROUND((COLUMN()-2)/24,5),АТС!$A$41:$F$736,4)+VLOOKUP($A615+ROUND((COLUMN()-2)/24,5),'Расчет сбытовых надбавок'!$B$1537:'Расчет сбытовых надбавок'!$G$2280,4)</f>
        <v>0</v>
      </c>
    </row>
    <row r="616" spans="1:27" x14ac:dyDescent="0.2">
      <c r="A616" s="80">
        <f t="shared" si="18"/>
        <v>42404</v>
      </c>
      <c r="B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C616" s="99">
        <f>VLOOKUP($A616+ROUND((COLUMN()-2)/24,5),АТС!$A$41:$F$736,4)+VLOOKUP($A616+ROUND((COLUMN()-2)/24,5),'Расчет сбытовых надбавок'!$B$1537:'Расчет сбытовых надбавок'!$G$2280,4)</f>
        <v>0.01</v>
      </c>
      <c r="D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E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F616" s="99">
        <f>VLOOKUP($A616+ROUND((COLUMN()-2)/24,5),АТС!$A$41:$F$736,4)+VLOOKUP($A616+ROUND((COLUMN()-2)/24,5),'Расчет сбытовых надбавок'!$B$1537:'Расчет сбытовых надбавок'!$G$2280,4)</f>
        <v>27.349999999999998</v>
      </c>
      <c r="G616" s="99">
        <f>VLOOKUP($A616+ROUND((COLUMN()-2)/24,5),АТС!$A$41:$F$736,4)+VLOOKUP($A616+ROUND((COLUMN()-2)/24,5),'Расчет сбытовых надбавок'!$B$1537:'Расчет сбытовых надбавок'!$G$2280,4)</f>
        <v>401.14</v>
      </c>
      <c r="H616" s="99">
        <f>VLOOKUP($A616+ROUND((COLUMN()-2)/24,5),АТС!$A$41:$F$736,4)+VLOOKUP($A616+ROUND((COLUMN()-2)/24,5),'Расчет сбытовых надбавок'!$B$1537:'Расчет сбытовых надбавок'!$G$2280,4)</f>
        <v>32.1</v>
      </c>
      <c r="I616" s="99">
        <f>VLOOKUP($A616+ROUND((COLUMN()-2)/24,5),АТС!$A$41:$F$736,4)+VLOOKUP($A616+ROUND((COLUMN()-2)/24,5),'Расчет сбытовых надбавок'!$B$1537:'Расчет сбытовых надбавок'!$G$2280,4)</f>
        <v>32.479999999999997</v>
      </c>
      <c r="J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K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L616" s="99">
        <f>VLOOKUP($A616+ROUND((COLUMN()-2)/24,5),АТС!$A$41:$F$736,4)+VLOOKUP($A616+ROUND((COLUMN()-2)/24,5),'Расчет сбытовых надбавок'!$B$1537:'Расчет сбытовых надбавок'!$G$2280,4)</f>
        <v>0.01</v>
      </c>
      <c r="M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N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O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P616" s="99">
        <f>VLOOKUP($A616+ROUND((COLUMN()-2)/24,5),АТС!$A$41:$F$736,4)+VLOOKUP($A616+ROUND((COLUMN()-2)/24,5),'Расчет сбытовых надбавок'!$B$1537:'Расчет сбытовых надбавок'!$G$2280,4)</f>
        <v>0.01</v>
      </c>
      <c r="Q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R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S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T616" s="99">
        <f>VLOOKUP($A616+ROUND((COLUMN()-2)/24,5),АТС!$A$41:$F$736,4)+VLOOKUP($A616+ROUND((COLUMN()-2)/24,5),'Расчет сбытовых надбавок'!$B$1537:'Расчет сбытовых надбавок'!$G$2280,4)</f>
        <v>0.01</v>
      </c>
      <c r="U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V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W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X616" s="99">
        <f>VLOOKUP($A616+ROUND((COLUMN()-2)/24,5),АТС!$A$41:$F$736,4)+VLOOKUP($A616+ROUND((COLUMN()-2)/24,5),'Расчет сбытовых надбавок'!$B$1537:'Расчет сбытовых надбавок'!$G$2280,4)</f>
        <v>0</v>
      </c>
      <c r="Y616" s="99">
        <f>VLOOKUP($A616+ROUND((COLUMN()-2)/24,5),АТС!$A$41:$F$736,4)+VLOOKUP($A616+ROUND((COLUMN()-2)/24,5),'Расчет сбытовых надбавок'!$B$1537:'Расчет сбытовых надбавок'!$G$2280,4)</f>
        <v>0</v>
      </c>
    </row>
    <row r="617" spans="1:27" x14ac:dyDescent="0.2">
      <c r="A617" s="80">
        <f t="shared" si="18"/>
        <v>42405</v>
      </c>
      <c r="B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C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D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E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F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G617" s="99">
        <f>VLOOKUP($A617+ROUND((COLUMN()-2)/24,5),АТС!$A$41:$F$736,4)+VLOOKUP($A617+ROUND((COLUMN()-2)/24,5),'Расчет сбытовых надбавок'!$B$1537:'Расчет сбытовых надбавок'!$G$2280,4)</f>
        <v>14.309999999999999</v>
      </c>
      <c r="H617" s="99">
        <f>VLOOKUP($A617+ROUND((COLUMN()-2)/24,5),АТС!$A$41:$F$736,4)+VLOOKUP($A617+ROUND((COLUMN()-2)/24,5),'Расчет сбытовых надбавок'!$B$1537:'Расчет сбытовых надбавок'!$G$2280,4)</f>
        <v>6</v>
      </c>
      <c r="I617" s="99">
        <f>VLOOKUP($A617+ROUND((COLUMN()-2)/24,5),АТС!$A$41:$F$736,4)+VLOOKUP($A617+ROUND((COLUMN()-2)/24,5),'Расчет сбытовых надбавок'!$B$1537:'Расчет сбытовых надбавок'!$G$2280,4)</f>
        <v>0.01</v>
      </c>
      <c r="J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K617" s="99">
        <f>VLOOKUP($A617+ROUND((COLUMN()-2)/24,5),АТС!$A$41:$F$736,4)+VLOOKUP($A617+ROUND((COLUMN()-2)/24,5),'Расчет сбытовых надбавок'!$B$1537:'Расчет сбытовых надбавок'!$G$2280,4)</f>
        <v>0.01</v>
      </c>
      <c r="L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M617" s="99">
        <f>VLOOKUP($A617+ROUND((COLUMN()-2)/24,5),АТС!$A$41:$F$736,4)+VLOOKUP($A617+ROUND((COLUMN()-2)/24,5),'Расчет сбытовых надбавок'!$B$1537:'Расчет сбытовых надбавок'!$G$2280,4)</f>
        <v>0.01</v>
      </c>
      <c r="N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O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P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Q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R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S617" s="99">
        <f>VLOOKUP($A617+ROUND((COLUMN()-2)/24,5),АТС!$A$41:$F$736,4)+VLOOKUP($A617+ROUND((COLUMN()-2)/24,5),'Расчет сбытовых надбавок'!$B$1537:'Расчет сбытовых надбавок'!$G$2280,4)</f>
        <v>0.01</v>
      </c>
      <c r="T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U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V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W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X617" s="99">
        <f>VLOOKUP($A617+ROUND((COLUMN()-2)/24,5),АТС!$A$41:$F$736,4)+VLOOKUP($A617+ROUND((COLUMN()-2)/24,5),'Расчет сбытовых надбавок'!$B$1537:'Расчет сбытовых надбавок'!$G$2280,4)</f>
        <v>0</v>
      </c>
      <c r="Y617" s="99">
        <f>VLOOKUP($A617+ROUND((COLUMN()-2)/24,5),АТС!$A$41:$F$736,4)+VLOOKUP($A617+ROUND((COLUMN()-2)/24,5),'Расчет сбытовых надбавок'!$B$1537:'Расчет сбытовых надбавок'!$G$2280,4)</f>
        <v>0</v>
      </c>
    </row>
    <row r="618" spans="1:27" x14ac:dyDescent="0.2">
      <c r="A618" s="80">
        <f t="shared" si="18"/>
        <v>42406</v>
      </c>
      <c r="B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C618" s="99">
        <f>VLOOKUP($A618+ROUND((COLUMN()-2)/24,5),АТС!$A$41:$F$736,4)+VLOOKUP($A618+ROUND((COLUMN()-2)/24,5),'Расчет сбытовых надбавок'!$B$1537:'Расчет сбытовых надбавок'!$G$2280,4)</f>
        <v>0.01</v>
      </c>
      <c r="D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E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F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G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H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I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J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K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L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M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N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O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P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Q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R618" s="99">
        <f>VLOOKUP($A618+ROUND((COLUMN()-2)/24,5),АТС!$A$41:$F$736,4)+VLOOKUP($A618+ROUND((COLUMN()-2)/24,5),'Расчет сбытовых надбавок'!$B$1537:'Расчет сбытовых надбавок'!$G$2280,4)</f>
        <v>31.74</v>
      </c>
      <c r="S618" s="99">
        <f>VLOOKUP($A618+ROUND((COLUMN()-2)/24,5),АТС!$A$41:$F$736,4)+VLOOKUP($A618+ROUND((COLUMN()-2)/24,5),'Расчет сбытовых надбавок'!$B$1537:'Расчет сбытовых надбавок'!$G$2280,4)</f>
        <v>22.34</v>
      </c>
      <c r="T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U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V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W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X618" s="99">
        <f>VLOOKUP($A618+ROUND((COLUMN()-2)/24,5),АТС!$A$41:$F$736,4)+VLOOKUP($A618+ROUND((COLUMN()-2)/24,5),'Расчет сбытовых надбавок'!$B$1537:'Расчет сбытовых надбавок'!$G$2280,4)</f>
        <v>0</v>
      </c>
      <c r="Y618" s="99">
        <f>VLOOKUP($A618+ROUND((COLUMN()-2)/24,5),АТС!$A$41:$F$736,4)+VLOOKUP($A618+ROUND((COLUMN()-2)/24,5),'Расчет сбытовых надбавок'!$B$1537:'Расчет сбытовых надбавок'!$G$2280,4)</f>
        <v>0</v>
      </c>
    </row>
    <row r="619" spans="1:27" x14ac:dyDescent="0.2">
      <c r="A619" s="80">
        <f t="shared" si="18"/>
        <v>42407</v>
      </c>
      <c r="B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C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D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E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F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G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H619" s="99">
        <f>VLOOKUP($A619+ROUND((COLUMN()-2)/24,5),АТС!$A$41:$F$736,4)+VLOOKUP($A619+ROUND((COLUMN()-2)/24,5),'Расчет сбытовых надбавок'!$B$1537:'Расчет сбытовых надбавок'!$G$2280,4)</f>
        <v>58.190000000000005</v>
      </c>
      <c r="I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J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K619" s="99">
        <f>VLOOKUP($A619+ROUND((COLUMN()-2)/24,5),АТС!$A$41:$F$736,4)+VLOOKUP($A619+ROUND((COLUMN()-2)/24,5),'Расчет сбытовых надбавок'!$B$1537:'Расчет сбытовых надбавок'!$G$2280,4)</f>
        <v>65.989999999999995</v>
      </c>
      <c r="L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M619" s="99">
        <f>VLOOKUP($A619+ROUND((COLUMN()-2)/24,5),АТС!$A$41:$F$736,4)+VLOOKUP($A619+ROUND((COLUMN()-2)/24,5),'Расчет сбытовых надбавок'!$B$1537:'Расчет сбытовых надбавок'!$G$2280,4)</f>
        <v>36.809999999999995</v>
      </c>
      <c r="N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O619" s="99">
        <f>VLOOKUP($A619+ROUND((COLUMN()-2)/24,5),АТС!$A$41:$F$736,4)+VLOOKUP($A619+ROUND((COLUMN()-2)/24,5),'Расчет сбытовых надбавок'!$B$1537:'Расчет сбытовых надбавок'!$G$2280,4)</f>
        <v>47.730000000000004</v>
      </c>
      <c r="P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Q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R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S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T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U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V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W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X619" s="99">
        <f>VLOOKUP($A619+ROUND((COLUMN()-2)/24,5),АТС!$A$41:$F$736,4)+VLOOKUP($A619+ROUND((COLUMN()-2)/24,5),'Расчет сбытовых надбавок'!$B$1537:'Расчет сбытовых надбавок'!$G$2280,4)</f>
        <v>0</v>
      </c>
      <c r="Y619" s="99">
        <f>VLOOKUP($A619+ROUND((COLUMN()-2)/24,5),АТС!$A$41:$F$736,4)+VLOOKUP($A619+ROUND((COLUMN()-2)/24,5),'Расчет сбытовых надбавок'!$B$1537:'Расчет сбытовых надбавок'!$G$2280,4)</f>
        <v>0</v>
      </c>
    </row>
    <row r="620" spans="1:27" x14ac:dyDescent="0.2">
      <c r="A620" s="80">
        <f t="shared" si="18"/>
        <v>42408</v>
      </c>
      <c r="B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C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D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E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F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G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H620" s="99">
        <f>VLOOKUP($A620+ROUND((COLUMN()-2)/24,5),АТС!$A$41:$F$736,4)+VLOOKUP($A620+ROUND((COLUMN()-2)/24,5),'Расчет сбытовых надбавок'!$B$1537:'Расчет сбытовых надбавок'!$G$2280,4)</f>
        <v>66.95</v>
      </c>
      <c r="I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J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K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L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M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N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O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P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Q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R620" s="99">
        <f>VLOOKUP($A620+ROUND((COLUMN()-2)/24,5),АТС!$A$41:$F$736,4)+VLOOKUP($A620+ROUND((COLUMN()-2)/24,5),'Расчет сбытовых надбавок'!$B$1537:'Расчет сбытовых надбавок'!$G$2280,4)</f>
        <v>15.76</v>
      </c>
      <c r="S620" s="99">
        <f>VLOOKUP($A620+ROUND((COLUMN()-2)/24,5),АТС!$A$41:$F$736,4)+VLOOKUP($A620+ROUND((COLUMN()-2)/24,5),'Расчет сбытовых надбавок'!$B$1537:'Расчет сбытовых надбавок'!$G$2280,4)</f>
        <v>77.599999999999994</v>
      </c>
      <c r="T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U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V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W620" s="99">
        <f>VLOOKUP($A620+ROUND((COLUMN()-2)/24,5),АТС!$A$41:$F$736,4)+VLOOKUP($A620+ROUND((COLUMN()-2)/24,5),'Расчет сбытовых надбавок'!$B$1537:'Расчет сбытовых надбавок'!$G$2280,4)</f>
        <v>0.01</v>
      </c>
      <c r="X620" s="99">
        <f>VLOOKUP($A620+ROUND((COLUMN()-2)/24,5),АТС!$A$41:$F$736,4)+VLOOKUP($A620+ROUND((COLUMN()-2)/24,5),'Расчет сбытовых надбавок'!$B$1537:'Расчет сбытовых надбавок'!$G$2280,4)</f>
        <v>0</v>
      </c>
      <c r="Y620" s="99">
        <f>VLOOKUP($A620+ROUND((COLUMN()-2)/24,5),АТС!$A$41:$F$736,4)+VLOOKUP($A620+ROUND((COLUMN()-2)/24,5),'Расчет сбытовых надбавок'!$B$1537:'Расчет сбытовых надбавок'!$G$2280,4)</f>
        <v>0</v>
      </c>
    </row>
    <row r="621" spans="1:27" x14ac:dyDescent="0.2">
      <c r="A621" s="80">
        <f t="shared" si="18"/>
        <v>42409</v>
      </c>
      <c r="B621" s="99">
        <f>VLOOKUP($A621+ROUND((COLUMN()-2)/24,5),АТС!$A$41:$F$736,4)+VLOOKUP($A621+ROUND((COLUMN()-2)/24,5),'Расчет сбытовых надбавок'!$B$1537:'Расчет сбытовых надбавок'!$G$2280,4)</f>
        <v>1.5399999999999998</v>
      </c>
      <c r="C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D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E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F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G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H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I621" s="99">
        <f>VLOOKUP($A621+ROUND((COLUMN()-2)/24,5),АТС!$A$41:$F$736,4)+VLOOKUP($A621+ROUND((COLUMN()-2)/24,5),'Расчет сбытовых надбавок'!$B$1537:'Расчет сбытовых надбавок'!$G$2280,4)</f>
        <v>0.01</v>
      </c>
      <c r="J621" s="99">
        <f>VLOOKUP($A621+ROUND((COLUMN()-2)/24,5),АТС!$A$41:$F$736,4)+VLOOKUP($A621+ROUND((COLUMN()-2)/24,5),'Расчет сбытовых надбавок'!$B$1537:'Расчет сбытовых надбавок'!$G$2280,4)</f>
        <v>0.36</v>
      </c>
      <c r="K621" s="99">
        <f>VLOOKUP($A621+ROUND((COLUMN()-2)/24,5),АТС!$A$41:$F$736,4)+VLOOKUP($A621+ROUND((COLUMN()-2)/24,5),'Расчет сбытовых надбавок'!$B$1537:'Расчет сбытовых надбавок'!$G$2280,4)</f>
        <v>0.44</v>
      </c>
      <c r="L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M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N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O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P621" s="99">
        <f>VLOOKUP($A621+ROUND((COLUMN()-2)/24,5),АТС!$A$41:$F$736,4)+VLOOKUP($A621+ROUND((COLUMN()-2)/24,5),'Расчет сбытовых надбавок'!$B$1537:'Расчет сбытовых надбавок'!$G$2280,4)</f>
        <v>0.01</v>
      </c>
      <c r="Q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R621" s="99">
        <f>VLOOKUP($A621+ROUND((COLUMN()-2)/24,5),АТС!$A$41:$F$736,4)+VLOOKUP($A621+ROUND((COLUMN()-2)/24,5),'Расчет сбытовых надбавок'!$B$1537:'Расчет сбытовых надбавок'!$G$2280,4)</f>
        <v>0.01</v>
      </c>
      <c r="S621" s="99">
        <f>VLOOKUP($A621+ROUND((COLUMN()-2)/24,5),АТС!$A$41:$F$736,4)+VLOOKUP($A621+ROUND((COLUMN()-2)/24,5),'Расчет сбытовых надбавок'!$B$1537:'Расчет сбытовых надбавок'!$G$2280,4)</f>
        <v>110.72</v>
      </c>
      <c r="T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U621" s="99">
        <f>VLOOKUP($A621+ROUND((COLUMN()-2)/24,5),АТС!$A$41:$F$736,4)+VLOOKUP($A621+ROUND((COLUMN()-2)/24,5),'Расчет сбытовых надбавок'!$B$1537:'Расчет сбытовых надбавок'!$G$2280,4)</f>
        <v>0.01</v>
      </c>
      <c r="V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W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X621" s="99">
        <f>VLOOKUP($A621+ROUND((COLUMN()-2)/24,5),АТС!$A$41:$F$736,4)+VLOOKUP($A621+ROUND((COLUMN()-2)/24,5),'Расчет сбытовых надбавок'!$B$1537:'Расчет сбытовых надбавок'!$G$2280,4)</f>
        <v>0</v>
      </c>
      <c r="Y621" s="99">
        <f>VLOOKUP($A621+ROUND((COLUMN()-2)/24,5),АТС!$A$41:$F$736,4)+VLOOKUP($A621+ROUND((COLUMN()-2)/24,5),'Расчет сбытовых надбавок'!$B$1537:'Расчет сбытовых надбавок'!$G$2280,4)</f>
        <v>0</v>
      </c>
    </row>
    <row r="622" spans="1:27" x14ac:dyDescent="0.2">
      <c r="A622" s="80">
        <f t="shared" si="18"/>
        <v>42410</v>
      </c>
      <c r="B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C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D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E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F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G622" s="99">
        <f>VLOOKUP($A622+ROUND((COLUMN()-2)/24,5),АТС!$A$41:$F$736,4)+VLOOKUP($A622+ROUND((COLUMN()-2)/24,5),'Расчет сбытовых надбавок'!$B$1537:'Расчет сбытовых надбавок'!$G$2280,4)</f>
        <v>122.83999999999999</v>
      </c>
      <c r="H622" s="99">
        <f>VLOOKUP($A622+ROUND((COLUMN()-2)/24,5),АТС!$A$41:$F$736,4)+VLOOKUP($A622+ROUND((COLUMN()-2)/24,5),'Расчет сбытовых надбавок'!$B$1537:'Расчет сбытовых надбавок'!$G$2280,4)</f>
        <v>118.96</v>
      </c>
      <c r="I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  <c r="J622" s="99">
        <f>VLOOKUP($A622+ROUND((COLUMN()-2)/24,5),АТС!$A$41:$F$736,4)+VLOOKUP($A622+ROUND((COLUMN()-2)/24,5),'Расчет сбытовых надбавок'!$B$1537:'Расчет сбытовых надбавок'!$G$2280,4)</f>
        <v>161.07999999999998</v>
      </c>
      <c r="K622" s="99">
        <f>VLOOKUP($A622+ROUND((COLUMN()-2)/24,5),АТС!$A$41:$F$736,4)+VLOOKUP($A622+ROUND((COLUMN()-2)/24,5),'Расчет сбытовых надбавок'!$B$1537:'Расчет сбытовых надбавок'!$G$2280,4)</f>
        <v>40.51</v>
      </c>
      <c r="L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  <c r="M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N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  <c r="O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  <c r="P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Q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R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S622" s="99">
        <f>VLOOKUP($A622+ROUND((COLUMN()-2)/24,5),АТС!$A$41:$F$736,4)+VLOOKUP($A622+ROUND((COLUMN()-2)/24,5),'Расчет сбытовых надбавок'!$B$1537:'Расчет сбытовых надбавок'!$G$2280,4)</f>
        <v>138.99</v>
      </c>
      <c r="T622" s="99">
        <f>VLOOKUP($A622+ROUND((COLUMN()-2)/24,5),АТС!$A$41:$F$736,4)+VLOOKUP($A622+ROUND((COLUMN()-2)/24,5),'Расчет сбытовых надбавок'!$B$1537:'Расчет сбытовых надбавок'!$G$2280,4)</f>
        <v>25.92</v>
      </c>
      <c r="U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V622" s="99">
        <f>VLOOKUP($A622+ROUND((COLUMN()-2)/24,5),АТС!$A$41:$F$736,4)+VLOOKUP($A622+ROUND((COLUMN()-2)/24,5),'Расчет сбытовых надбавок'!$B$1537:'Расчет сбытовых надбавок'!$G$2280,4)</f>
        <v>0.09</v>
      </c>
      <c r="W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X622" s="99">
        <f>VLOOKUP($A622+ROUND((COLUMN()-2)/24,5),АТС!$A$41:$F$736,4)+VLOOKUP($A622+ROUND((COLUMN()-2)/24,5),'Расчет сбытовых надбавок'!$B$1537:'Расчет сбытовых надбавок'!$G$2280,4)</f>
        <v>0</v>
      </c>
      <c r="Y622" s="99">
        <f>VLOOKUP($A622+ROUND((COLUMN()-2)/24,5),АТС!$A$41:$F$736,4)+VLOOKUP($A622+ROUND((COLUMN()-2)/24,5),'Расчет сбытовых надбавок'!$B$1537:'Расчет сбытовых надбавок'!$G$2280,4)</f>
        <v>0.01</v>
      </c>
    </row>
    <row r="623" spans="1:27" x14ac:dyDescent="0.2">
      <c r="A623" s="80">
        <f t="shared" si="18"/>
        <v>42411</v>
      </c>
      <c r="B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C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D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E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F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G623" s="99">
        <f>VLOOKUP($A623+ROUND((COLUMN()-2)/24,5),АТС!$A$41:$F$736,4)+VLOOKUP($A623+ROUND((COLUMN()-2)/24,5),'Расчет сбытовых надбавок'!$B$1537:'Расчет сбытовых надбавок'!$G$2280,4)</f>
        <v>14.45</v>
      </c>
      <c r="H623" s="99">
        <f>VLOOKUP($A623+ROUND((COLUMN()-2)/24,5),АТС!$A$41:$F$736,4)+VLOOKUP($A623+ROUND((COLUMN()-2)/24,5),'Расчет сбытовых надбавок'!$B$1537:'Расчет сбытовых надбавок'!$G$2280,4)</f>
        <v>176.2</v>
      </c>
      <c r="I623" s="99">
        <f>VLOOKUP($A623+ROUND((COLUMN()-2)/24,5),АТС!$A$41:$F$736,4)+VLOOKUP($A623+ROUND((COLUMN()-2)/24,5),'Расчет сбытовых надбавок'!$B$1537:'Расчет сбытовых надбавок'!$G$2280,4)</f>
        <v>42.730000000000004</v>
      </c>
      <c r="J623" s="99">
        <f>VLOOKUP($A623+ROUND((COLUMN()-2)/24,5),АТС!$A$41:$F$736,4)+VLOOKUP($A623+ROUND((COLUMN()-2)/24,5),'Расчет сбытовых надбавок'!$B$1537:'Расчет сбытовых надбавок'!$G$2280,4)</f>
        <v>137.22</v>
      </c>
      <c r="K623" s="99">
        <f>VLOOKUP($A623+ROUND((COLUMN()-2)/24,5),АТС!$A$41:$F$736,4)+VLOOKUP($A623+ROUND((COLUMN()-2)/24,5),'Расчет сбытовых надбавок'!$B$1537:'Расчет сбытовых надбавок'!$G$2280,4)</f>
        <v>68.900000000000006</v>
      </c>
      <c r="L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M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N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O623" s="99">
        <f>VLOOKUP($A623+ROUND((COLUMN()-2)/24,5),АТС!$A$41:$F$736,4)+VLOOKUP($A623+ROUND((COLUMN()-2)/24,5),'Расчет сбытовых надбавок'!$B$1537:'Расчет сбытовых надбавок'!$G$2280,4)</f>
        <v>0.01</v>
      </c>
      <c r="P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Q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R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S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T623" s="99">
        <f>VLOOKUP($A623+ROUND((COLUMN()-2)/24,5),АТС!$A$41:$F$736,4)+VLOOKUP($A623+ROUND((COLUMN()-2)/24,5),'Расчет сбытовых надбавок'!$B$1537:'Расчет сбытовых надбавок'!$G$2280,4)</f>
        <v>36.51</v>
      </c>
      <c r="U623" s="99">
        <f>VLOOKUP($A623+ROUND((COLUMN()-2)/24,5),АТС!$A$41:$F$736,4)+VLOOKUP($A623+ROUND((COLUMN()-2)/24,5),'Расчет сбытовых надбавок'!$B$1537:'Расчет сбытовых надбавок'!$G$2280,4)</f>
        <v>26.740000000000002</v>
      </c>
      <c r="V623" s="99">
        <f>VLOOKUP($A623+ROUND((COLUMN()-2)/24,5),АТС!$A$41:$F$736,4)+VLOOKUP($A623+ROUND((COLUMN()-2)/24,5),'Расчет сбытовых надбавок'!$B$1537:'Расчет сбытовых надбавок'!$G$2280,4)</f>
        <v>36.92</v>
      </c>
      <c r="W623" s="99">
        <f>VLOOKUP($A623+ROUND((COLUMN()-2)/24,5),АТС!$A$41:$F$736,4)+VLOOKUP($A623+ROUND((COLUMN()-2)/24,5),'Расчет сбытовых надбавок'!$B$1537:'Расчет сбытовых надбавок'!$G$2280,4)</f>
        <v>0.01</v>
      </c>
      <c r="X623" s="99">
        <f>VLOOKUP($A623+ROUND((COLUMN()-2)/24,5),АТС!$A$41:$F$736,4)+VLOOKUP($A623+ROUND((COLUMN()-2)/24,5),'Расчет сбытовых надбавок'!$B$1537:'Расчет сбытовых надбавок'!$G$2280,4)</f>
        <v>0</v>
      </c>
      <c r="Y623" s="99">
        <f>VLOOKUP($A623+ROUND((COLUMN()-2)/24,5),АТС!$A$41:$F$736,4)+VLOOKUP($A623+ROUND((COLUMN()-2)/24,5),'Расчет сбытовых надбавок'!$B$1537:'Расчет сбытовых надбавок'!$G$2280,4)</f>
        <v>26.349999999999998</v>
      </c>
    </row>
    <row r="624" spans="1:27" x14ac:dyDescent="0.2">
      <c r="A624" s="80">
        <f t="shared" si="18"/>
        <v>42412</v>
      </c>
      <c r="B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C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D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E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F624" s="99">
        <f>VLOOKUP($A624+ROUND((COLUMN()-2)/24,5),АТС!$A$41:$F$736,4)+VLOOKUP($A624+ROUND((COLUMN()-2)/24,5),'Расчет сбытовых надбавок'!$B$1537:'Расчет сбытовых надбавок'!$G$2280,4)</f>
        <v>16.760000000000002</v>
      </c>
      <c r="G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H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I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J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K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L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M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N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O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P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Q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R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S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T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U624" s="99">
        <f>VLOOKUP($A624+ROUND((COLUMN()-2)/24,5),АТС!$A$41:$F$736,4)+VLOOKUP($A624+ROUND((COLUMN()-2)/24,5),'Расчет сбытовых надбавок'!$B$1537:'Расчет сбытовых надбавок'!$G$2280,4)</f>
        <v>0.01</v>
      </c>
      <c r="V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W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X624" s="99">
        <f>VLOOKUP($A624+ROUND((COLUMN()-2)/24,5),АТС!$A$41:$F$736,4)+VLOOKUP($A624+ROUND((COLUMN()-2)/24,5),'Расчет сбытовых надбавок'!$B$1537:'Расчет сбытовых надбавок'!$G$2280,4)</f>
        <v>0</v>
      </c>
      <c r="Y624" s="99">
        <f>VLOOKUP($A624+ROUND((COLUMN()-2)/24,5),АТС!$A$41:$F$736,4)+VLOOKUP($A624+ROUND((COLUMN()-2)/24,5),'Расчет сбытовых надбавок'!$B$1537:'Расчет сбытовых надбавок'!$G$2280,4)</f>
        <v>0</v>
      </c>
    </row>
    <row r="625" spans="1:25" x14ac:dyDescent="0.2">
      <c r="A625" s="80">
        <f t="shared" si="18"/>
        <v>42413</v>
      </c>
      <c r="B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C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D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E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F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G625" s="99">
        <f>VLOOKUP($A625+ROUND((COLUMN()-2)/24,5),АТС!$A$41:$F$736,4)+VLOOKUP($A625+ROUND((COLUMN()-2)/24,5),'Расчет сбытовых надбавок'!$B$1537:'Расчет сбытовых надбавок'!$G$2280,4)</f>
        <v>32.950000000000003</v>
      </c>
      <c r="H625" s="99">
        <f>VLOOKUP($A625+ROUND((COLUMN()-2)/24,5),АТС!$A$41:$F$736,4)+VLOOKUP($A625+ROUND((COLUMN()-2)/24,5),'Расчет сбытовых надбавок'!$B$1537:'Расчет сбытовых надбавок'!$G$2280,4)</f>
        <v>59.92</v>
      </c>
      <c r="I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J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K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L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M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N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O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P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Q625" s="99">
        <f>VLOOKUP($A625+ROUND((COLUMN()-2)/24,5),АТС!$A$41:$F$736,4)+VLOOKUP($A625+ROUND((COLUMN()-2)/24,5),'Расчет сбытовых надбавок'!$B$1537:'Расчет сбытовых надбавок'!$G$2280,4)</f>
        <v>7.7200000000000006</v>
      </c>
      <c r="R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S625" s="99">
        <f>VLOOKUP($A625+ROUND((COLUMN()-2)/24,5),АТС!$A$41:$F$736,4)+VLOOKUP($A625+ROUND((COLUMN()-2)/24,5),'Расчет сбытовых надбавок'!$B$1537:'Расчет сбытовых надбавок'!$G$2280,4)</f>
        <v>0.01</v>
      </c>
      <c r="T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U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V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W625" s="99">
        <f>VLOOKUP($A625+ROUND((COLUMN()-2)/24,5),АТС!$A$41:$F$736,4)+VLOOKUP($A625+ROUND((COLUMN()-2)/24,5),'Расчет сбытовых надбавок'!$B$1537:'Расчет сбытовых надбавок'!$G$2280,4)</f>
        <v>0.01</v>
      </c>
      <c r="X625" s="99">
        <f>VLOOKUP($A625+ROUND((COLUMN()-2)/24,5),АТС!$A$41:$F$736,4)+VLOOKUP($A625+ROUND((COLUMN()-2)/24,5),'Расчет сбытовых надбавок'!$B$1537:'Расчет сбытовых надбавок'!$G$2280,4)</f>
        <v>0</v>
      </c>
      <c r="Y625" s="99">
        <f>VLOOKUP($A625+ROUND((COLUMN()-2)/24,5),АТС!$A$41:$F$736,4)+VLOOKUP($A625+ROUND((COLUMN()-2)/24,5),'Расчет сбытовых надбавок'!$B$1537:'Расчет сбытовых надбавок'!$G$2280,4)</f>
        <v>0</v>
      </c>
    </row>
    <row r="626" spans="1:25" x14ac:dyDescent="0.2">
      <c r="A626" s="80">
        <f t="shared" si="18"/>
        <v>42414</v>
      </c>
      <c r="B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C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D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E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F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G626" s="99">
        <f>VLOOKUP($A626+ROUND((COLUMN()-2)/24,5),АТС!$A$41:$F$736,4)+VLOOKUP($A626+ROUND((COLUMN()-2)/24,5),'Расчет сбытовых надбавок'!$B$1537:'Расчет сбытовых надбавок'!$G$2280,4)</f>
        <v>35.770000000000003</v>
      </c>
      <c r="H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I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J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K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L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M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N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O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P626" s="99">
        <f>VLOOKUP($A626+ROUND((COLUMN()-2)/24,5),АТС!$A$41:$F$736,4)+VLOOKUP($A626+ROUND((COLUMN()-2)/24,5),'Расчет сбытовых надбавок'!$B$1537:'Расчет сбытовых надбавок'!$G$2280,4)</f>
        <v>16.670000000000002</v>
      </c>
      <c r="Q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R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S626" s="99">
        <f>VLOOKUP($A626+ROUND((COLUMN()-2)/24,5),АТС!$A$41:$F$736,4)+VLOOKUP($A626+ROUND((COLUMN()-2)/24,5),'Расчет сбытовых надбавок'!$B$1537:'Расчет сбытовых надбавок'!$G$2280,4)</f>
        <v>25.66</v>
      </c>
      <c r="T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U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V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W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X626" s="99">
        <f>VLOOKUP($A626+ROUND((COLUMN()-2)/24,5),АТС!$A$41:$F$736,4)+VLOOKUP($A626+ROUND((COLUMN()-2)/24,5),'Расчет сбытовых надбавок'!$B$1537:'Расчет сбытовых надбавок'!$G$2280,4)</f>
        <v>0</v>
      </c>
      <c r="Y626" s="99">
        <f>VLOOKUP($A626+ROUND((COLUMN()-2)/24,5),АТС!$A$41:$F$736,4)+VLOOKUP($A626+ROUND((COLUMN()-2)/24,5),'Расчет сбытовых надбавок'!$B$1537:'Расчет сбытовых надбавок'!$G$2280,4)</f>
        <v>0</v>
      </c>
    </row>
    <row r="627" spans="1:25" x14ac:dyDescent="0.2">
      <c r="A627" s="80">
        <f t="shared" si="18"/>
        <v>42415</v>
      </c>
      <c r="B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C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D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E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F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G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H627" s="99">
        <f>VLOOKUP($A627+ROUND((COLUMN()-2)/24,5),АТС!$A$41:$F$736,4)+VLOOKUP($A627+ROUND((COLUMN()-2)/24,5),'Расчет сбытовых надбавок'!$B$1537:'Расчет сбытовых надбавок'!$G$2280,4)</f>
        <v>0.25</v>
      </c>
      <c r="I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J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K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L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M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N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O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P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Q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R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S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T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U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V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W627" s="99">
        <f>VLOOKUP($A627+ROUND((COLUMN()-2)/24,5),АТС!$A$41:$F$736,4)+VLOOKUP($A627+ROUND((COLUMN()-2)/24,5),'Расчет сбытовых надбавок'!$B$1537:'Расчет сбытовых надбавок'!$G$2280,4)</f>
        <v>0.01</v>
      </c>
      <c r="X627" s="99">
        <f>VLOOKUP($A627+ROUND((COLUMN()-2)/24,5),АТС!$A$41:$F$736,4)+VLOOKUP($A627+ROUND((COLUMN()-2)/24,5),'Расчет сбытовых надбавок'!$B$1537:'Расчет сбытовых надбавок'!$G$2280,4)</f>
        <v>0</v>
      </c>
      <c r="Y627" s="99">
        <f>VLOOKUP($A627+ROUND((COLUMN()-2)/24,5),АТС!$A$41:$F$736,4)+VLOOKUP($A627+ROUND((COLUMN()-2)/24,5),'Расчет сбытовых надбавок'!$B$1537:'Расчет сбытовых надбавок'!$G$2280,4)</f>
        <v>0</v>
      </c>
    </row>
    <row r="628" spans="1:25" x14ac:dyDescent="0.2">
      <c r="A628" s="80">
        <f t="shared" si="18"/>
        <v>42416</v>
      </c>
      <c r="B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C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D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E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F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G628" s="99">
        <f>VLOOKUP($A628+ROUND((COLUMN()-2)/24,5),АТС!$A$41:$F$736,4)+VLOOKUP($A628+ROUND((COLUMN()-2)/24,5),'Расчет сбытовых надбавок'!$B$1537:'Расчет сбытовых надбавок'!$G$2280,4)</f>
        <v>78.91</v>
      </c>
      <c r="H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I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J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K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L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M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N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O628" s="99">
        <f>VLOOKUP($A628+ROUND((COLUMN()-2)/24,5),АТС!$A$41:$F$736,4)+VLOOKUP($A628+ROUND((COLUMN()-2)/24,5),'Расчет сбытовых надбавок'!$B$1537:'Расчет сбытовых надбавок'!$G$2280,4)</f>
        <v>0.01</v>
      </c>
      <c r="P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Q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R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S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T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U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V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W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X628" s="99">
        <f>VLOOKUP($A628+ROUND((COLUMN()-2)/24,5),АТС!$A$41:$F$736,4)+VLOOKUP($A628+ROUND((COLUMN()-2)/24,5),'Расчет сбытовых надбавок'!$B$1537:'Расчет сбытовых надбавок'!$G$2280,4)</f>
        <v>0</v>
      </c>
      <c r="Y628" s="99">
        <f>VLOOKUP($A628+ROUND((COLUMN()-2)/24,5),АТС!$A$41:$F$736,4)+VLOOKUP($A628+ROUND((COLUMN()-2)/24,5),'Расчет сбытовых надбавок'!$B$1537:'Расчет сбытовых надбавок'!$G$2280,4)</f>
        <v>0</v>
      </c>
    </row>
    <row r="629" spans="1:25" x14ac:dyDescent="0.2">
      <c r="A629" s="80">
        <f t="shared" si="18"/>
        <v>42417</v>
      </c>
      <c r="B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C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D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E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F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G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H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I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J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K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L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M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N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O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P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Q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R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S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T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U629" s="99">
        <f>VLOOKUP($A629+ROUND((COLUMN()-2)/24,5),АТС!$A$41:$F$736,4)+VLOOKUP($A629+ROUND((COLUMN()-2)/24,5),'Расчет сбытовых надбавок'!$B$1537:'Расчет сбытовых надбавок'!$G$2280,4)</f>
        <v>0.01</v>
      </c>
      <c r="V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W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X629" s="99">
        <f>VLOOKUP($A629+ROUND((COLUMN()-2)/24,5),АТС!$A$41:$F$736,4)+VLOOKUP($A629+ROUND((COLUMN()-2)/24,5),'Расчет сбытовых надбавок'!$B$1537:'Расчет сбытовых надбавок'!$G$2280,4)</f>
        <v>0</v>
      </c>
      <c r="Y629" s="99">
        <f>VLOOKUP($A629+ROUND((COLUMN()-2)/24,5),АТС!$A$41:$F$736,4)+VLOOKUP($A629+ROUND((COLUMN()-2)/24,5),'Расчет сбытовых надбавок'!$B$1537:'Расчет сбытовых надбавок'!$G$2280,4)</f>
        <v>0</v>
      </c>
    </row>
    <row r="630" spans="1:25" x14ac:dyDescent="0.2">
      <c r="A630" s="80">
        <f t="shared" si="18"/>
        <v>42418</v>
      </c>
      <c r="B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C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D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E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F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G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H630" s="99">
        <f>VLOOKUP($A630+ROUND((COLUMN()-2)/24,5),АТС!$A$41:$F$736,4)+VLOOKUP($A630+ROUND((COLUMN()-2)/24,5),'Расчет сбытовых надбавок'!$B$1537:'Расчет сбытовых надбавок'!$G$2280,4)</f>
        <v>10.28</v>
      </c>
      <c r="I630" s="99">
        <f>VLOOKUP($A630+ROUND((COLUMN()-2)/24,5),АТС!$A$41:$F$736,4)+VLOOKUP($A630+ROUND((COLUMN()-2)/24,5),'Расчет сбытовых надбавок'!$B$1537:'Расчет сбытовых надбавок'!$G$2280,4)</f>
        <v>10.01</v>
      </c>
      <c r="J630" s="99">
        <f>VLOOKUP($A630+ROUND((COLUMN()-2)/24,5),АТС!$A$41:$F$736,4)+VLOOKUP($A630+ROUND((COLUMN()-2)/24,5),'Расчет сбытовых надбавок'!$B$1537:'Расчет сбытовых надбавок'!$G$2280,4)</f>
        <v>31.84</v>
      </c>
      <c r="K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L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M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N630" s="99">
        <f>VLOOKUP($A630+ROUND((COLUMN()-2)/24,5),АТС!$A$41:$F$736,4)+VLOOKUP($A630+ROUND((COLUMN()-2)/24,5),'Расчет сбытовых надбавок'!$B$1537:'Расчет сбытовых надбавок'!$G$2280,4)</f>
        <v>0.01</v>
      </c>
      <c r="O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P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Q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R630" s="99">
        <f>VLOOKUP($A630+ROUND((COLUMN()-2)/24,5),АТС!$A$41:$F$736,4)+VLOOKUP($A630+ROUND((COLUMN()-2)/24,5),'Расчет сбытовых надбавок'!$B$1537:'Расчет сбытовых надбавок'!$G$2280,4)</f>
        <v>0.38</v>
      </c>
      <c r="S630" s="99">
        <f>VLOOKUP($A630+ROUND((COLUMN()-2)/24,5),АТС!$A$41:$F$736,4)+VLOOKUP($A630+ROUND((COLUMN()-2)/24,5),'Расчет сбытовых надбавок'!$B$1537:'Расчет сбытовых надбавок'!$G$2280,4)</f>
        <v>13.760000000000002</v>
      </c>
      <c r="T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U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V630" s="99">
        <f>VLOOKUP($A630+ROUND((COLUMN()-2)/24,5),АТС!$A$41:$F$736,4)+VLOOKUP($A630+ROUND((COLUMN()-2)/24,5),'Расчет сбытовых надбавок'!$B$1537:'Расчет сбытовых надбавок'!$G$2280,4)</f>
        <v>0.01</v>
      </c>
      <c r="W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X630" s="99">
        <f>VLOOKUP($A630+ROUND((COLUMN()-2)/24,5),АТС!$A$41:$F$736,4)+VLOOKUP($A630+ROUND((COLUMN()-2)/24,5),'Расчет сбытовых надбавок'!$B$1537:'Расчет сбытовых надбавок'!$G$2280,4)</f>
        <v>0</v>
      </c>
      <c r="Y630" s="99">
        <f>VLOOKUP($A630+ROUND((COLUMN()-2)/24,5),АТС!$A$41:$F$736,4)+VLOOKUP($A630+ROUND((COLUMN()-2)/24,5),'Расчет сбытовых надбавок'!$B$1537:'Расчет сбытовых надбавок'!$G$2280,4)</f>
        <v>0</v>
      </c>
    </row>
    <row r="631" spans="1:25" x14ac:dyDescent="0.2">
      <c r="A631" s="80">
        <f t="shared" si="18"/>
        <v>42419</v>
      </c>
      <c r="B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C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D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E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F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G631" s="99">
        <f>VLOOKUP($A631+ROUND((COLUMN()-2)/24,5),АТС!$A$41:$F$736,4)+VLOOKUP($A631+ROUND((COLUMN()-2)/24,5),'Расчет сбытовых надбавок'!$B$1537:'Расчет сбытовых надбавок'!$G$2280,4)</f>
        <v>23.08</v>
      </c>
      <c r="H631" s="99">
        <f>VLOOKUP($A631+ROUND((COLUMN()-2)/24,5),АТС!$A$41:$F$736,4)+VLOOKUP($A631+ROUND((COLUMN()-2)/24,5),'Расчет сбытовых надбавок'!$B$1537:'Расчет сбытовых надбавок'!$G$2280,4)</f>
        <v>99.63</v>
      </c>
      <c r="I631" s="99">
        <f>VLOOKUP($A631+ROUND((COLUMN()-2)/24,5),АТС!$A$41:$F$736,4)+VLOOKUP($A631+ROUND((COLUMN()-2)/24,5),'Расчет сбытовых надбавок'!$B$1537:'Расчет сбытовых надбавок'!$G$2280,4)</f>
        <v>9.68</v>
      </c>
      <c r="J631" s="99">
        <f>VLOOKUP($A631+ROUND((COLUMN()-2)/24,5),АТС!$A$41:$F$736,4)+VLOOKUP($A631+ROUND((COLUMN()-2)/24,5),'Расчет сбытовых надбавок'!$B$1537:'Расчет сбытовых надбавок'!$G$2280,4)</f>
        <v>159.64999999999998</v>
      </c>
      <c r="K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L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M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N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O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P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Q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R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S631" s="99">
        <f>VLOOKUP($A631+ROUND((COLUMN()-2)/24,5),АТС!$A$41:$F$736,4)+VLOOKUP($A631+ROUND((COLUMN()-2)/24,5),'Расчет сбытовых надбавок'!$B$1537:'Расчет сбытовых надбавок'!$G$2280,4)</f>
        <v>73.649999999999991</v>
      </c>
      <c r="T631" s="99">
        <f>VLOOKUP($A631+ROUND((COLUMN()-2)/24,5),АТС!$A$41:$F$736,4)+VLOOKUP($A631+ROUND((COLUMN()-2)/24,5),'Расчет сбытовых надбавок'!$B$1537:'Расчет сбытовых надбавок'!$G$2280,4)</f>
        <v>0.82</v>
      </c>
      <c r="U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V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W631" s="99">
        <f>VLOOKUP($A631+ROUND((COLUMN()-2)/24,5),АТС!$A$41:$F$736,4)+VLOOKUP($A631+ROUND((COLUMN()-2)/24,5),'Расчет сбытовых надбавок'!$B$1537:'Расчет сбытовых надбавок'!$G$2280,4)</f>
        <v>0.01</v>
      </c>
      <c r="X631" s="99">
        <f>VLOOKUP($A631+ROUND((COLUMN()-2)/24,5),АТС!$A$41:$F$736,4)+VLOOKUP($A631+ROUND((COLUMN()-2)/24,5),'Расчет сбытовых надбавок'!$B$1537:'Расчет сбытовых надбавок'!$G$2280,4)</f>
        <v>0</v>
      </c>
      <c r="Y631" s="99">
        <f>VLOOKUP($A631+ROUND((COLUMN()-2)/24,5),АТС!$A$41:$F$736,4)+VLOOKUP($A631+ROUND((COLUMN()-2)/24,5),'Расчет сбытовых надбавок'!$B$1537:'Расчет сбытовых надбавок'!$G$2280,4)</f>
        <v>0</v>
      </c>
    </row>
    <row r="632" spans="1:25" x14ac:dyDescent="0.2">
      <c r="A632" s="80">
        <f t="shared" si="18"/>
        <v>42420</v>
      </c>
      <c r="B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C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D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E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F632" s="99">
        <f>VLOOKUP($A632+ROUND((COLUMN()-2)/24,5),АТС!$A$41:$F$736,4)+VLOOKUP($A632+ROUND((COLUMN()-2)/24,5),'Расчет сбытовых надбавок'!$B$1537:'Расчет сбытовых надбавок'!$G$2280,4)</f>
        <v>43.14</v>
      </c>
      <c r="G632" s="99">
        <f>VLOOKUP($A632+ROUND((COLUMN()-2)/24,5),АТС!$A$41:$F$736,4)+VLOOKUP($A632+ROUND((COLUMN()-2)/24,5),'Расчет сбытовых надбавок'!$B$1537:'Расчет сбытовых надбавок'!$G$2280,4)</f>
        <v>92.55</v>
      </c>
      <c r="H632" s="99">
        <f>VLOOKUP($A632+ROUND((COLUMN()-2)/24,5),АТС!$A$41:$F$736,4)+VLOOKUP($A632+ROUND((COLUMN()-2)/24,5),'Расчет сбытовых надбавок'!$B$1537:'Расчет сбытовых надбавок'!$G$2280,4)</f>
        <v>439.12</v>
      </c>
      <c r="I632" s="99">
        <f>VLOOKUP($A632+ROUND((COLUMN()-2)/24,5),АТС!$A$41:$F$736,4)+VLOOKUP($A632+ROUND((COLUMN()-2)/24,5),'Расчет сбытовых надбавок'!$B$1537:'Расчет сбытовых надбавок'!$G$2280,4)</f>
        <v>30.09</v>
      </c>
      <c r="J632" s="99">
        <f>VLOOKUP($A632+ROUND((COLUMN()-2)/24,5),АТС!$A$41:$F$736,4)+VLOOKUP($A632+ROUND((COLUMN()-2)/24,5),'Расчет сбытовых надбавок'!$B$1537:'Расчет сбытовых надбавок'!$G$2280,4)</f>
        <v>74.430000000000007</v>
      </c>
      <c r="K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L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M632" s="99">
        <f>VLOOKUP($A632+ROUND((COLUMN()-2)/24,5),АТС!$A$41:$F$736,4)+VLOOKUP($A632+ROUND((COLUMN()-2)/24,5),'Расчет сбытовых надбавок'!$B$1537:'Расчет сбытовых надбавок'!$G$2280,4)</f>
        <v>0.01</v>
      </c>
      <c r="N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O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P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Q632" s="99">
        <f>VLOOKUP($A632+ROUND((COLUMN()-2)/24,5),АТС!$A$41:$F$736,4)+VLOOKUP($A632+ROUND((COLUMN()-2)/24,5),'Расчет сбытовых надбавок'!$B$1537:'Расчет сбытовых надбавок'!$G$2280,4)</f>
        <v>0.01</v>
      </c>
      <c r="R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S632" s="99">
        <f>VLOOKUP($A632+ROUND((COLUMN()-2)/24,5),АТС!$A$41:$F$736,4)+VLOOKUP($A632+ROUND((COLUMN()-2)/24,5),'Расчет сбытовых надбавок'!$B$1537:'Расчет сбытовых надбавок'!$G$2280,4)</f>
        <v>40.370000000000005</v>
      </c>
      <c r="T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U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V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W632" s="99">
        <f>VLOOKUP($A632+ROUND((COLUMN()-2)/24,5),АТС!$A$41:$F$736,4)+VLOOKUP($A632+ROUND((COLUMN()-2)/24,5),'Расчет сбытовых надбавок'!$B$1537:'Расчет сбытовых надбавок'!$G$2280,4)</f>
        <v>0.01</v>
      </c>
      <c r="X632" s="99">
        <f>VLOOKUP($A632+ROUND((COLUMN()-2)/24,5),АТС!$A$41:$F$736,4)+VLOOKUP($A632+ROUND((COLUMN()-2)/24,5),'Расчет сбытовых надбавок'!$B$1537:'Расчет сбытовых надбавок'!$G$2280,4)</f>
        <v>0</v>
      </c>
      <c r="Y632" s="99">
        <f>VLOOKUP($A632+ROUND((COLUMN()-2)/24,5),АТС!$A$41:$F$736,4)+VLOOKUP($A632+ROUND((COLUMN()-2)/24,5),'Расчет сбытовых надбавок'!$B$1537:'Расчет сбытовых надбавок'!$G$2280,4)</f>
        <v>0.08</v>
      </c>
    </row>
    <row r="633" spans="1:25" x14ac:dyDescent="0.2">
      <c r="A633" s="80">
        <f t="shared" si="18"/>
        <v>42421</v>
      </c>
      <c r="B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C633" s="99">
        <f>VLOOKUP($A633+ROUND((COLUMN()-2)/24,5),АТС!$A$41:$F$736,4)+VLOOKUP($A633+ROUND((COLUMN()-2)/24,5),'Расчет сбытовых надбавок'!$B$1537:'Расчет сбытовых надбавок'!$G$2280,4)</f>
        <v>0.31000000000000005</v>
      </c>
      <c r="D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E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F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G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H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I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J633" s="99">
        <f>VLOOKUP($A633+ROUND((COLUMN()-2)/24,5),АТС!$A$41:$F$736,4)+VLOOKUP($A633+ROUND((COLUMN()-2)/24,5),'Расчет сбытовых надбавок'!$B$1537:'Расчет сбытовых надбавок'!$G$2280,4)</f>
        <v>0.08</v>
      </c>
      <c r="K633" s="99">
        <f>VLOOKUP($A633+ROUND((COLUMN()-2)/24,5),АТС!$A$41:$F$736,4)+VLOOKUP($A633+ROUND((COLUMN()-2)/24,5),'Расчет сбытовых надбавок'!$B$1537:'Расчет сбытовых надбавок'!$G$2280,4)</f>
        <v>40.21</v>
      </c>
      <c r="L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M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N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O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P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Q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R633" s="99">
        <f>VLOOKUP($A633+ROUND((COLUMN()-2)/24,5),АТС!$A$41:$F$736,4)+VLOOKUP($A633+ROUND((COLUMN()-2)/24,5),'Расчет сбытовых надбавок'!$B$1537:'Расчет сбытовых надбавок'!$G$2280,4)</f>
        <v>9.66</v>
      </c>
      <c r="S633" s="99">
        <f>VLOOKUP($A633+ROUND((COLUMN()-2)/24,5),АТС!$A$41:$F$736,4)+VLOOKUP($A633+ROUND((COLUMN()-2)/24,5),'Расчет сбытовых надбавок'!$B$1537:'Расчет сбытовых надбавок'!$G$2280,4)</f>
        <v>122.23</v>
      </c>
      <c r="T633" s="99">
        <f>VLOOKUP($A633+ROUND((COLUMN()-2)/24,5),АТС!$A$41:$F$736,4)+VLOOKUP($A633+ROUND((COLUMN()-2)/24,5),'Расчет сбытовых надбавок'!$B$1537:'Расчет сбытовых надбавок'!$G$2280,4)</f>
        <v>80.66</v>
      </c>
      <c r="U633" s="99">
        <f>VLOOKUP($A633+ROUND((COLUMN()-2)/24,5),АТС!$A$41:$F$736,4)+VLOOKUP($A633+ROUND((COLUMN()-2)/24,5),'Расчет сбытовых надбавок'!$B$1537:'Расчет сбытовых надбавок'!$G$2280,4)</f>
        <v>5.58</v>
      </c>
      <c r="V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W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X633" s="99">
        <f>VLOOKUP($A633+ROUND((COLUMN()-2)/24,5),АТС!$A$41:$F$736,4)+VLOOKUP($A633+ROUND((COLUMN()-2)/24,5),'Расчет сбытовых надбавок'!$B$1537:'Расчет сбытовых надбавок'!$G$2280,4)</f>
        <v>0</v>
      </c>
      <c r="Y633" s="99">
        <f>VLOOKUP($A633+ROUND((COLUMN()-2)/24,5),АТС!$A$41:$F$736,4)+VLOOKUP($A633+ROUND((COLUMN()-2)/24,5),'Расчет сбытовых надбавок'!$B$1537:'Расчет сбытовых надбавок'!$G$2280,4)</f>
        <v>0</v>
      </c>
    </row>
    <row r="634" spans="1:25" x14ac:dyDescent="0.2">
      <c r="A634" s="80">
        <f t="shared" si="18"/>
        <v>42422</v>
      </c>
      <c r="B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C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D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E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F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G634" s="99">
        <f>VLOOKUP($A634+ROUND((COLUMN()-2)/24,5),АТС!$A$41:$F$736,4)+VLOOKUP($A634+ROUND((COLUMN()-2)/24,5),'Расчет сбытовых надбавок'!$B$1537:'Расчет сбытовых надбавок'!$G$2280,4)</f>
        <v>18.010000000000002</v>
      </c>
      <c r="H634" s="99">
        <f>VLOOKUP($A634+ROUND((COLUMN()-2)/24,5),АТС!$A$41:$F$736,4)+VLOOKUP($A634+ROUND((COLUMN()-2)/24,5),'Расчет сбытовых надбавок'!$B$1537:'Расчет сбытовых надбавок'!$G$2280,4)</f>
        <v>26.07</v>
      </c>
      <c r="I634" s="99">
        <f>VLOOKUP($A634+ROUND((COLUMN()-2)/24,5),АТС!$A$41:$F$736,4)+VLOOKUP($A634+ROUND((COLUMN()-2)/24,5),'Расчет сбытовых надбавок'!$B$1537:'Расчет сбытовых надбавок'!$G$2280,4)</f>
        <v>478.93</v>
      </c>
      <c r="J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K634" s="99">
        <f>VLOOKUP($A634+ROUND((COLUMN()-2)/24,5),АТС!$A$41:$F$736,4)+VLOOKUP($A634+ROUND((COLUMN()-2)/24,5),'Расчет сбытовых надбавок'!$B$1537:'Расчет сбытовых надбавок'!$G$2280,4)</f>
        <v>42.18</v>
      </c>
      <c r="L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M634" s="99">
        <f>VLOOKUP($A634+ROUND((COLUMN()-2)/24,5),АТС!$A$41:$F$736,4)+VLOOKUP($A634+ROUND((COLUMN()-2)/24,5),'Расчет сбытовых надбавок'!$B$1537:'Расчет сбытовых надбавок'!$G$2280,4)</f>
        <v>33.97</v>
      </c>
      <c r="N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O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P634" s="99">
        <f>VLOOKUP($A634+ROUND((COLUMN()-2)/24,5),АТС!$A$41:$F$736,4)+VLOOKUP($A634+ROUND((COLUMN()-2)/24,5),'Расчет сбытовых надбавок'!$B$1537:'Расчет сбытовых надбавок'!$G$2280,4)</f>
        <v>48.480000000000004</v>
      </c>
      <c r="Q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R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S634" s="99">
        <f>VLOOKUP($A634+ROUND((COLUMN()-2)/24,5),АТС!$A$41:$F$736,4)+VLOOKUP($A634+ROUND((COLUMN()-2)/24,5),'Расчет сбытовых надбавок'!$B$1537:'Расчет сбытовых надбавок'!$G$2280,4)</f>
        <v>106.44</v>
      </c>
      <c r="T634" s="99">
        <f>VLOOKUP($A634+ROUND((COLUMN()-2)/24,5),АТС!$A$41:$F$736,4)+VLOOKUP($A634+ROUND((COLUMN()-2)/24,5),'Расчет сбытовых надбавок'!$B$1537:'Расчет сбытовых надбавок'!$G$2280,4)</f>
        <v>27.549999999999997</v>
      </c>
      <c r="U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V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W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X634" s="99">
        <f>VLOOKUP($A634+ROUND((COLUMN()-2)/24,5),АТС!$A$41:$F$736,4)+VLOOKUP($A634+ROUND((COLUMN()-2)/24,5),'Расчет сбытовых надбавок'!$B$1537:'Расчет сбытовых надбавок'!$G$2280,4)</f>
        <v>0</v>
      </c>
      <c r="Y634" s="99">
        <f>VLOOKUP($A634+ROUND((COLUMN()-2)/24,5),АТС!$A$41:$F$736,4)+VLOOKUP($A634+ROUND((COLUMN()-2)/24,5),'Расчет сбытовых надбавок'!$B$1537:'Расчет сбытовых надбавок'!$G$2280,4)</f>
        <v>0</v>
      </c>
    </row>
    <row r="635" spans="1:25" x14ac:dyDescent="0.2">
      <c r="A635" s="80">
        <f t="shared" si="18"/>
        <v>42423</v>
      </c>
      <c r="B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C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D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E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F635" s="99">
        <f>VLOOKUP($A635+ROUND((COLUMN()-2)/24,5),АТС!$A$41:$F$736,4)+VLOOKUP($A635+ROUND((COLUMN()-2)/24,5),'Расчет сбытовых надбавок'!$B$1537:'Расчет сбытовых надбавок'!$G$2280,4)</f>
        <v>0.11</v>
      </c>
      <c r="G635" s="99">
        <f>VLOOKUP($A635+ROUND((COLUMN()-2)/24,5),АТС!$A$41:$F$736,4)+VLOOKUP($A635+ROUND((COLUMN()-2)/24,5),'Расчет сбытовых надбавок'!$B$1537:'Расчет сбытовых надбавок'!$G$2280,4)</f>
        <v>42.589999999999996</v>
      </c>
      <c r="H635" s="99">
        <f>VLOOKUP($A635+ROUND((COLUMN()-2)/24,5),АТС!$A$41:$F$736,4)+VLOOKUP($A635+ROUND((COLUMN()-2)/24,5),'Расчет сбытовых надбавок'!$B$1537:'Расчет сбытовых надбавок'!$G$2280,4)</f>
        <v>3.77</v>
      </c>
      <c r="I635" s="99">
        <f>VLOOKUP($A635+ROUND((COLUMN()-2)/24,5),АТС!$A$41:$F$736,4)+VLOOKUP($A635+ROUND((COLUMN()-2)/24,5),'Расчет сбытовых надбавок'!$B$1537:'Расчет сбытовых надбавок'!$G$2280,4)</f>
        <v>26.689999999999998</v>
      </c>
      <c r="J635" s="99">
        <f>VLOOKUP($A635+ROUND((COLUMN()-2)/24,5),АТС!$A$41:$F$736,4)+VLOOKUP($A635+ROUND((COLUMN()-2)/24,5),'Расчет сбытовых надбавок'!$B$1537:'Расчет сбытовых надбавок'!$G$2280,4)</f>
        <v>524.53</v>
      </c>
      <c r="K635" s="99">
        <f>VLOOKUP($A635+ROUND((COLUMN()-2)/24,5),АТС!$A$41:$F$736,4)+VLOOKUP($A635+ROUND((COLUMN()-2)/24,5),'Расчет сбытовых надбавок'!$B$1537:'Расчет сбытовых надбавок'!$G$2280,4)</f>
        <v>22.93</v>
      </c>
      <c r="L635" s="99">
        <f>VLOOKUP($A635+ROUND((COLUMN()-2)/24,5),АТС!$A$41:$F$736,4)+VLOOKUP($A635+ROUND((COLUMN()-2)/24,5),'Расчет сбытовых надбавок'!$B$1537:'Расчет сбытовых надбавок'!$G$2280,4)</f>
        <v>0.01</v>
      </c>
      <c r="M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N635" s="99">
        <f>VLOOKUP($A635+ROUND((COLUMN()-2)/24,5),АТС!$A$41:$F$736,4)+VLOOKUP($A635+ROUND((COLUMN()-2)/24,5),'Расчет сбытовых надбавок'!$B$1537:'Расчет сбытовых надбавок'!$G$2280,4)</f>
        <v>13.68</v>
      </c>
      <c r="O635" s="99">
        <f>VLOOKUP($A635+ROUND((COLUMN()-2)/24,5),АТС!$A$41:$F$736,4)+VLOOKUP($A635+ROUND((COLUMN()-2)/24,5),'Расчет сбытовых надбавок'!$B$1537:'Расчет сбытовых надбавок'!$G$2280,4)</f>
        <v>0.01</v>
      </c>
      <c r="P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Q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R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S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T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U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V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W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X635" s="99">
        <f>VLOOKUP($A635+ROUND((COLUMN()-2)/24,5),АТС!$A$41:$F$736,4)+VLOOKUP($A635+ROUND((COLUMN()-2)/24,5),'Расчет сбытовых надбавок'!$B$1537:'Расчет сбытовых надбавок'!$G$2280,4)</f>
        <v>0</v>
      </c>
      <c r="Y635" s="99">
        <f>VLOOKUP($A635+ROUND((COLUMN()-2)/24,5),АТС!$A$41:$F$736,4)+VLOOKUP($A635+ROUND((COLUMN()-2)/24,5),'Расчет сбытовых надбавок'!$B$1537:'Расчет сбытовых надбавок'!$G$2280,4)</f>
        <v>0</v>
      </c>
    </row>
    <row r="636" spans="1:25" x14ac:dyDescent="0.2">
      <c r="A636" s="80">
        <f t="shared" si="18"/>
        <v>42424</v>
      </c>
      <c r="B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C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D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E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F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G636" s="99">
        <f>VLOOKUP($A636+ROUND((COLUMN()-2)/24,5),АТС!$A$41:$F$736,4)+VLOOKUP($A636+ROUND((COLUMN()-2)/24,5),'Расчет сбытовых надбавок'!$B$1537:'Расчет сбытовых надбавок'!$G$2280,4)</f>
        <v>52.339999999999996</v>
      </c>
      <c r="H636" s="99">
        <f>VLOOKUP($A636+ROUND((COLUMN()-2)/24,5),АТС!$A$41:$F$736,4)+VLOOKUP($A636+ROUND((COLUMN()-2)/24,5),'Расчет сбытовых надбавок'!$B$1537:'Расчет сбытовых надбавок'!$G$2280,4)</f>
        <v>25.8</v>
      </c>
      <c r="I636" s="99">
        <f>VLOOKUP($A636+ROUND((COLUMN()-2)/24,5),АТС!$A$41:$F$736,4)+VLOOKUP($A636+ROUND((COLUMN()-2)/24,5),'Расчет сбытовых надбавок'!$B$1537:'Расчет сбытовых надбавок'!$G$2280,4)</f>
        <v>8.02</v>
      </c>
      <c r="J636" s="99">
        <f>VLOOKUP($A636+ROUND((COLUMN()-2)/24,5),АТС!$A$41:$F$736,4)+VLOOKUP($A636+ROUND((COLUMN()-2)/24,5),'Расчет сбытовых надбавок'!$B$1537:'Расчет сбытовых надбавок'!$G$2280,4)</f>
        <v>29.54</v>
      </c>
      <c r="K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L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M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N636" s="99">
        <f>VLOOKUP($A636+ROUND((COLUMN()-2)/24,5),АТС!$A$41:$F$736,4)+VLOOKUP($A636+ROUND((COLUMN()-2)/24,5),'Расчет сбытовых надбавок'!$B$1537:'Расчет сбытовых надбавок'!$G$2280,4)</f>
        <v>0.01</v>
      </c>
      <c r="O636" s="99">
        <f>VLOOKUP($A636+ROUND((COLUMN()-2)/24,5),АТС!$A$41:$F$736,4)+VLOOKUP($A636+ROUND((COLUMN()-2)/24,5),'Расчет сбытовых надбавок'!$B$1537:'Расчет сбытовых надбавок'!$G$2280,4)</f>
        <v>0.01</v>
      </c>
      <c r="P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Q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R636" s="99">
        <f>VLOOKUP($A636+ROUND((COLUMN()-2)/24,5),АТС!$A$41:$F$736,4)+VLOOKUP($A636+ROUND((COLUMN()-2)/24,5),'Расчет сбытовых надбавок'!$B$1537:'Расчет сбытовых надбавок'!$G$2280,4)</f>
        <v>3.5100000000000002</v>
      </c>
      <c r="S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T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U636" s="99">
        <f>VLOOKUP($A636+ROUND((COLUMN()-2)/24,5),АТС!$A$41:$F$736,4)+VLOOKUP($A636+ROUND((COLUMN()-2)/24,5),'Расчет сбытовых надбавок'!$B$1537:'Расчет сбытовых надбавок'!$G$2280,4)</f>
        <v>0.01</v>
      </c>
      <c r="V636" s="99">
        <f>VLOOKUP($A636+ROUND((COLUMN()-2)/24,5),АТС!$A$41:$F$736,4)+VLOOKUP($A636+ROUND((COLUMN()-2)/24,5),'Расчет сбытовых надбавок'!$B$1537:'Расчет сбытовых надбавок'!$G$2280,4)</f>
        <v>0.01</v>
      </c>
      <c r="W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X636" s="99">
        <f>VLOOKUP($A636+ROUND((COLUMN()-2)/24,5),АТС!$A$41:$F$736,4)+VLOOKUP($A636+ROUND((COLUMN()-2)/24,5),'Расчет сбытовых надбавок'!$B$1537:'Расчет сбытовых надбавок'!$G$2280,4)</f>
        <v>0</v>
      </c>
      <c r="Y636" s="99">
        <f>VLOOKUP($A636+ROUND((COLUMN()-2)/24,5),АТС!$A$41:$F$736,4)+VLOOKUP($A636+ROUND((COLUMN()-2)/24,5),'Расчет сбытовых надбавок'!$B$1537:'Расчет сбытовых надбавок'!$G$2280,4)</f>
        <v>0</v>
      </c>
    </row>
    <row r="637" spans="1:25" x14ac:dyDescent="0.2">
      <c r="A637" s="80">
        <f t="shared" si="18"/>
        <v>42425</v>
      </c>
      <c r="B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C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D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E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F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G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H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I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J637" s="99">
        <f>VLOOKUP($A637+ROUND((COLUMN()-2)/24,5),АТС!$A$41:$F$736,4)+VLOOKUP($A637+ROUND((COLUMN()-2)/24,5),'Расчет сбытовых надбавок'!$B$1537:'Расчет сбытовых надбавок'!$G$2280,4)</f>
        <v>24.28</v>
      </c>
      <c r="K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L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M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N637" s="99">
        <f>VLOOKUP($A637+ROUND((COLUMN()-2)/24,5),АТС!$A$41:$F$736,4)+VLOOKUP($A637+ROUND((COLUMN()-2)/24,5),'Расчет сбытовых надбавок'!$B$1537:'Расчет сбытовых надбавок'!$G$2280,4)</f>
        <v>0.01</v>
      </c>
      <c r="O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P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Q637" s="99">
        <f>VLOOKUP($A637+ROUND((COLUMN()-2)/24,5),АТС!$A$41:$F$736,4)+VLOOKUP($A637+ROUND((COLUMN()-2)/24,5),'Расчет сбытовых надбавок'!$B$1537:'Расчет сбытовых надбавок'!$G$2280,4)</f>
        <v>0.01</v>
      </c>
      <c r="R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S637" s="99">
        <f>VLOOKUP($A637+ROUND((COLUMN()-2)/24,5),АТС!$A$41:$F$736,4)+VLOOKUP($A637+ROUND((COLUMN()-2)/24,5),'Расчет сбытовых надбавок'!$B$1537:'Расчет сбытовых надбавок'!$G$2280,4)</f>
        <v>36.86</v>
      </c>
      <c r="T637" s="99">
        <f>VLOOKUP($A637+ROUND((COLUMN()-2)/24,5),АТС!$A$41:$F$736,4)+VLOOKUP($A637+ROUND((COLUMN()-2)/24,5),'Расчет сбытовых надбавок'!$B$1537:'Расчет сбытовых надбавок'!$G$2280,4)</f>
        <v>9.8500000000000014</v>
      </c>
      <c r="U637" s="99">
        <f>VLOOKUP($A637+ROUND((COLUMN()-2)/24,5),АТС!$A$41:$F$736,4)+VLOOKUP($A637+ROUND((COLUMN()-2)/24,5),'Расчет сбытовых надбавок'!$B$1537:'Расчет сбытовых надбавок'!$G$2280,4)</f>
        <v>0.01</v>
      </c>
      <c r="V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W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X637" s="99">
        <f>VLOOKUP($A637+ROUND((COLUMN()-2)/24,5),АТС!$A$41:$F$736,4)+VLOOKUP($A637+ROUND((COLUMN()-2)/24,5),'Расчет сбытовых надбавок'!$B$1537:'Расчет сбытовых надбавок'!$G$2280,4)</f>
        <v>0</v>
      </c>
      <c r="Y637" s="99">
        <f>VLOOKUP($A637+ROUND((COLUMN()-2)/24,5),АТС!$A$41:$F$736,4)+VLOOKUP($A637+ROUND((COLUMN()-2)/24,5),'Расчет сбытовых надбавок'!$B$1537:'Расчет сбытовых надбавок'!$G$2280,4)</f>
        <v>0</v>
      </c>
    </row>
    <row r="638" spans="1:25" x14ac:dyDescent="0.2">
      <c r="A638" s="80">
        <f t="shared" si="18"/>
        <v>42426</v>
      </c>
      <c r="B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C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D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E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F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G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H638" s="99">
        <f>VLOOKUP($A638+ROUND((COLUMN()-2)/24,5),АТС!$A$41:$F$736,4)+VLOOKUP($A638+ROUND((COLUMN()-2)/24,5),'Расчет сбытовых надбавок'!$B$1537:'Расчет сбытовых надбавок'!$G$2280,4)</f>
        <v>257.40999999999997</v>
      </c>
      <c r="I638" s="99">
        <f>VLOOKUP($A638+ROUND((COLUMN()-2)/24,5),АТС!$A$41:$F$736,4)+VLOOKUP($A638+ROUND((COLUMN()-2)/24,5),'Расчет сбытовых надбавок'!$B$1537:'Расчет сбытовых надбавок'!$G$2280,4)</f>
        <v>13.629999999999999</v>
      </c>
      <c r="J638" s="99">
        <f>VLOOKUP($A638+ROUND((COLUMN()-2)/24,5),АТС!$A$41:$F$736,4)+VLOOKUP($A638+ROUND((COLUMN()-2)/24,5),'Расчет сбытовых надбавок'!$B$1537:'Расчет сбытовых надбавок'!$G$2280,4)</f>
        <v>9.8800000000000008</v>
      </c>
      <c r="K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L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M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N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O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P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Q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R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S638" s="99">
        <f>VLOOKUP($A638+ROUND((COLUMN()-2)/24,5),АТС!$A$41:$F$736,4)+VLOOKUP($A638+ROUND((COLUMN()-2)/24,5),'Расчет сбытовых надбавок'!$B$1537:'Расчет сбытовых надбавок'!$G$2280,4)</f>
        <v>94.91</v>
      </c>
      <c r="T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U638" s="99">
        <f>VLOOKUP($A638+ROUND((COLUMN()-2)/24,5),АТС!$A$41:$F$736,4)+VLOOKUP($A638+ROUND((COLUMN()-2)/24,5),'Расчет сбытовых надбавок'!$B$1537:'Расчет сбытовых надбавок'!$G$2280,4)</f>
        <v>0.01</v>
      </c>
      <c r="V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W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X638" s="99">
        <f>VLOOKUP($A638+ROUND((COLUMN()-2)/24,5),АТС!$A$41:$F$736,4)+VLOOKUP($A638+ROUND((COLUMN()-2)/24,5),'Расчет сбытовых надбавок'!$B$1537:'Расчет сбытовых надбавок'!$G$2280,4)</f>
        <v>0</v>
      </c>
      <c r="Y638" s="99">
        <f>VLOOKUP($A638+ROUND((COLUMN()-2)/24,5),АТС!$A$41:$F$736,4)+VLOOKUP($A638+ROUND((COLUMN()-2)/24,5),'Расчет сбытовых надбавок'!$B$1537:'Расчет сбытовых надбавок'!$G$2280,4)</f>
        <v>0</v>
      </c>
    </row>
    <row r="639" spans="1:25" x14ac:dyDescent="0.2">
      <c r="A639" s="80">
        <f t="shared" si="18"/>
        <v>42427</v>
      </c>
      <c r="B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C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D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E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F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G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H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I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J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K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L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M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N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O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P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Q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R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S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T639" s="99">
        <f>VLOOKUP($A639+ROUND((COLUMN()-2)/24,5),АТС!$A$41:$F$736,4)+VLOOKUP($A639+ROUND((COLUMN()-2)/24,5),'Расчет сбытовых надбавок'!$B$1537:'Расчет сбытовых надбавок'!$G$2280,4)</f>
        <v>510.93</v>
      </c>
      <c r="U639" s="99">
        <f>VLOOKUP($A639+ROUND((COLUMN()-2)/24,5),АТС!$A$41:$F$736,4)+VLOOKUP($A639+ROUND((COLUMN()-2)/24,5),'Расчет сбытовых надбавок'!$B$1537:'Расчет сбытовых надбавок'!$G$2280,4)</f>
        <v>437.85999999999996</v>
      </c>
      <c r="V639" s="99">
        <f>VLOOKUP($A639+ROUND((COLUMN()-2)/24,5),АТС!$A$41:$F$736,4)+VLOOKUP($A639+ROUND((COLUMN()-2)/24,5),'Расчет сбытовых надбавок'!$B$1537:'Расчет сбытовых надбавок'!$G$2280,4)</f>
        <v>492.58</v>
      </c>
      <c r="W639" s="99">
        <f>VLOOKUP($A639+ROUND((COLUMN()-2)/24,5),АТС!$A$41:$F$736,4)+VLOOKUP($A639+ROUND((COLUMN()-2)/24,5),'Расчет сбытовых надбавок'!$B$1537:'Расчет сбытовых надбавок'!$G$2280,4)</f>
        <v>482.42</v>
      </c>
      <c r="X639" s="99">
        <f>VLOOKUP($A639+ROUND((COLUMN()-2)/24,5),АТС!$A$41:$F$736,4)+VLOOKUP($A639+ROUND((COLUMN()-2)/24,5),'Расчет сбытовых надбавок'!$B$1537:'Расчет сбытовых надбавок'!$G$2280,4)</f>
        <v>0</v>
      </c>
      <c r="Y639" s="99">
        <f>VLOOKUP($A639+ROUND((COLUMN()-2)/24,5),АТС!$A$41:$F$736,4)+VLOOKUP($A639+ROUND((COLUMN()-2)/24,5),'Расчет сбытовых надбавок'!$B$1537:'Расчет сбытовых надбавок'!$G$2280,4)</f>
        <v>0</v>
      </c>
    </row>
    <row r="640" spans="1:25" x14ac:dyDescent="0.2">
      <c r="A640" s="80">
        <f t="shared" si="18"/>
        <v>42428</v>
      </c>
      <c r="B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C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D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E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F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G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H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I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J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K640" s="99">
        <f>VLOOKUP($A640+ROUND((COLUMN()-2)/24,5),АТС!$A$41:$F$736,4)+VLOOKUP($A640+ROUND((COLUMN()-2)/24,5),'Расчет сбытовых надбавок'!$B$1537:'Расчет сбытовых надбавок'!$G$2280,4)</f>
        <v>17.04</v>
      </c>
      <c r="L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M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N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O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P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Q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R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S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T640" s="99">
        <f>VLOOKUP($A640+ROUND((COLUMN()-2)/24,5),АТС!$A$41:$F$736,4)+VLOOKUP($A640+ROUND((COLUMN()-2)/24,5),'Расчет сбытовых надбавок'!$B$1537:'Расчет сбытовых надбавок'!$G$2280,4)</f>
        <v>10.74</v>
      </c>
      <c r="U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V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W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X640" s="99">
        <f>VLOOKUP($A640+ROUND((COLUMN()-2)/24,5),АТС!$A$41:$F$736,4)+VLOOKUP($A640+ROUND((COLUMN()-2)/24,5),'Расчет сбытовых надбавок'!$B$1537:'Расчет сбытовых надбавок'!$G$2280,4)</f>
        <v>0</v>
      </c>
      <c r="Y640" s="99">
        <f>VLOOKUP($A640+ROUND((COLUMN()-2)/24,5),АТС!$A$41:$F$736,4)+VLOOKUP($A640+ROUND((COLUMN()-2)/24,5),'Расчет сбытовых надбавок'!$B$1537:'Расчет сбытовых надбавок'!$G$2280,4)</f>
        <v>0</v>
      </c>
    </row>
    <row r="641" spans="1:27" x14ac:dyDescent="0.2">
      <c r="A641" s="80">
        <f t="shared" si="18"/>
        <v>42429</v>
      </c>
      <c r="B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C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D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E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F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G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H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I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J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K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L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M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N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O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P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Q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R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S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T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U641" s="99">
        <f>VLOOKUP($A641+ROUND((COLUMN()-2)/24,5),АТС!$A$41:$F$736,4)+VLOOKUP($A641+ROUND((COLUMN()-2)/24,5),'Расчет сбытовых надбавок'!$B$1537:'Расчет сбытовых надбавок'!$G$2280,4)</f>
        <v>0.01</v>
      </c>
      <c r="V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W641" s="99">
        <f>VLOOKUP($A641+ROUND((COLUMN()-2)/24,5),АТС!$A$41:$F$736,4)+VLOOKUP($A641+ROUND((COLUMN()-2)/24,5),'Расчет сбытовых надбавок'!$B$1537:'Расчет сбытовых надбавок'!$G$2280,4)</f>
        <v>0.01</v>
      </c>
      <c r="X641" s="99">
        <f>VLOOKUP($A641+ROUND((COLUMN()-2)/24,5),АТС!$A$41:$F$736,4)+VLOOKUP($A641+ROUND((COLUMN()-2)/24,5),'Расчет сбытовых надбавок'!$B$1537:'Расчет сбытовых надбавок'!$G$2280,4)</f>
        <v>0</v>
      </c>
      <c r="Y641" s="99">
        <f>VLOOKUP($A641+ROUND((COLUMN()-2)/24,5),АТС!$A$41:$F$736,4)+VLOOKUP($A641+ROUND((COLUMN()-2)/24,5),'Расчет сбытовых надбавок'!$B$1537:'Расчет сбытовых надбавок'!$G$2280,4)</f>
        <v>0</v>
      </c>
    </row>
    <row r="642" spans="1:27" ht="12.75" customHeight="1" x14ac:dyDescent="0.25">
      <c r="A642" s="94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6"/>
    </row>
    <row r="643" spans="1:27" x14ac:dyDescent="0.25">
      <c r="A643" s="88" t="s">
        <v>152</v>
      </c>
      <c r="B643" s="79"/>
      <c r="C643" s="79"/>
      <c r="D643" s="79"/>
    </row>
    <row r="644" spans="1:27" ht="12.75" customHeight="1" x14ac:dyDescent="0.2">
      <c r="A644" s="165" t="s">
        <v>48</v>
      </c>
      <c r="B644" s="168" t="s">
        <v>154</v>
      </c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70"/>
    </row>
    <row r="645" spans="1:27" ht="12.75" customHeight="1" x14ac:dyDescent="0.2">
      <c r="A645" s="166"/>
      <c r="B645" s="171"/>
      <c r="C645" s="172"/>
      <c r="D645" s="172"/>
      <c r="E645" s="172"/>
      <c r="F645" s="172"/>
      <c r="G645" s="172"/>
      <c r="H645" s="172"/>
      <c r="I645" s="172"/>
      <c r="J645" s="172"/>
      <c r="K645" s="172"/>
      <c r="L645" s="172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3"/>
    </row>
    <row r="646" spans="1:27" s="112" customFormat="1" ht="12.75" customHeight="1" x14ac:dyDescent="0.2">
      <c r="A646" s="166"/>
      <c r="B646" s="206" t="s">
        <v>123</v>
      </c>
      <c r="C646" s="202" t="s">
        <v>124</v>
      </c>
      <c r="D646" s="202" t="s">
        <v>125</v>
      </c>
      <c r="E646" s="202" t="s">
        <v>126</v>
      </c>
      <c r="F646" s="202" t="s">
        <v>127</v>
      </c>
      <c r="G646" s="202" t="s">
        <v>128</v>
      </c>
      <c r="H646" s="202" t="s">
        <v>129</v>
      </c>
      <c r="I646" s="202" t="s">
        <v>130</v>
      </c>
      <c r="J646" s="202" t="s">
        <v>131</v>
      </c>
      <c r="K646" s="202" t="s">
        <v>132</v>
      </c>
      <c r="L646" s="202" t="s">
        <v>133</v>
      </c>
      <c r="M646" s="202" t="s">
        <v>134</v>
      </c>
      <c r="N646" s="204" t="s">
        <v>135</v>
      </c>
      <c r="O646" s="202" t="s">
        <v>136</v>
      </c>
      <c r="P646" s="202" t="s">
        <v>137</v>
      </c>
      <c r="Q646" s="202" t="s">
        <v>138</v>
      </c>
      <c r="R646" s="202" t="s">
        <v>139</v>
      </c>
      <c r="S646" s="202" t="s">
        <v>140</v>
      </c>
      <c r="T646" s="202" t="s">
        <v>141</v>
      </c>
      <c r="U646" s="202" t="s">
        <v>142</v>
      </c>
      <c r="V646" s="202" t="s">
        <v>143</v>
      </c>
      <c r="W646" s="202" t="s">
        <v>144</v>
      </c>
      <c r="X646" s="202" t="s">
        <v>145</v>
      </c>
      <c r="Y646" s="202" t="s">
        <v>146</v>
      </c>
    </row>
    <row r="647" spans="1:27" s="112" customFormat="1" ht="11.25" customHeight="1" x14ac:dyDescent="0.2">
      <c r="A647" s="167"/>
      <c r="B647" s="207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3"/>
      <c r="N647" s="205"/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</row>
    <row r="648" spans="1:27" ht="15.75" customHeight="1" x14ac:dyDescent="0.2">
      <c r="A648" s="80">
        <f>A613</f>
        <v>42401</v>
      </c>
      <c r="B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C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D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E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F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G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H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I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J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K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L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M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N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O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P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Q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R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S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T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U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V648" s="99">
        <f>VLOOKUP($A648+ROUND((COLUMN()-2)/24,5),АТС!$A$41:$F$736,4)+VLOOKUP($A648+ROUND((COLUMN()-2)/24,5),'Расчет сбытовых надбавок'!$B$1537:'Расчет сбытовых надбавок'!$G$2280,5)</f>
        <v>0.01</v>
      </c>
      <c r="W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X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Y648" s="99">
        <f>VLOOKUP($A648+ROUND((COLUMN()-2)/24,5),АТС!$A$41:$F$736,4)+VLOOKUP($A648+ROUND((COLUMN()-2)/24,5),'Расчет сбытовых надбавок'!$B$1537:'Расчет сбытовых надбавок'!$G$2280,5)</f>
        <v>0</v>
      </c>
      <c r="AA648" s="81"/>
    </row>
    <row r="649" spans="1:27" x14ac:dyDescent="0.2">
      <c r="A649" s="80">
        <f>A648+1</f>
        <v>42402</v>
      </c>
      <c r="B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C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D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E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F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G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H649" s="99">
        <f>VLOOKUP($A649+ROUND((COLUMN()-2)/24,5),АТС!$A$41:$F$736,4)+VLOOKUP($A649+ROUND((COLUMN()-2)/24,5),'Расчет сбытовых надбавок'!$B$1537:'Расчет сбытовых надбавок'!$G$2280,5)</f>
        <v>87.22</v>
      </c>
      <c r="I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J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K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L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M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N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O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P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Q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R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S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T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U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V649" s="99">
        <f>VLOOKUP($A649+ROUND((COLUMN()-2)/24,5),АТС!$A$41:$F$736,4)+VLOOKUP($A649+ROUND((COLUMN()-2)/24,5),'Расчет сбытовых надбавок'!$B$1537:'Расчет сбытовых надбавок'!$G$2280,5)</f>
        <v>0.01</v>
      </c>
      <c r="W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X649" s="99">
        <f>VLOOKUP($A649+ROUND((COLUMN()-2)/24,5),АТС!$A$41:$F$736,4)+VLOOKUP($A649+ROUND((COLUMN()-2)/24,5),'Расчет сбытовых надбавок'!$B$1537:'Расчет сбытовых надбавок'!$G$2280,5)</f>
        <v>0</v>
      </c>
      <c r="Y649" s="99">
        <f>VLOOKUP($A649+ROUND((COLUMN()-2)/24,5),АТС!$A$41:$F$736,4)+VLOOKUP($A649+ROUND((COLUMN()-2)/24,5),'Расчет сбытовых надбавок'!$B$1537:'Расчет сбытовых надбавок'!$G$2280,5)</f>
        <v>0</v>
      </c>
    </row>
    <row r="650" spans="1:27" x14ac:dyDescent="0.2">
      <c r="A650" s="80">
        <f t="shared" ref="A650:A676" si="19">A649+1</f>
        <v>42403</v>
      </c>
      <c r="B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C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D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E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F650" s="99">
        <f>VLOOKUP($A650+ROUND((COLUMN()-2)/24,5),АТС!$A$41:$F$736,4)+VLOOKUP($A650+ROUND((COLUMN()-2)/24,5),'Расчет сбытовых надбавок'!$B$1537:'Расчет сбытовых надбавок'!$G$2280,5)</f>
        <v>3</v>
      </c>
      <c r="G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H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I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J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K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L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M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N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O650" s="99">
        <f>VLOOKUP($A650+ROUND((COLUMN()-2)/24,5),АТС!$A$41:$F$736,4)+VLOOKUP($A650+ROUND((COLUMN()-2)/24,5),'Расчет сбытовых надбавок'!$B$1537:'Расчет сбытовых надбавок'!$G$2280,5)</f>
        <v>0.01</v>
      </c>
      <c r="P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Q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R650" s="99">
        <f>VLOOKUP($A650+ROUND((COLUMN()-2)/24,5),АТС!$A$41:$F$736,4)+VLOOKUP($A650+ROUND((COLUMN()-2)/24,5),'Расчет сбытовых надбавок'!$B$1537:'Расчет сбытовых надбавок'!$G$2280,5)</f>
        <v>6.91</v>
      </c>
      <c r="S650" s="99">
        <f>VLOOKUP($A650+ROUND((COLUMN()-2)/24,5),АТС!$A$41:$F$736,4)+VLOOKUP($A650+ROUND((COLUMN()-2)/24,5),'Расчет сбытовых надбавок'!$B$1537:'Расчет сбытовых надбавок'!$G$2280,5)</f>
        <v>25.169999999999998</v>
      </c>
      <c r="T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U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V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W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X650" s="99">
        <f>VLOOKUP($A650+ROUND((COLUMN()-2)/24,5),АТС!$A$41:$F$736,4)+VLOOKUP($A650+ROUND((COLUMN()-2)/24,5),'Расчет сбытовых надбавок'!$B$1537:'Расчет сбытовых надбавок'!$G$2280,5)</f>
        <v>0</v>
      </c>
      <c r="Y650" s="99">
        <f>VLOOKUP($A650+ROUND((COLUMN()-2)/24,5),АТС!$A$41:$F$736,4)+VLOOKUP($A650+ROUND((COLUMN()-2)/24,5),'Расчет сбытовых надбавок'!$B$1537:'Расчет сбытовых надбавок'!$G$2280,5)</f>
        <v>0</v>
      </c>
    </row>
    <row r="651" spans="1:27" x14ac:dyDescent="0.2">
      <c r="A651" s="80">
        <f t="shared" si="19"/>
        <v>42404</v>
      </c>
      <c r="B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C651" s="99">
        <f>VLOOKUP($A651+ROUND((COLUMN()-2)/24,5),АТС!$A$41:$F$736,4)+VLOOKUP($A651+ROUND((COLUMN()-2)/24,5),'Расчет сбытовых надбавок'!$B$1537:'Расчет сбытовых надбавок'!$G$2280,5)</f>
        <v>0.01</v>
      </c>
      <c r="D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E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F651" s="99">
        <f>VLOOKUP($A651+ROUND((COLUMN()-2)/24,5),АТС!$A$41:$F$736,4)+VLOOKUP($A651+ROUND((COLUMN()-2)/24,5),'Расчет сбытовых надбавок'!$B$1537:'Расчет сбытовых надбавок'!$G$2280,5)</f>
        <v>26.419999999999998</v>
      </c>
      <c r="G651" s="99">
        <f>VLOOKUP($A651+ROUND((COLUMN()-2)/24,5),АТС!$A$41:$F$736,4)+VLOOKUP($A651+ROUND((COLUMN()-2)/24,5),'Расчет сбытовых надбавок'!$B$1537:'Расчет сбытовых надбавок'!$G$2280,5)</f>
        <v>387.56</v>
      </c>
      <c r="H651" s="99">
        <f>VLOOKUP($A651+ROUND((COLUMN()-2)/24,5),АТС!$A$41:$F$736,4)+VLOOKUP($A651+ROUND((COLUMN()-2)/24,5),'Расчет сбытовых надбавок'!$B$1537:'Расчет сбытовых надбавок'!$G$2280,5)</f>
        <v>31.02</v>
      </c>
      <c r="I651" s="99">
        <f>VLOOKUP($A651+ROUND((COLUMN()-2)/24,5),АТС!$A$41:$F$736,4)+VLOOKUP($A651+ROUND((COLUMN()-2)/24,5),'Расчет сбытовых надбавок'!$B$1537:'Расчет сбытовых надбавок'!$G$2280,5)</f>
        <v>31.38</v>
      </c>
      <c r="J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K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L651" s="99">
        <f>VLOOKUP($A651+ROUND((COLUMN()-2)/24,5),АТС!$A$41:$F$736,4)+VLOOKUP($A651+ROUND((COLUMN()-2)/24,5),'Расчет сбытовых надбавок'!$B$1537:'Расчет сбытовых надбавок'!$G$2280,5)</f>
        <v>0.01</v>
      </c>
      <c r="M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N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O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P651" s="99">
        <f>VLOOKUP($A651+ROUND((COLUMN()-2)/24,5),АТС!$A$41:$F$736,4)+VLOOKUP($A651+ROUND((COLUMN()-2)/24,5),'Расчет сбытовых надбавок'!$B$1537:'Расчет сбытовых надбавок'!$G$2280,5)</f>
        <v>0.01</v>
      </c>
      <c r="Q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R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S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T651" s="99">
        <f>VLOOKUP($A651+ROUND((COLUMN()-2)/24,5),АТС!$A$41:$F$736,4)+VLOOKUP($A651+ROUND((COLUMN()-2)/24,5),'Расчет сбытовых надбавок'!$B$1537:'Расчет сбытовых надбавок'!$G$2280,5)</f>
        <v>0.01</v>
      </c>
      <c r="U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V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W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X651" s="99">
        <f>VLOOKUP($A651+ROUND((COLUMN()-2)/24,5),АТС!$A$41:$F$736,4)+VLOOKUP($A651+ROUND((COLUMN()-2)/24,5),'Расчет сбытовых надбавок'!$B$1537:'Расчет сбытовых надбавок'!$G$2280,5)</f>
        <v>0</v>
      </c>
      <c r="Y651" s="99">
        <f>VLOOKUP($A651+ROUND((COLUMN()-2)/24,5),АТС!$A$41:$F$736,4)+VLOOKUP($A651+ROUND((COLUMN()-2)/24,5),'Расчет сбытовых надбавок'!$B$1537:'Расчет сбытовых надбавок'!$G$2280,5)</f>
        <v>0</v>
      </c>
    </row>
    <row r="652" spans="1:27" x14ac:dyDescent="0.2">
      <c r="A652" s="80">
        <f t="shared" si="19"/>
        <v>42405</v>
      </c>
      <c r="B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C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D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E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F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G652" s="99">
        <f>VLOOKUP($A652+ROUND((COLUMN()-2)/24,5),АТС!$A$41:$F$736,4)+VLOOKUP($A652+ROUND((COLUMN()-2)/24,5),'Расчет сбытовых надбавок'!$B$1537:'Расчет сбытовых надбавок'!$G$2280,5)</f>
        <v>13.819999999999999</v>
      </c>
      <c r="H652" s="99">
        <f>VLOOKUP($A652+ROUND((COLUMN()-2)/24,5),АТС!$A$41:$F$736,4)+VLOOKUP($A652+ROUND((COLUMN()-2)/24,5),'Расчет сбытовых надбавок'!$B$1537:'Расчет сбытовых надбавок'!$G$2280,5)</f>
        <v>5.79</v>
      </c>
      <c r="I652" s="99">
        <f>VLOOKUP($A652+ROUND((COLUMN()-2)/24,5),АТС!$A$41:$F$736,4)+VLOOKUP($A652+ROUND((COLUMN()-2)/24,5),'Расчет сбытовых надбавок'!$B$1537:'Расчет сбытовых надбавок'!$G$2280,5)</f>
        <v>0.01</v>
      </c>
      <c r="J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K652" s="99">
        <f>VLOOKUP($A652+ROUND((COLUMN()-2)/24,5),АТС!$A$41:$F$736,4)+VLOOKUP($A652+ROUND((COLUMN()-2)/24,5),'Расчет сбытовых надбавок'!$B$1537:'Расчет сбытовых надбавок'!$G$2280,5)</f>
        <v>0.01</v>
      </c>
      <c r="L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M652" s="99">
        <f>VLOOKUP($A652+ROUND((COLUMN()-2)/24,5),АТС!$A$41:$F$736,4)+VLOOKUP($A652+ROUND((COLUMN()-2)/24,5),'Расчет сбытовых надбавок'!$B$1537:'Расчет сбытовых надбавок'!$G$2280,5)</f>
        <v>0.01</v>
      </c>
      <c r="N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O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P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Q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R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S652" s="99">
        <f>VLOOKUP($A652+ROUND((COLUMN()-2)/24,5),АТС!$A$41:$F$736,4)+VLOOKUP($A652+ROUND((COLUMN()-2)/24,5),'Расчет сбытовых надбавок'!$B$1537:'Расчет сбытовых надбавок'!$G$2280,5)</f>
        <v>0.01</v>
      </c>
      <c r="T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U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V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W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X652" s="99">
        <f>VLOOKUP($A652+ROUND((COLUMN()-2)/24,5),АТС!$A$41:$F$736,4)+VLOOKUP($A652+ROUND((COLUMN()-2)/24,5),'Расчет сбытовых надбавок'!$B$1537:'Расчет сбытовых надбавок'!$G$2280,5)</f>
        <v>0</v>
      </c>
      <c r="Y652" s="99">
        <f>VLOOKUP($A652+ROUND((COLUMN()-2)/24,5),АТС!$A$41:$F$736,4)+VLOOKUP($A652+ROUND((COLUMN()-2)/24,5),'Расчет сбытовых надбавок'!$B$1537:'Расчет сбытовых надбавок'!$G$2280,5)</f>
        <v>0</v>
      </c>
    </row>
    <row r="653" spans="1:27" x14ac:dyDescent="0.2">
      <c r="A653" s="80">
        <f t="shared" si="19"/>
        <v>42406</v>
      </c>
      <c r="B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C653" s="99">
        <f>VLOOKUP($A653+ROUND((COLUMN()-2)/24,5),АТС!$A$41:$F$736,4)+VLOOKUP($A653+ROUND((COLUMN()-2)/24,5),'Расчет сбытовых надбавок'!$B$1537:'Расчет сбытовых надбавок'!$G$2280,5)</f>
        <v>0.01</v>
      </c>
      <c r="D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E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F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G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H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I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J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K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L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M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N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O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P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Q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R653" s="99">
        <f>VLOOKUP($A653+ROUND((COLUMN()-2)/24,5),АТС!$A$41:$F$736,4)+VLOOKUP($A653+ROUND((COLUMN()-2)/24,5),'Расчет сбытовых надбавок'!$B$1537:'Расчет сбытовых надбавок'!$G$2280,5)</f>
        <v>30.669999999999998</v>
      </c>
      <c r="S653" s="99">
        <f>VLOOKUP($A653+ROUND((COLUMN()-2)/24,5),АТС!$A$41:$F$736,4)+VLOOKUP($A653+ROUND((COLUMN()-2)/24,5),'Расчет сбытовых надбавок'!$B$1537:'Расчет сбытовых надбавок'!$G$2280,5)</f>
        <v>21.58</v>
      </c>
      <c r="T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U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V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W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X653" s="99">
        <f>VLOOKUP($A653+ROUND((COLUMN()-2)/24,5),АТС!$A$41:$F$736,4)+VLOOKUP($A653+ROUND((COLUMN()-2)/24,5),'Расчет сбытовых надбавок'!$B$1537:'Расчет сбытовых надбавок'!$G$2280,5)</f>
        <v>0</v>
      </c>
      <c r="Y653" s="99">
        <f>VLOOKUP($A653+ROUND((COLUMN()-2)/24,5),АТС!$A$41:$F$736,4)+VLOOKUP($A653+ROUND((COLUMN()-2)/24,5),'Расчет сбытовых надбавок'!$B$1537:'Расчет сбытовых надбавок'!$G$2280,5)</f>
        <v>0</v>
      </c>
    </row>
    <row r="654" spans="1:27" x14ac:dyDescent="0.2">
      <c r="A654" s="80">
        <f t="shared" si="19"/>
        <v>42407</v>
      </c>
      <c r="B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C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D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E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F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G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H654" s="99">
        <f>VLOOKUP($A654+ROUND((COLUMN()-2)/24,5),АТС!$A$41:$F$736,4)+VLOOKUP($A654+ROUND((COLUMN()-2)/24,5),'Расчет сбытовых надбавок'!$B$1537:'Расчет сбытовых надбавок'!$G$2280,5)</f>
        <v>56.220000000000006</v>
      </c>
      <c r="I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J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K654" s="99">
        <f>VLOOKUP($A654+ROUND((COLUMN()-2)/24,5),АТС!$A$41:$F$736,4)+VLOOKUP($A654+ROUND((COLUMN()-2)/24,5),'Расчет сбытовых надбавок'!$B$1537:'Расчет сбытовых надбавок'!$G$2280,5)</f>
        <v>63.76</v>
      </c>
      <c r="L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M654" s="99">
        <f>VLOOKUP($A654+ROUND((COLUMN()-2)/24,5),АТС!$A$41:$F$736,4)+VLOOKUP($A654+ROUND((COLUMN()-2)/24,5),'Расчет сбытовых надбавок'!$B$1537:'Расчет сбытовых надбавок'!$G$2280,5)</f>
        <v>35.569999999999993</v>
      </c>
      <c r="N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O654" s="99">
        <f>VLOOKUP($A654+ROUND((COLUMN()-2)/24,5),АТС!$A$41:$F$736,4)+VLOOKUP($A654+ROUND((COLUMN()-2)/24,5),'Расчет сбытовых надбавок'!$B$1537:'Расчет сбытовых надбавок'!$G$2280,5)</f>
        <v>46.11</v>
      </c>
      <c r="P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Q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R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S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T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U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V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W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X654" s="99">
        <f>VLOOKUP($A654+ROUND((COLUMN()-2)/24,5),АТС!$A$41:$F$736,4)+VLOOKUP($A654+ROUND((COLUMN()-2)/24,5),'Расчет сбытовых надбавок'!$B$1537:'Расчет сбытовых надбавок'!$G$2280,5)</f>
        <v>0</v>
      </c>
      <c r="Y654" s="99">
        <f>VLOOKUP($A654+ROUND((COLUMN()-2)/24,5),АТС!$A$41:$F$736,4)+VLOOKUP($A654+ROUND((COLUMN()-2)/24,5),'Расчет сбытовых надбавок'!$B$1537:'Расчет сбытовых надбавок'!$G$2280,5)</f>
        <v>0</v>
      </c>
    </row>
    <row r="655" spans="1:27" x14ac:dyDescent="0.2">
      <c r="A655" s="80">
        <f t="shared" si="19"/>
        <v>42408</v>
      </c>
      <c r="B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C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D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E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F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G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H655" s="99">
        <f>VLOOKUP($A655+ROUND((COLUMN()-2)/24,5),АТС!$A$41:$F$736,4)+VLOOKUP($A655+ROUND((COLUMN()-2)/24,5),'Расчет сбытовых надбавок'!$B$1537:'Расчет сбытовых надбавок'!$G$2280,5)</f>
        <v>64.69</v>
      </c>
      <c r="I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J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K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L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M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N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O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P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Q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R655" s="99">
        <f>VLOOKUP($A655+ROUND((COLUMN()-2)/24,5),АТС!$A$41:$F$736,4)+VLOOKUP($A655+ROUND((COLUMN()-2)/24,5),'Расчет сбытовых надбавок'!$B$1537:'Расчет сбытовых надбавок'!$G$2280,5)</f>
        <v>15.23</v>
      </c>
      <c r="S655" s="99">
        <f>VLOOKUP($A655+ROUND((COLUMN()-2)/24,5),АТС!$A$41:$F$736,4)+VLOOKUP($A655+ROUND((COLUMN()-2)/24,5),'Расчет сбытовых надбавок'!$B$1537:'Расчет сбытовых надбавок'!$G$2280,5)</f>
        <v>74.97999999999999</v>
      </c>
      <c r="T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U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V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W655" s="99">
        <f>VLOOKUP($A655+ROUND((COLUMN()-2)/24,5),АТС!$A$41:$F$736,4)+VLOOKUP($A655+ROUND((COLUMN()-2)/24,5),'Расчет сбытовых надбавок'!$B$1537:'Расчет сбытовых надбавок'!$G$2280,5)</f>
        <v>0.01</v>
      </c>
      <c r="X655" s="99">
        <f>VLOOKUP($A655+ROUND((COLUMN()-2)/24,5),АТС!$A$41:$F$736,4)+VLOOKUP($A655+ROUND((COLUMN()-2)/24,5),'Расчет сбытовых надбавок'!$B$1537:'Расчет сбытовых надбавок'!$G$2280,5)</f>
        <v>0</v>
      </c>
      <c r="Y655" s="99">
        <f>VLOOKUP($A655+ROUND((COLUMN()-2)/24,5),АТС!$A$41:$F$736,4)+VLOOKUP($A655+ROUND((COLUMN()-2)/24,5),'Расчет сбытовых надбавок'!$B$1537:'Расчет сбытовых надбавок'!$G$2280,5)</f>
        <v>0</v>
      </c>
    </row>
    <row r="656" spans="1:27" x14ac:dyDescent="0.2">
      <c r="A656" s="80">
        <f t="shared" si="19"/>
        <v>42409</v>
      </c>
      <c r="B656" s="99">
        <f>VLOOKUP($A656+ROUND((COLUMN()-2)/24,5),АТС!$A$41:$F$736,4)+VLOOKUP($A656+ROUND((COLUMN()-2)/24,5),'Расчет сбытовых надбавок'!$B$1537:'Расчет сбытовых надбавок'!$G$2280,5)</f>
        <v>1.49</v>
      </c>
      <c r="C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D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E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F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G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H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I656" s="99">
        <f>VLOOKUP($A656+ROUND((COLUMN()-2)/24,5),АТС!$A$41:$F$736,4)+VLOOKUP($A656+ROUND((COLUMN()-2)/24,5),'Расчет сбытовых надбавок'!$B$1537:'Расчет сбытовых надбавок'!$G$2280,5)</f>
        <v>0.01</v>
      </c>
      <c r="J656" s="99">
        <f>VLOOKUP($A656+ROUND((COLUMN()-2)/24,5),АТС!$A$41:$F$736,4)+VLOOKUP($A656+ROUND((COLUMN()-2)/24,5),'Расчет сбытовых надбавок'!$B$1537:'Расчет сбытовых надбавок'!$G$2280,5)</f>
        <v>0.35</v>
      </c>
      <c r="K656" s="99">
        <f>VLOOKUP($A656+ROUND((COLUMN()-2)/24,5),АТС!$A$41:$F$736,4)+VLOOKUP($A656+ROUND((COLUMN()-2)/24,5),'Расчет сбытовых надбавок'!$B$1537:'Расчет сбытовых надбавок'!$G$2280,5)</f>
        <v>0.42000000000000004</v>
      </c>
      <c r="L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M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N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O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P656" s="99">
        <f>VLOOKUP($A656+ROUND((COLUMN()-2)/24,5),АТС!$A$41:$F$736,4)+VLOOKUP($A656+ROUND((COLUMN()-2)/24,5),'Расчет сбытовых надбавок'!$B$1537:'Расчет сбытовых надбавок'!$G$2280,5)</f>
        <v>0.01</v>
      </c>
      <c r="Q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R656" s="99">
        <f>VLOOKUP($A656+ROUND((COLUMN()-2)/24,5),АТС!$A$41:$F$736,4)+VLOOKUP($A656+ROUND((COLUMN()-2)/24,5),'Расчет сбытовых надбавок'!$B$1537:'Расчет сбытовых надбавок'!$G$2280,5)</f>
        <v>0.01</v>
      </c>
      <c r="S656" s="99">
        <f>VLOOKUP($A656+ROUND((COLUMN()-2)/24,5),АТС!$A$41:$F$736,4)+VLOOKUP($A656+ROUND((COLUMN()-2)/24,5),'Расчет сбытовых надбавок'!$B$1537:'Расчет сбытовых надбавок'!$G$2280,5)</f>
        <v>106.97999999999999</v>
      </c>
      <c r="T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U656" s="99">
        <f>VLOOKUP($A656+ROUND((COLUMN()-2)/24,5),АТС!$A$41:$F$736,4)+VLOOKUP($A656+ROUND((COLUMN()-2)/24,5),'Расчет сбытовых надбавок'!$B$1537:'Расчет сбытовых надбавок'!$G$2280,5)</f>
        <v>0.01</v>
      </c>
      <c r="V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W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X656" s="99">
        <f>VLOOKUP($A656+ROUND((COLUMN()-2)/24,5),АТС!$A$41:$F$736,4)+VLOOKUP($A656+ROUND((COLUMN()-2)/24,5),'Расчет сбытовых надбавок'!$B$1537:'Расчет сбытовых надбавок'!$G$2280,5)</f>
        <v>0</v>
      </c>
      <c r="Y656" s="99">
        <f>VLOOKUP($A656+ROUND((COLUMN()-2)/24,5),АТС!$A$41:$F$736,4)+VLOOKUP($A656+ROUND((COLUMN()-2)/24,5),'Расчет сбытовых надбавок'!$B$1537:'Расчет сбытовых надбавок'!$G$2280,5)</f>
        <v>0</v>
      </c>
    </row>
    <row r="657" spans="1:25" x14ac:dyDescent="0.2">
      <c r="A657" s="80">
        <f t="shared" si="19"/>
        <v>42410</v>
      </c>
      <c r="B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C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D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E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F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G657" s="99">
        <f>VLOOKUP($A657+ROUND((COLUMN()-2)/24,5),АТС!$A$41:$F$736,4)+VLOOKUP($A657+ROUND((COLUMN()-2)/24,5),'Расчет сбытовых надбавок'!$B$1537:'Расчет сбытовых надбавок'!$G$2280,5)</f>
        <v>118.67999999999999</v>
      </c>
      <c r="H657" s="99">
        <f>VLOOKUP($A657+ROUND((COLUMN()-2)/24,5),АТС!$A$41:$F$736,4)+VLOOKUP($A657+ROUND((COLUMN()-2)/24,5),'Расчет сбытовых надбавок'!$B$1537:'Расчет сбытовых надбавок'!$G$2280,5)</f>
        <v>114.92999999999999</v>
      </c>
      <c r="I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  <c r="J657" s="99">
        <f>VLOOKUP($A657+ROUND((COLUMN()-2)/24,5),АТС!$A$41:$F$736,4)+VLOOKUP($A657+ROUND((COLUMN()-2)/24,5),'Расчет сбытовых надбавок'!$B$1537:'Расчет сбытовых надбавок'!$G$2280,5)</f>
        <v>155.63</v>
      </c>
      <c r="K657" s="99">
        <f>VLOOKUP($A657+ROUND((COLUMN()-2)/24,5),АТС!$A$41:$F$736,4)+VLOOKUP($A657+ROUND((COLUMN()-2)/24,5),'Расчет сбытовых надбавок'!$B$1537:'Расчет сбытовых надбавок'!$G$2280,5)</f>
        <v>39.14</v>
      </c>
      <c r="L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  <c r="M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N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  <c r="O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  <c r="P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Q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R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S657" s="99">
        <f>VLOOKUP($A657+ROUND((COLUMN()-2)/24,5),АТС!$A$41:$F$736,4)+VLOOKUP($A657+ROUND((COLUMN()-2)/24,5),'Расчет сбытовых надбавок'!$B$1537:'Расчет сбытовых надбавок'!$G$2280,5)</f>
        <v>134.29</v>
      </c>
      <c r="T657" s="99">
        <f>VLOOKUP($A657+ROUND((COLUMN()-2)/24,5),АТС!$A$41:$F$736,4)+VLOOKUP($A657+ROUND((COLUMN()-2)/24,5),'Расчет сбытовых надбавок'!$B$1537:'Расчет сбытовых надбавок'!$G$2280,5)</f>
        <v>25.040000000000003</v>
      </c>
      <c r="U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V657" s="99">
        <f>VLOOKUP($A657+ROUND((COLUMN()-2)/24,5),АТС!$A$41:$F$736,4)+VLOOKUP($A657+ROUND((COLUMN()-2)/24,5),'Расчет сбытовых надбавок'!$B$1537:'Расчет сбытовых надбавок'!$G$2280,5)</f>
        <v>0.09</v>
      </c>
      <c r="W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X657" s="99">
        <f>VLOOKUP($A657+ROUND((COLUMN()-2)/24,5),АТС!$A$41:$F$736,4)+VLOOKUP($A657+ROUND((COLUMN()-2)/24,5),'Расчет сбытовых надбавок'!$B$1537:'Расчет сбытовых надбавок'!$G$2280,5)</f>
        <v>0</v>
      </c>
      <c r="Y657" s="99">
        <f>VLOOKUP($A657+ROUND((COLUMN()-2)/24,5),АТС!$A$41:$F$736,4)+VLOOKUP($A657+ROUND((COLUMN()-2)/24,5),'Расчет сбытовых надбавок'!$B$1537:'Расчет сбытовых надбавок'!$G$2280,5)</f>
        <v>0.01</v>
      </c>
    </row>
    <row r="658" spans="1:25" x14ac:dyDescent="0.2">
      <c r="A658" s="80">
        <f t="shared" si="19"/>
        <v>42411</v>
      </c>
      <c r="B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C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D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E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F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G658" s="99">
        <f>VLOOKUP($A658+ROUND((COLUMN()-2)/24,5),АТС!$A$41:$F$736,4)+VLOOKUP($A658+ROUND((COLUMN()-2)/24,5),'Расчет сбытовых надбавок'!$B$1537:'Расчет сбытовых надбавок'!$G$2280,5)</f>
        <v>13.96</v>
      </c>
      <c r="H658" s="99">
        <f>VLOOKUP($A658+ROUND((COLUMN()-2)/24,5),АТС!$A$41:$F$736,4)+VLOOKUP($A658+ROUND((COLUMN()-2)/24,5),'Расчет сбытовых надбавок'!$B$1537:'Расчет сбытовых надбавок'!$G$2280,5)</f>
        <v>170.24</v>
      </c>
      <c r="I658" s="99">
        <f>VLOOKUP($A658+ROUND((COLUMN()-2)/24,5),АТС!$A$41:$F$736,4)+VLOOKUP($A658+ROUND((COLUMN()-2)/24,5),'Расчет сбытовых надбавок'!$B$1537:'Расчет сбытовых надбавок'!$G$2280,5)</f>
        <v>41.28</v>
      </c>
      <c r="J658" s="99">
        <f>VLOOKUP($A658+ROUND((COLUMN()-2)/24,5),АТС!$A$41:$F$736,4)+VLOOKUP($A658+ROUND((COLUMN()-2)/24,5),'Расчет сбытовых надбавок'!$B$1537:'Расчет сбытовых надбавок'!$G$2280,5)</f>
        <v>132.58000000000001</v>
      </c>
      <c r="K658" s="99">
        <f>VLOOKUP($A658+ROUND((COLUMN()-2)/24,5),АТС!$A$41:$F$736,4)+VLOOKUP($A658+ROUND((COLUMN()-2)/24,5),'Расчет сбытовых надбавок'!$B$1537:'Расчет сбытовых надбавок'!$G$2280,5)</f>
        <v>66.570000000000007</v>
      </c>
      <c r="L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M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N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O658" s="99">
        <f>VLOOKUP($A658+ROUND((COLUMN()-2)/24,5),АТС!$A$41:$F$736,4)+VLOOKUP($A658+ROUND((COLUMN()-2)/24,5),'Расчет сбытовых надбавок'!$B$1537:'Расчет сбытовых надбавок'!$G$2280,5)</f>
        <v>0.01</v>
      </c>
      <c r="P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Q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R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S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T658" s="99">
        <f>VLOOKUP($A658+ROUND((COLUMN()-2)/24,5),АТС!$A$41:$F$736,4)+VLOOKUP($A658+ROUND((COLUMN()-2)/24,5),'Расчет сбытовых надбавок'!$B$1537:'Расчет сбытовых надбавок'!$G$2280,5)</f>
        <v>35.270000000000003</v>
      </c>
      <c r="U658" s="99">
        <f>VLOOKUP($A658+ROUND((COLUMN()-2)/24,5),АТС!$A$41:$F$736,4)+VLOOKUP($A658+ROUND((COLUMN()-2)/24,5),'Расчет сбытовых надбавок'!$B$1537:'Расчет сбытовых надбавок'!$G$2280,5)</f>
        <v>25.84</v>
      </c>
      <c r="V658" s="99">
        <f>VLOOKUP($A658+ROUND((COLUMN()-2)/24,5),АТС!$A$41:$F$736,4)+VLOOKUP($A658+ROUND((COLUMN()-2)/24,5),'Расчет сбытовых надбавок'!$B$1537:'Расчет сбытовых надбавок'!$G$2280,5)</f>
        <v>35.67</v>
      </c>
      <c r="W658" s="99">
        <f>VLOOKUP($A658+ROUND((COLUMN()-2)/24,5),АТС!$A$41:$F$736,4)+VLOOKUP($A658+ROUND((COLUMN()-2)/24,5),'Расчет сбытовых надбавок'!$B$1537:'Расчет сбытовых надбавок'!$G$2280,5)</f>
        <v>0.01</v>
      </c>
      <c r="X658" s="99">
        <f>VLOOKUP($A658+ROUND((COLUMN()-2)/24,5),АТС!$A$41:$F$736,4)+VLOOKUP($A658+ROUND((COLUMN()-2)/24,5),'Расчет сбытовых надбавок'!$B$1537:'Расчет сбытовых надбавок'!$G$2280,5)</f>
        <v>0</v>
      </c>
      <c r="Y658" s="99">
        <f>VLOOKUP($A658+ROUND((COLUMN()-2)/24,5),АТС!$A$41:$F$736,4)+VLOOKUP($A658+ROUND((COLUMN()-2)/24,5),'Расчет сбытовых надбавок'!$B$1537:'Расчет сбытовых надбавок'!$G$2280,5)</f>
        <v>25.459999999999997</v>
      </c>
    </row>
    <row r="659" spans="1:25" x14ac:dyDescent="0.2">
      <c r="A659" s="80">
        <f t="shared" si="19"/>
        <v>42412</v>
      </c>
      <c r="B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C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D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E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F659" s="99">
        <f>VLOOKUP($A659+ROUND((COLUMN()-2)/24,5),АТС!$A$41:$F$736,4)+VLOOKUP($A659+ROUND((COLUMN()-2)/24,5),'Расчет сбытовых надбавок'!$B$1537:'Расчет сбытовых надбавок'!$G$2280,5)</f>
        <v>16.190000000000001</v>
      </c>
      <c r="G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H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I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J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K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L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M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N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O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P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Q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R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S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T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U659" s="99">
        <f>VLOOKUP($A659+ROUND((COLUMN()-2)/24,5),АТС!$A$41:$F$736,4)+VLOOKUP($A659+ROUND((COLUMN()-2)/24,5),'Расчет сбытовых надбавок'!$B$1537:'Расчет сбытовых надбавок'!$G$2280,5)</f>
        <v>0.01</v>
      </c>
      <c r="V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W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X659" s="99">
        <f>VLOOKUP($A659+ROUND((COLUMN()-2)/24,5),АТС!$A$41:$F$736,4)+VLOOKUP($A659+ROUND((COLUMN()-2)/24,5),'Расчет сбытовых надбавок'!$B$1537:'Расчет сбытовых надбавок'!$G$2280,5)</f>
        <v>0</v>
      </c>
      <c r="Y659" s="99">
        <f>VLOOKUP($A659+ROUND((COLUMN()-2)/24,5),АТС!$A$41:$F$736,4)+VLOOKUP($A659+ROUND((COLUMN()-2)/24,5),'Расчет сбытовых надбавок'!$B$1537:'Расчет сбытовых надбавок'!$G$2280,5)</f>
        <v>0</v>
      </c>
    </row>
    <row r="660" spans="1:25" x14ac:dyDescent="0.2">
      <c r="A660" s="80">
        <f t="shared" si="19"/>
        <v>42413</v>
      </c>
      <c r="B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C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D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E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F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G660" s="99">
        <f>VLOOKUP($A660+ROUND((COLUMN()-2)/24,5),АТС!$A$41:$F$736,4)+VLOOKUP($A660+ROUND((COLUMN()-2)/24,5),'Расчет сбытовых надбавок'!$B$1537:'Расчет сбытовых надбавок'!$G$2280,5)</f>
        <v>31.84</v>
      </c>
      <c r="H660" s="99">
        <f>VLOOKUP($A660+ROUND((COLUMN()-2)/24,5),АТС!$A$41:$F$736,4)+VLOOKUP($A660+ROUND((COLUMN()-2)/24,5),'Расчет сбытовых надбавок'!$B$1537:'Расчет сбытовых надбавок'!$G$2280,5)</f>
        <v>57.89</v>
      </c>
      <c r="I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J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K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L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M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N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O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P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Q660" s="99">
        <f>VLOOKUP($A660+ROUND((COLUMN()-2)/24,5),АТС!$A$41:$F$736,4)+VLOOKUP($A660+ROUND((COLUMN()-2)/24,5),'Расчет сбытовых надбавок'!$B$1537:'Расчет сбытовых надбавок'!$G$2280,5)</f>
        <v>7.4600000000000009</v>
      </c>
      <c r="R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S660" s="99">
        <f>VLOOKUP($A660+ROUND((COLUMN()-2)/24,5),АТС!$A$41:$F$736,4)+VLOOKUP($A660+ROUND((COLUMN()-2)/24,5),'Расчет сбытовых надбавок'!$B$1537:'Расчет сбытовых надбавок'!$G$2280,5)</f>
        <v>0.01</v>
      </c>
      <c r="T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U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V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W660" s="99">
        <f>VLOOKUP($A660+ROUND((COLUMN()-2)/24,5),АТС!$A$41:$F$736,4)+VLOOKUP($A660+ROUND((COLUMN()-2)/24,5),'Расчет сбытовых надбавок'!$B$1537:'Расчет сбытовых надбавок'!$G$2280,5)</f>
        <v>0.01</v>
      </c>
      <c r="X660" s="99">
        <f>VLOOKUP($A660+ROUND((COLUMN()-2)/24,5),АТС!$A$41:$F$736,4)+VLOOKUP($A660+ROUND((COLUMN()-2)/24,5),'Расчет сбытовых надбавок'!$B$1537:'Расчет сбытовых надбавок'!$G$2280,5)</f>
        <v>0</v>
      </c>
      <c r="Y660" s="99">
        <f>VLOOKUP($A660+ROUND((COLUMN()-2)/24,5),АТС!$A$41:$F$736,4)+VLOOKUP($A660+ROUND((COLUMN()-2)/24,5),'Расчет сбытовых надбавок'!$B$1537:'Расчет сбытовых надбавок'!$G$2280,5)</f>
        <v>0</v>
      </c>
    </row>
    <row r="661" spans="1:25" x14ac:dyDescent="0.2">
      <c r="A661" s="80">
        <f t="shared" si="19"/>
        <v>42414</v>
      </c>
      <c r="B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C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D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E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F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G661" s="99">
        <f>VLOOKUP($A661+ROUND((COLUMN()-2)/24,5),АТС!$A$41:$F$736,4)+VLOOKUP($A661+ROUND((COLUMN()-2)/24,5),'Расчет сбытовых надбавок'!$B$1537:'Расчет сбытовых надбавок'!$G$2280,5)</f>
        <v>34.56</v>
      </c>
      <c r="H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I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J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K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L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M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N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O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P661" s="99">
        <f>VLOOKUP($A661+ROUND((COLUMN()-2)/24,5),АТС!$A$41:$F$736,4)+VLOOKUP($A661+ROUND((COLUMN()-2)/24,5),'Расчет сбытовых надбавок'!$B$1537:'Расчет сбытовых надбавок'!$G$2280,5)</f>
        <v>16.100000000000001</v>
      </c>
      <c r="Q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R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S661" s="99">
        <f>VLOOKUP($A661+ROUND((COLUMN()-2)/24,5),АТС!$A$41:$F$736,4)+VLOOKUP($A661+ROUND((COLUMN()-2)/24,5),'Расчет сбытовых надбавок'!$B$1537:'Расчет сбытовых надбавок'!$G$2280,5)</f>
        <v>24.790000000000003</v>
      </c>
      <c r="T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U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V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W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X661" s="99">
        <f>VLOOKUP($A661+ROUND((COLUMN()-2)/24,5),АТС!$A$41:$F$736,4)+VLOOKUP($A661+ROUND((COLUMN()-2)/24,5),'Расчет сбытовых надбавок'!$B$1537:'Расчет сбытовых надбавок'!$G$2280,5)</f>
        <v>0</v>
      </c>
      <c r="Y661" s="99">
        <f>VLOOKUP($A661+ROUND((COLUMN()-2)/24,5),АТС!$A$41:$F$736,4)+VLOOKUP($A661+ROUND((COLUMN()-2)/24,5),'Расчет сбытовых надбавок'!$B$1537:'Расчет сбытовых надбавок'!$G$2280,5)</f>
        <v>0</v>
      </c>
    </row>
    <row r="662" spans="1:25" x14ac:dyDescent="0.2">
      <c r="A662" s="80">
        <f t="shared" si="19"/>
        <v>42415</v>
      </c>
      <c r="B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C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D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E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F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G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H662" s="99">
        <f>VLOOKUP($A662+ROUND((COLUMN()-2)/24,5),АТС!$A$41:$F$736,4)+VLOOKUP($A662+ROUND((COLUMN()-2)/24,5),'Расчет сбытовых надбавок'!$B$1537:'Расчет сбытовых надбавок'!$G$2280,5)</f>
        <v>0.24</v>
      </c>
      <c r="I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J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K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L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M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N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O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P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Q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R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S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T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U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V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W662" s="99">
        <f>VLOOKUP($A662+ROUND((COLUMN()-2)/24,5),АТС!$A$41:$F$736,4)+VLOOKUP($A662+ROUND((COLUMN()-2)/24,5),'Расчет сбытовых надбавок'!$B$1537:'Расчет сбытовых надбавок'!$G$2280,5)</f>
        <v>0.01</v>
      </c>
      <c r="X662" s="99">
        <f>VLOOKUP($A662+ROUND((COLUMN()-2)/24,5),АТС!$A$41:$F$736,4)+VLOOKUP($A662+ROUND((COLUMN()-2)/24,5),'Расчет сбытовых надбавок'!$B$1537:'Расчет сбытовых надбавок'!$G$2280,5)</f>
        <v>0</v>
      </c>
      <c r="Y662" s="99">
        <f>VLOOKUP($A662+ROUND((COLUMN()-2)/24,5),АТС!$A$41:$F$736,4)+VLOOKUP($A662+ROUND((COLUMN()-2)/24,5),'Расчет сбытовых надбавок'!$B$1537:'Расчет сбытовых надбавок'!$G$2280,5)</f>
        <v>0</v>
      </c>
    </row>
    <row r="663" spans="1:25" x14ac:dyDescent="0.2">
      <c r="A663" s="80">
        <f t="shared" si="19"/>
        <v>42416</v>
      </c>
      <c r="B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C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D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E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F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G663" s="99">
        <f>VLOOKUP($A663+ROUND((COLUMN()-2)/24,5),АТС!$A$41:$F$736,4)+VLOOKUP($A663+ROUND((COLUMN()-2)/24,5),'Расчет сбытовых надбавок'!$B$1537:'Расчет сбытовых надбавок'!$G$2280,5)</f>
        <v>76.239999999999995</v>
      </c>
      <c r="H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I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J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K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L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M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N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O663" s="99">
        <f>VLOOKUP($A663+ROUND((COLUMN()-2)/24,5),АТС!$A$41:$F$736,4)+VLOOKUP($A663+ROUND((COLUMN()-2)/24,5),'Расчет сбытовых надбавок'!$B$1537:'Расчет сбытовых надбавок'!$G$2280,5)</f>
        <v>0.01</v>
      </c>
      <c r="P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Q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R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S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T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U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V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W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X663" s="99">
        <f>VLOOKUP($A663+ROUND((COLUMN()-2)/24,5),АТС!$A$41:$F$736,4)+VLOOKUP($A663+ROUND((COLUMN()-2)/24,5),'Расчет сбытовых надбавок'!$B$1537:'Расчет сбытовых надбавок'!$G$2280,5)</f>
        <v>0</v>
      </c>
      <c r="Y663" s="99">
        <f>VLOOKUP($A663+ROUND((COLUMN()-2)/24,5),АТС!$A$41:$F$736,4)+VLOOKUP($A663+ROUND((COLUMN()-2)/24,5),'Расчет сбытовых надбавок'!$B$1537:'Расчет сбытовых надбавок'!$G$2280,5)</f>
        <v>0</v>
      </c>
    </row>
    <row r="664" spans="1:25" x14ac:dyDescent="0.2">
      <c r="A664" s="80">
        <f t="shared" si="19"/>
        <v>42417</v>
      </c>
      <c r="B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C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D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E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F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G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H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I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J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K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L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M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N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O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P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Q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R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S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T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U664" s="99">
        <f>VLOOKUP($A664+ROUND((COLUMN()-2)/24,5),АТС!$A$41:$F$736,4)+VLOOKUP($A664+ROUND((COLUMN()-2)/24,5),'Расчет сбытовых надбавок'!$B$1537:'Расчет сбытовых надбавок'!$G$2280,5)</f>
        <v>0.01</v>
      </c>
      <c r="V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W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X664" s="99">
        <f>VLOOKUP($A664+ROUND((COLUMN()-2)/24,5),АТС!$A$41:$F$736,4)+VLOOKUP($A664+ROUND((COLUMN()-2)/24,5),'Расчет сбытовых надбавок'!$B$1537:'Расчет сбытовых надбавок'!$G$2280,5)</f>
        <v>0</v>
      </c>
      <c r="Y664" s="99">
        <f>VLOOKUP($A664+ROUND((COLUMN()-2)/24,5),АТС!$A$41:$F$736,4)+VLOOKUP($A664+ROUND((COLUMN()-2)/24,5),'Расчет сбытовых надбавок'!$B$1537:'Расчет сбытовых надбавок'!$G$2280,5)</f>
        <v>0</v>
      </c>
    </row>
    <row r="665" spans="1:25" x14ac:dyDescent="0.2">
      <c r="A665" s="80">
        <f t="shared" si="19"/>
        <v>42418</v>
      </c>
      <c r="B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C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D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E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F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G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H665" s="99">
        <f>VLOOKUP($A665+ROUND((COLUMN()-2)/24,5),АТС!$A$41:$F$736,4)+VLOOKUP($A665+ROUND((COLUMN()-2)/24,5),'Расчет сбытовых надбавок'!$B$1537:'Расчет сбытовых надбавок'!$G$2280,5)</f>
        <v>9.93</v>
      </c>
      <c r="I665" s="99">
        <f>VLOOKUP($A665+ROUND((COLUMN()-2)/24,5),АТС!$A$41:$F$736,4)+VLOOKUP($A665+ROUND((COLUMN()-2)/24,5),'Расчет сбытовых надбавок'!$B$1537:'Расчет сбытовых надбавок'!$G$2280,5)</f>
        <v>9.67</v>
      </c>
      <c r="J665" s="99">
        <f>VLOOKUP($A665+ROUND((COLUMN()-2)/24,5),АТС!$A$41:$F$736,4)+VLOOKUP($A665+ROUND((COLUMN()-2)/24,5),'Расчет сбытовых надбавок'!$B$1537:'Расчет сбытовых надбавок'!$G$2280,5)</f>
        <v>30.77</v>
      </c>
      <c r="K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L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M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N665" s="99">
        <f>VLOOKUP($A665+ROUND((COLUMN()-2)/24,5),АТС!$A$41:$F$736,4)+VLOOKUP($A665+ROUND((COLUMN()-2)/24,5),'Расчет сбытовых надбавок'!$B$1537:'Расчет сбытовых надбавок'!$G$2280,5)</f>
        <v>0.01</v>
      </c>
      <c r="O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P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Q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R665" s="99">
        <f>VLOOKUP($A665+ROUND((COLUMN()-2)/24,5),АТС!$A$41:$F$736,4)+VLOOKUP($A665+ROUND((COLUMN()-2)/24,5),'Расчет сбытовых надбавок'!$B$1537:'Расчет сбытовых надбавок'!$G$2280,5)</f>
        <v>0.37</v>
      </c>
      <c r="S665" s="99">
        <f>VLOOKUP($A665+ROUND((COLUMN()-2)/24,5),АТС!$A$41:$F$736,4)+VLOOKUP($A665+ROUND((COLUMN()-2)/24,5),'Расчет сбытовых надбавок'!$B$1537:'Расчет сбытовых надбавок'!$G$2280,5)</f>
        <v>13.290000000000001</v>
      </c>
      <c r="T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U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V665" s="99">
        <f>VLOOKUP($A665+ROUND((COLUMN()-2)/24,5),АТС!$A$41:$F$736,4)+VLOOKUP($A665+ROUND((COLUMN()-2)/24,5),'Расчет сбытовых надбавок'!$B$1537:'Расчет сбытовых надбавок'!$G$2280,5)</f>
        <v>0.01</v>
      </c>
      <c r="W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X665" s="99">
        <f>VLOOKUP($A665+ROUND((COLUMN()-2)/24,5),АТС!$A$41:$F$736,4)+VLOOKUP($A665+ROUND((COLUMN()-2)/24,5),'Расчет сбытовых надбавок'!$B$1537:'Расчет сбытовых надбавок'!$G$2280,5)</f>
        <v>0</v>
      </c>
      <c r="Y665" s="99">
        <f>VLOOKUP($A665+ROUND((COLUMN()-2)/24,5),АТС!$A$41:$F$736,4)+VLOOKUP($A665+ROUND((COLUMN()-2)/24,5),'Расчет сбытовых надбавок'!$B$1537:'Расчет сбытовых надбавок'!$G$2280,5)</f>
        <v>0</v>
      </c>
    </row>
    <row r="666" spans="1:25" x14ac:dyDescent="0.2">
      <c r="A666" s="80">
        <f t="shared" si="19"/>
        <v>42419</v>
      </c>
      <c r="B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C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D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E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F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G666" s="99">
        <f>VLOOKUP($A666+ROUND((COLUMN()-2)/24,5),АТС!$A$41:$F$736,4)+VLOOKUP($A666+ROUND((COLUMN()-2)/24,5),'Расчет сбытовых надбавок'!$B$1537:'Расчет сбытовых надбавок'!$G$2280,5)</f>
        <v>22.29</v>
      </c>
      <c r="H666" s="99">
        <f>VLOOKUP($A666+ROUND((COLUMN()-2)/24,5),АТС!$A$41:$F$736,4)+VLOOKUP($A666+ROUND((COLUMN()-2)/24,5),'Расчет сбытовых надбавок'!$B$1537:'Расчет сбытовых надбавок'!$G$2280,5)</f>
        <v>96.259999999999991</v>
      </c>
      <c r="I666" s="99">
        <f>VLOOKUP($A666+ROUND((COLUMN()-2)/24,5),АТС!$A$41:$F$736,4)+VLOOKUP($A666+ROUND((COLUMN()-2)/24,5),'Расчет сбытовых надбавок'!$B$1537:'Расчет сбытовых надбавок'!$G$2280,5)</f>
        <v>9.35</v>
      </c>
      <c r="J666" s="99">
        <f>VLOOKUP($A666+ROUND((COLUMN()-2)/24,5),АТС!$A$41:$F$736,4)+VLOOKUP($A666+ROUND((COLUMN()-2)/24,5),'Расчет сбытовых надбавок'!$B$1537:'Расчет сбытовых надбавок'!$G$2280,5)</f>
        <v>154.25</v>
      </c>
      <c r="K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L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M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N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O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P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Q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R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S666" s="99">
        <f>VLOOKUP($A666+ROUND((COLUMN()-2)/24,5),АТС!$A$41:$F$736,4)+VLOOKUP($A666+ROUND((COLUMN()-2)/24,5),'Расчет сбытовых надбавок'!$B$1537:'Расчет сбытовых надбавок'!$G$2280,5)</f>
        <v>71.16</v>
      </c>
      <c r="T666" s="99">
        <f>VLOOKUP($A666+ROUND((COLUMN()-2)/24,5),АТС!$A$41:$F$736,4)+VLOOKUP($A666+ROUND((COLUMN()-2)/24,5),'Расчет сбытовых надбавок'!$B$1537:'Расчет сбытовых надбавок'!$G$2280,5)</f>
        <v>0.79</v>
      </c>
      <c r="U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V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W666" s="99">
        <f>VLOOKUP($A666+ROUND((COLUMN()-2)/24,5),АТС!$A$41:$F$736,4)+VLOOKUP($A666+ROUND((COLUMN()-2)/24,5),'Расчет сбытовых надбавок'!$B$1537:'Расчет сбытовых надбавок'!$G$2280,5)</f>
        <v>0.01</v>
      </c>
      <c r="X666" s="99">
        <f>VLOOKUP($A666+ROUND((COLUMN()-2)/24,5),АТС!$A$41:$F$736,4)+VLOOKUP($A666+ROUND((COLUMN()-2)/24,5),'Расчет сбытовых надбавок'!$B$1537:'Расчет сбытовых надбавок'!$G$2280,5)</f>
        <v>0</v>
      </c>
      <c r="Y666" s="99">
        <f>VLOOKUP($A666+ROUND((COLUMN()-2)/24,5),АТС!$A$41:$F$736,4)+VLOOKUP($A666+ROUND((COLUMN()-2)/24,5),'Расчет сбытовых надбавок'!$B$1537:'Расчет сбытовых надбавок'!$G$2280,5)</f>
        <v>0</v>
      </c>
    </row>
    <row r="667" spans="1:25" x14ac:dyDescent="0.2">
      <c r="A667" s="80">
        <f t="shared" si="19"/>
        <v>42420</v>
      </c>
      <c r="B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C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D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E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F667" s="99">
        <f>VLOOKUP($A667+ROUND((COLUMN()-2)/24,5),АТС!$A$41:$F$736,4)+VLOOKUP($A667+ROUND((COLUMN()-2)/24,5),'Расчет сбытовых надбавок'!$B$1537:'Расчет сбытовых надбавок'!$G$2280,5)</f>
        <v>41.68</v>
      </c>
      <c r="G667" s="99">
        <f>VLOOKUP($A667+ROUND((COLUMN()-2)/24,5),АТС!$A$41:$F$736,4)+VLOOKUP($A667+ROUND((COLUMN()-2)/24,5),'Расчет сбытовых надбавок'!$B$1537:'Расчет сбытовых надбавок'!$G$2280,5)</f>
        <v>89.419999999999987</v>
      </c>
      <c r="H667" s="99">
        <f>VLOOKUP($A667+ROUND((COLUMN()-2)/24,5),АТС!$A$41:$F$736,4)+VLOOKUP($A667+ROUND((COLUMN()-2)/24,5),'Расчет сбытовых надбавок'!$B$1537:'Расчет сбытовых надбавок'!$G$2280,5)</f>
        <v>424.26</v>
      </c>
      <c r="I667" s="99">
        <f>VLOOKUP($A667+ROUND((COLUMN()-2)/24,5),АТС!$A$41:$F$736,4)+VLOOKUP($A667+ROUND((COLUMN()-2)/24,5),'Расчет сбытовых надбавок'!$B$1537:'Расчет сбытовых надбавок'!$G$2280,5)</f>
        <v>29.07</v>
      </c>
      <c r="J667" s="99">
        <f>VLOOKUP($A667+ROUND((COLUMN()-2)/24,5),АТС!$A$41:$F$736,4)+VLOOKUP($A667+ROUND((COLUMN()-2)/24,5),'Расчет сбытовых надбавок'!$B$1537:'Расчет сбытовых надбавок'!$G$2280,5)</f>
        <v>71.910000000000011</v>
      </c>
      <c r="K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L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M667" s="99">
        <f>VLOOKUP($A667+ROUND((COLUMN()-2)/24,5),АТС!$A$41:$F$736,4)+VLOOKUP($A667+ROUND((COLUMN()-2)/24,5),'Расчет сбытовых надбавок'!$B$1537:'Расчет сбытовых надбавок'!$G$2280,5)</f>
        <v>0.01</v>
      </c>
      <c r="N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O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P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Q667" s="99">
        <f>VLOOKUP($A667+ROUND((COLUMN()-2)/24,5),АТС!$A$41:$F$736,4)+VLOOKUP($A667+ROUND((COLUMN()-2)/24,5),'Расчет сбытовых надбавок'!$B$1537:'Расчет сбытовых надбавок'!$G$2280,5)</f>
        <v>0.01</v>
      </c>
      <c r="R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S667" s="99">
        <f>VLOOKUP($A667+ROUND((COLUMN()-2)/24,5),АТС!$A$41:$F$736,4)+VLOOKUP($A667+ROUND((COLUMN()-2)/24,5),'Расчет сбытовых надбавок'!$B$1537:'Расчет сбытовых надбавок'!$G$2280,5)</f>
        <v>39</v>
      </c>
      <c r="T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U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V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W667" s="99">
        <f>VLOOKUP($A667+ROUND((COLUMN()-2)/24,5),АТС!$A$41:$F$736,4)+VLOOKUP($A667+ROUND((COLUMN()-2)/24,5),'Расчет сбытовых надбавок'!$B$1537:'Расчет сбытовых надбавок'!$G$2280,5)</f>
        <v>0.01</v>
      </c>
      <c r="X667" s="99">
        <f>VLOOKUP($A667+ROUND((COLUMN()-2)/24,5),АТС!$A$41:$F$736,4)+VLOOKUP($A667+ROUND((COLUMN()-2)/24,5),'Расчет сбытовых надбавок'!$B$1537:'Расчет сбытовых надбавок'!$G$2280,5)</f>
        <v>0</v>
      </c>
      <c r="Y667" s="99">
        <f>VLOOKUP($A667+ROUND((COLUMN()-2)/24,5),АТС!$A$41:$F$736,4)+VLOOKUP($A667+ROUND((COLUMN()-2)/24,5),'Расчет сбытовых надбавок'!$B$1537:'Расчет сбытовых надбавок'!$G$2280,5)</f>
        <v>0.08</v>
      </c>
    </row>
    <row r="668" spans="1:25" x14ac:dyDescent="0.2">
      <c r="A668" s="80">
        <f t="shared" si="19"/>
        <v>42421</v>
      </c>
      <c r="B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C668" s="99">
        <f>VLOOKUP($A668+ROUND((COLUMN()-2)/24,5),АТС!$A$41:$F$736,4)+VLOOKUP($A668+ROUND((COLUMN()-2)/24,5),'Расчет сбытовых надбавок'!$B$1537:'Расчет сбытовых надбавок'!$G$2280,5)</f>
        <v>0.30000000000000004</v>
      </c>
      <c r="D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E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F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G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H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I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J668" s="99">
        <f>VLOOKUP($A668+ROUND((COLUMN()-2)/24,5),АТС!$A$41:$F$736,4)+VLOOKUP($A668+ROUND((COLUMN()-2)/24,5),'Расчет сбытовых надбавок'!$B$1537:'Расчет сбытовых надбавок'!$G$2280,5)</f>
        <v>0.08</v>
      </c>
      <c r="K668" s="99">
        <f>VLOOKUP($A668+ROUND((COLUMN()-2)/24,5),АТС!$A$41:$F$736,4)+VLOOKUP($A668+ROUND((COLUMN()-2)/24,5),'Расчет сбытовых надбавок'!$B$1537:'Расчет сбытовых надбавок'!$G$2280,5)</f>
        <v>38.85</v>
      </c>
      <c r="L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M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N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O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P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Q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R668" s="99">
        <f>VLOOKUP($A668+ROUND((COLUMN()-2)/24,5),АТС!$A$41:$F$736,4)+VLOOKUP($A668+ROUND((COLUMN()-2)/24,5),'Расчет сбытовых надбавок'!$B$1537:'Расчет сбытовых надбавок'!$G$2280,5)</f>
        <v>9.34</v>
      </c>
      <c r="S668" s="99">
        <f>VLOOKUP($A668+ROUND((COLUMN()-2)/24,5),АТС!$A$41:$F$736,4)+VLOOKUP($A668+ROUND((COLUMN()-2)/24,5),'Расчет сбытовых надбавок'!$B$1537:'Расчет сбытовых надбавок'!$G$2280,5)</f>
        <v>118.1</v>
      </c>
      <c r="T668" s="99">
        <f>VLOOKUP($A668+ROUND((COLUMN()-2)/24,5),АТС!$A$41:$F$736,4)+VLOOKUP($A668+ROUND((COLUMN()-2)/24,5),'Расчет сбытовых надбавок'!$B$1537:'Расчет сбытовых надбавок'!$G$2280,5)</f>
        <v>77.930000000000007</v>
      </c>
      <c r="U668" s="99">
        <f>VLOOKUP($A668+ROUND((COLUMN()-2)/24,5),АТС!$A$41:$F$736,4)+VLOOKUP($A668+ROUND((COLUMN()-2)/24,5),'Расчет сбытовых надбавок'!$B$1537:'Расчет сбытовых надбавок'!$G$2280,5)</f>
        <v>5.3900000000000006</v>
      </c>
      <c r="V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W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X668" s="99">
        <f>VLOOKUP($A668+ROUND((COLUMN()-2)/24,5),АТС!$A$41:$F$736,4)+VLOOKUP($A668+ROUND((COLUMN()-2)/24,5),'Расчет сбытовых надбавок'!$B$1537:'Расчет сбытовых надбавок'!$G$2280,5)</f>
        <v>0</v>
      </c>
      <c r="Y668" s="99">
        <f>VLOOKUP($A668+ROUND((COLUMN()-2)/24,5),АТС!$A$41:$F$736,4)+VLOOKUP($A668+ROUND((COLUMN()-2)/24,5),'Расчет сбытовых надбавок'!$B$1537:'Расчет сбытовых надбавок'!$G$2280,5)</f>
        <v>0</v>
      </c>
    </row>
    <row r="669" spans="1:25" x14ac:dyDescent="0.2">
      <c r="A669" s="80">
        <f t="shared" si="19"/>
        <v>42422</v>
      </c>
      <c r="B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C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D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E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F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G669" s="99">
        <f>VLOOKUP($A669+ROUND((COLUMN()-2)/24,5),АТС!$A$41:$F$736,4)+VLOOKUP($A669+ROUND((COLUMN()-2)/24,5),'Расчет сбытовых надбавок'!$B$1537:'Расчет сбытовых надбавок'!$G$2280,5)</f>
        <v>17.400000000000002</v>
      </c>
      <c r="H669" s="99">
        <f>VLOOKUP($A669+ROUND((COLUMN()-2)/24,5),АТС!$A$41:$F$736,4)+VLOOKUP($A669+ROUND((COLUMN()-2)/24,5),'Расчет сбытовых надбавок'!$B$1537:'Расчет сбытовых надбавок'!$G$2280,5)</f>
        <v>25.189999999999998</v>
      </c>
      <c r="I669" s="99">
        <f>VLOOKUP($A669+ROUND((COLUMN()-2)/24,5),АТС!$A$41:$F$736,4)+VLOOKUP($A669+ROUND((COLUMN()-2)/24,5),'Расчет сбытовых надбавок'!$B$1537:'Расчет сбытовых надбавок'!$G$2280,5)</f>
        <v>462.73</v>
      </c>
      <c r="J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K669" s="99">
        <f>VLOOKUP($A669+ROUND((COLUMN()-2)/24,5),АТС!$A$41:$F$736,4)+VLOOKUP($A669+ROUND((COLUMN()-2)/24,5),'Расчет сбытовых надбавок'!$B$1537:'Расчет сбытовых надбавок'!$G$2280,5)</f>
        <v>40.75</v>
      </c>
      <c r="L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M669" s="99">
        <f>VLOOKUP($A669+ROUND((COLUMN()-2)/24,5),АТС!$A$41:$F$736,4)+VLOOKUP($A669+ROUND((COLUMN()-2)/24,5),'Расчет сбытовых надбавок'!$B$1537:'Расчет сбытовых надбавок'!$G$2280,5)</f>
        <v>32.82</v>
      </c>
      <c r="N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O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P669" s="99">
        <f>VLOOKUP($A669+ROUND((COLUMN()-2)/24,5),АТС!$A$41:$F$736,4)+VLOOKUP($A669+ROUND((COLUMN()-2)/24,5),'Расчет сбытовых надбавок'!$B$1537:'Расчет сбытовых надбавок'!$G$2280,5)</f>
        <v>46.84</v>
      </c>
      <c r="Q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R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S669" s="99">
        <f>VLOOKUP($A669+ROUND((COLUMN()-2)/24,5),АТС!$A$41:$F$736,4)+VLOOKUP($A669+ROUND((COLUMN()-2)/24,5),'Расчет сбытовых надбавок'!$B$1537:'Расчет сбытовых надбавок'!$G$2280,5)</f>
        <v>102.84</v>
      </c>
      <c r="T669" s="99">
        <f>VLOOKUP($A669+ROUND((COLUMN()-2)/24,5),АТС!$A$41:$F$736,4)+VLOOKUP($A669+ROUND((COLUMN()-2)/24,5),'Расчет сбытовых надбавок'!$B$1537:'Расчет сбытовых надбавок'!$G$2280,5)</f>
        <v>26.619999999999997</v>
      </c>
      <c r="U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V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W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X669" s="99">
        <f>VLOOKUP($A669+ROUND((COLUMN()-2)/24,5),АТС!$A$41:$F$736,4)+VLOOKUP($A669+ROUND((COLUMN()-2)/24,5),'Расчет сбытовых надбавок'!$B$1537:'Расчет сбытовых надбавок'!$G$2280,5)</f>
        <v>0</v>
      </c>
      <c r="Y669" s="99">
        <f>VLOOKUP($A669+ROUND((COLUMN()-2)/24,5),АТС!$A$41:$F$736,4)+VLOOKUP($A669+ROUND((COLUMN()-2)/24,5),'Расчет сбытовых надбавок'!$B$1537:'Расчет сбытовых надбавок'!$G$2280,5)</f>
        <v>0</v>
      </c>
    </row>
    <row r="670" spans="1:25" x14ac:dyDescent="0.2">
      <c r="A670" s="80">
        <f t="shared" si="19"/>
        <v>42423</v>
      </c>
      <c r="B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C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D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E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F670" s="99">
        <f>VLOOKUP($A670+ROUND((COLUMN()-2)/24,5),АТС!$A$41:$F$736,4)+VLOOKUP($A670+ROUND((COLUMN()-2)/24,5),'Расчет сбытовых надбавок'!$B$1537:'Расчет сбытовых надбавок'!$G$2280,5)</f>
        <v>0.11</v>
      </c>
      <c r="G670" s="99">
        <f>VLOOKUP($A670+ROUND((COLUMN()-2)/24,5),АТС!$A$41:$F$736,4)+VLOOKUP($A670+ROUND((COLUMN()-2)/24,5),'Расчет сбытовых надбавок'!$B$1537:'Расчет сбытовых надбавок'!$G$2280,5)</f>
        <v>41.15</v>
      </c>
      <c r="H670" s="99">
        <f>VLOOKUP($A670+ROUND((COLUMN()-2)/24,5),АТС!$A$41:$F$736,4)+VLOOKUP($A670+ROUND((COLUMN()-2)/24,5),'Расчет сбытовых надбавок'!$B$1537:'Расчет сбытовых надбавок'!$G$2280,5)</f>
        <v>3.64</v>
      </c>
      <c r="I670" s="99">
        <f>VLOOKUP($A670+ROUND((COLUMN()-2)/24,5),АТС!$A$41:$F$736,4)+VLOOKUP($A670+ROUND((COLUMN()-2)/24,5),'Расчет сбытовых надбавок'!$B$1537:'Расчет сбытовых надбавок'!$G$2280,5)</f>
        <v>25.79</v>
      </c>
      <c r="J670" s="99">
        <f>VLOOKUP($A670+ROUND((COLUMN()-2)/24,5),АТС!$A$41:$F$736,4)+VLOOKUP($A670+ROUND((COLUMN()-2)/24,5),'Расчет сбытовых надбавок'!$B$1537:'Расчет сбытовых надбавок'!$G$2280,5)</f>
        <v>506.78999999999996</v>
      </c>
      <c r="K670" s="99">
        <f>VLOOKUP($A670+ROUND((COLUMN()-2)/24,5),АТС!$A$41:$F$736,4)+VLOOKUP($A670+ROUND((COLUMN()-2)/24,5),'Расчет сбытовых надбавок'!$B$1537:'Расчет сбытовых надбавок'!$G$2280,5)</f>
        <v>22.15</v>
      </c>
      <c r="L670" s="99">
        <f>VLOOKUP($A670+ROUND((COLUMN()-2)/24,5),АТС!$A$41:$F$736,4)+VLOOKUP($A670+ROUND((COLUMN()-2)/24,5),'Расчет сбытовых надбавок'!$B$1537:'Расчет сбытовых надбавок'!$G$2280,5)</f>
        <v>0.01</v>
      </c>
      <c r="M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N670" s="99">
        <f>VLOOKUP($A670+ROUND((COLUMN()-2)/24,5),АТС!$A$41:$F$736,4)+VLOOKUP($A670+ROUND((COLUMN()-2)/24,5),'Расчет сбытовых надбавок'!$B$1537:'Расчет сбытовых надбавок'!$G$2280,5)</f>
        <v>13.22</v>
      </c>
      <c r="O670" s="99">
        <f>VLOOKUP($A670+ROUND((COLUMN()-2)/24,5),АТС!$A$41:$F$736,4)+VLOOKUP($A670+ROUND((COLUMN()-2)/24,5),'Расчет сбытовых надбавок'!$B$1537:'Расчет сбытовых надбавок'!$G$2280,5)</f>
        <v>0.01</v>
      </c>
      <c r="P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Q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R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S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T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U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V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W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X670" s="99">
        <f>VLOOKUP($A670+ROUND((COLUMN()-2)/24,5),АТС!$A$41:$F$736,4)+VLOOKUP($A670+ROUND((COLUMN()-2)/24,5),'Расчет сбытовых надбавок'!$B$1537:'Расчет сбытовых надбавок'!$G$2280,5)</f>
        <v>0</v>
      </c>
      <c r="Y670" s="99">
        <f>VLOOKUP($A670+ROUND((COLUMN()-2)/24,5),АТС!$A$41:$F$736,4)+VLOOKUP($A670+ROUND((COLUMN()-2)/24,5),'Расчет сбытовых надбавок'!$B$1537:'Расчет сбытовых надбавок'!$G$2280,5)</f>
        <v>0</v>
      </c>
    </row>
    <row r="671" spans="1:25" x14ac:dyDescent="0.2">
      <c r="A671" s="80">
        <f t="shared" si="19"/>
        <v>42424</v>
      </c>
      <c r="B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C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D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E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F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G671" s="99">
        <f>VLOOKUP($A671+ROUND((COLUMN()-2)/24,5),АТС!$A$41:$F$736,4)+VLOOKUP($A671+ROUND((COLUMN()-2)/24,5),'Расчет сбытовых надбавок'!$B$1537:'Расчет сбытовых надбавок'!$G$2280,5)</f>
        <v>50.57</v>
      </c>
      <c r="H671" s="99">
        <f>VLOOKUP($A671+ROUND((COLUMN()-2)/24,5),АТС!$A$41:$F$736,4)+VLOOKUP($A671+ROUND((COLUMN()-2)/24,5),'Расчет сбытовых надбавок'!$B$1537:'Расчет сбытовых надбавок'!$G$2280,5)</f>
        <v>24.93</v>
      </c>
      <c r="I671" s="99">
        <f>VLOOKUP($A671+ROUND((COLUMN()-2)/24,5),АТС!$A$41:$F$736,4)+VLOOKUP($A671+ROUND((COLUMN()-2)/24,5),'Расчет сбытовых надбавок'!$B$1537:'Расчет сбытовых надбавок'!$G$2280,5)</f>
        <v>7.75</v>
      </c>
      <c r="J671" s="99">
        <f>VLOOKUP($A671+ROUND((COLUMN()-2)/24,5),АТС!$A$41:$F$736,4)+VLOOKUP($A671+ROUND((COLUMN()-2)/24,5),'Расчет сбытовых надбавок'!$B$1537:'Расчет сбытовых надбавок'!$G$2280,5)</f>
        <v>28.54</v>
      </c>
      <c r="K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L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M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N671" s="99">
        <f>VLOOKUP($A671+ROUND((COLUMN()-2)/24,5),АТС!$A$41:$F$736,4)+VLOOKUP($A671+ROUND((COLUMN()-2)/24,5),'Расчет сбытовых надбавок'!$B$1537:'Расчет сбытовых надбавок'!$G$2280,5)</f>
        <v>0.01</v>
      </c>
      <c r="O671" s="99">
        <f>VLOOKUP($A671+ROUND((COLUMN()-2)/24,5),АТС!$A$41:$F$736,4)+VLOOKUP($A671+ROUND((COLUMN()-2)/24,5),'Расчет сбытовых надбавок'!$B$1537:'Расчет сбытовых надбавок'!$G$2280,5)</f>
        <v>0.01</v>
      </c>
      <c r="P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Q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R671" s="99">
        <f>VLOOKUP($A671+ROUND((COLUMN()-2)/24,5),АТС!$A$41:$F$736,4)+VLOOKUP($A671+ROUND((COLUMN()-2)/24,5),'Расчет сбытовых надбавок'!$B$1537:'Расчет сбытовых надбавок'!$G$2280,5)</f>
        <v>3.39</v>
      </c>
      <c r="S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T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U671" s="99">
        <f>VLOOKUP($A671+ROUND((COLUMN()-2)/24,5),АТС!$A$41:$F$736,4)+VLOOKUP($A671+ROUND((COLUMN()-2)/24,5),'Расчет сбытовых надбавок'!$B$1537:'Расчет сбытовых надбавок'!$G$2280,5)</f>
        <v>0.01</v>
      </c>
      <c r="V671" s="99">
        <f>VLOOKUP($A671+ROUND((COLUMN()-2)/24,5),АТС!$A$41:$F$736,4)+VLOOKUP($A671+ROUND((COLUMN()-2)/24,5),'Расчет сбытовых надбавок'!$B$1537:'Расчет сбытовых надбавок'!$G$2280,5)</f>
        <v>0.01</v>
      </c>
      <c r="W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X671" s="99">
        <f>VLOOKUP($A671+ROUND((COLUMN()-2)/24,5),АТС!$A$41:$F$736,4)+VLOOKUP($A671+ROUND((COLUMN()-2)/24,5),'Расчет сбытовых надбавок'!$B$1537:'Расчет сбытовых надбавок'!$G$2280,5)</f>
        <v>0</v>
      </c>
      <c r="Y671" s="99">
        <f>VLOOKUP($A671+ROUND((COLUMN()-2)/24,5),АТС!$A$41:$F$736,4)+VLOOKUP($A671+ROUND((COLUMN()-2)/24,5),'Расчет сбытовых надбавок'!$B$1537:'Расчет сбытовых надбавок'!$G$2280,5)</f>
        <v>0</v>
      </c>
    </row>
    <row r="672" spans="1:25" x14ac:dyDescent="0.2">
      <c r="A672" s="80">
        <f t="shared" si="19"/>
        <v>42425</v>
      </c>
      <c r="B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C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D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E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F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G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H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I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J672" s="99">
        <f>VLOOKUP($A672+ROUND((COLUMN()-2)/24,5),АТС!$A$41:$F$736,4)+VLOOKUP($A672+ROUND((COLUMN()-2)/24,5),'Расчет сбытовых надбавок'!$B$1537:'Расчет сбытовых надбавок'!$G$2280,5)</f>
        <v>23.46</v>
      </c>
      <c r="K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L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M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N672" s="99">
        <f>VLOOKUP($A672+ROUND((COLUMN()-2)/24,5),АТС!$A$41:$F$736,4)+VLOOKUP($A672+ROUND((COLUMN()-2)/24,5),'Расчет сбытовых надбавок'!$B$1537:'Расчет сбытовых надбавок'!$G$2280,5)</f>
        <v>0.01</v>
      </c>
      <c r="O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P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Q672" s="99">
        <f>VLOOKUP($A672+ROUND((COLUMN()-2)/24,5),АТС!$A$41:$F$736,4)+VLOOKUP($A672+ROUND((COLUMN()-2)/24,5),'Расчет сбытовых надбавок'!$B$1537:'Расчет сбытовых надбавок'!$G$2280,5)</f>
        <v>0.01</v>
      </c>
      <c r="R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S672" s="99">
        <f>VLOOKUP($A672+ROUND((COLUMN()-2)/24,5),АТС!$A$41:$F$736,4)+VLOOKUP($A672+ROUND((COLUMN()-2)/24,5),'Расчет сбытовых надбавок'!$B$1537:'Расчет сбытовых надбавок'!$G$2280,5)</f>
        <v>35.61</v>
      </c>
      <c r="T672" s="99">
        <f>VLOOKUP($A672+ROUND((COLUMN()-2)/24,5),АТС!$A$41:$F$736,4)+VLOOKUP($A672+ROUND((COLUMN()-2)/24,5),'Расчет сбытовых надбавок'!$B$1537:'Расчет сбытовых надбавок'!$G$2280,5)</f>
        <v>9.52</v>
      </c>
      <c r="U672" s="99">
        <f>VLOOKUP($A672+ROUND((COLUMN()-2)/24,5),АТС!$A$41:$F$736,4)+VLOOKUP($A672+ROUND((COLUMN()-2)/24,5),'Расчет сбытовых надбавок'!$B$1537:'Расчет сбытовых надбавок'!$G$2280,5)</f>
        <v>0.01</v>
      </c>
      <c r="V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W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X672" s="99">
        <f>VLOOKUP($A672+ROUND((COLUMN()-2)/24,5),АТС!$A$41:$F$736,4)+VLOOKUP($A672+ROUND((COLUMN()-2)/24,5),'Расчет сбытовых надбавок'!$B$1537:'Расчет сбытовых надбавок'!$G$2280,5)</f>
        <v>0</v>
      </c>
      <c r="Y672" s="99">
        <f>VLOOKUP($A672+ROUND((COLUMN()-2)/24,5),АТС!$A$41:$F$736,4)+VLOOKUP($A672+ROUND((COLUMN()-2)/24,5),'Расчет сбытовых надбавок'!$B$1537:'Расчет сбытовых надбавок'!$G$2280,5)</f>
        <v>0</v>
      </c>
    </row>
    <row r="673" spans="1:27" x14ac:dyDescent="0.2">
      <c r="A673" s="80">
        <f t="shared" si="19"/>
        <v>42426</v>
      </c>
      <c r="B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C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D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E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F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G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H673" s="99">
        <f>VLOOKUP($A673+ROUND((COLUMN()-2)/24,5),АТС!$A$41:$F$736,4)+VLOOKUP($A673+ROUND((COLUMN()-2)/24,5),'Расчет сбытовых надбавок'!$B$1537:'Расчет сбытовых надбавок'!$G$2280,5)</f>
        <v>248.7</v>
      </c>
      <c r="I673" s="99">
        <f>VLOOKUP($A673+ROUND((COLUMN()-2)/24,5),АТС!$A$41:$F$736,4)+VLOOKUP($A673+ROUND((COLUMN()-2)/24,5),'Расчет сбытовых надбавок'!$B$1537:'Расчет сбытовых надбавок'!$G$2280,5)</f>
        <v>13.17</v>
      </c>
      <c r="J673" s="99">
        <f>VLOOKUP($A673+ROUND((COLUMN()-2)/24,5),АТС!$A$41:$F$736,4)+VLOOKUP($A673+ROUND((COLUMN()-2)/24,5),'Расчет сбытовых надбавок'!$B$1537:'Расчет сбытовых надбавок'!$G$2280,5)</f>
        <v>9.5399999999999991</v>
      </c>
      <c r="K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L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M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N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O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P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Q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R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S673" s="99">
        <f>VLOOKUP($A673+ROUND((COLUMN()-2)/24,5),АТС!$A$41:$F$736,4)+VLOOKUP($A673+ROUND((COLUMN()-2)/24,5),'Расчет сбытовых надбавок'!$B$1537:'Расчет сбытовых надбавок'!$G$2280,5)</f>
        <v>91.699999999999989</v>
      </c>
      <c r="T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U673" s="99">
        <f>VLOOKUP($A673+ROUND((COLUMN()-2)/24,5),АТС!$A$41:$F$736,4)+VLOOKUP($A673+ROUND((COLUMN()-2)/24,5),'Расчет сбытовых надбавок'!$B$1537:'Расчет сбытовых надбавок'!$G$2280,5)</f>
        <v>0.01</v>
      </c>
      <c r="V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W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X673" s="99">
        <f>VLOOKUP($A673+ROUND((COLUMN()-2)/24,5),АТС!$A$41:$F$736,4)+VLOOKUP($A673+ROUND((COLUMN()-2)/24,5),'Расчет сбытовых надбавок'!$B$1537:'Расчет сбытовых надбавок'!$G$2280,5)</f>
        <v>0</v>
      </c>
      <c r="Y673" s="99">
        <f>VLOOKUP($A673+ROUND((COLUMN()-2)/24,5),АТС!$A$41:$F$736,4)+VLOOKUP($A673+ROUND((COLUMN()-2)/24,5),'Расчет сбытовых надбавок'!$B$1537:'Расчет сбытовых надбавок'!$G$2280,5)</f>
        <v>0</v>
      </c>
    </row>
    <row r="674" spans="1:27" x14ac:dyDescent="0.2">
      <c r="A674" s="80">
        <f t="shared" si="19"/>
        <v>42427</v>
      </c>
      <c r="B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C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D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E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F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G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H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I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J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K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L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M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N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O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P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Q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R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S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T674" s="99">
        <f>VLOOKUP($A674+ROUND((COLUMN()-2)/24,5),АТС!$A$41:$F$736,4)+VLOOKUP($A674+ROUND((COLUMN()-2)/24,5),'Расчет сбытовых надбавок'!$B$1537:'Расчет сбытовых надбавок'!$G$2280,5)</f>
        <v>493.64000000000004</v>
      </c>
      <c r="U674" s="99">
        <f>VLOOKUP($A674+ROUND((COLUMN()-2)/24,5),АТС!$A$41:$F$736,4)+VLOOKUP($A674+ROUND((COLUMN()-2)/24,5),'Расчет сбытовых надбавок'!$B$1537:'Расчет сбытовых надбавок'!$G$2280,5)</f>
        <v>423.03999999999996</v>
      </c>
      <c r="V674" s="99">
        <f>VLOOKUP($A674+ROUND((COLUMN()-2)/24,5),АТС!$A$41:$F$736,4)+VLOOKUP($A674+ROUND((COLUMN()-2)/24,5),'Расчет сбытовых надбавок'!$B$1537:'Расчет сбытовых надбавок'!$G$2280,5)</f>
        <v>475.90999999999997</v>
      </c>
      <c r="W674" s="99">
        <f>VLOOKUP($A674+ROUND((COLUMN()-2)/24,5),АТС!$A$41:$F$736,4)+VLOOKUP($A674+ROUND((COLUMN()-2)/24,5),'Расчет сбытовых надбавок'!$B$1537:'Расчет сбытовых надбавок'!$G$2280,5)</f>
        <v>466.1</v>
      </c>
      <c r="X674" s="99">
        <f>VLOOKUP($A674+ROUND((COLUMN()-2)/24,5),АТС!$A$41:$F$736,4)+VLOOKUP($A674+ROUND((COLUMN()-2)/24,5),'Расчет сбытовых надбавок'!$B$1537:'Расчет сбытовых надбавок'!$G$2280,5)</f>
        <v>0</v>
      </c>
      <c r="Y674" s="99">
        <f>VLOOKUP($A674+ROUND((COLUMN()-2)/24,5),АТС!$A$41:$F$736,4)+VLOOKUP($A674+ROUND((COLUMN()-2)/24,5),'Расчет сбытовых надбавок'!$B$1537:'Расчет сбытовых надбавок'!$G$2280,5)</f>
        <v>0</v>
      </c>
    </row>
    <row r="675" spans="1:27" x14ac:dyDescent="0.2">
      <c r="A675" s="80">
        <f t="shared" si="19"/>
        <v>42428</v>
      </c>
      <c r="B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C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D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E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F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G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H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I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J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K675" s="99">
        <f>VLOOKUP($A675+ROUND((COLUMN()-2)/24,5),АТС!$A$41:$F$736,4)+VLOOKUP($A675+ROUND((COLUMN()-2)/24,5),'Расчет сбытовых надбавок'!$B$1537:'Расчет сбытовых надбавок'!$G$2280,5)</f>
        <v>16.46</v>
      </c>
      <c r="L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M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N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O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P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Q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R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S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T675" s="99">
        <f>VLOOKUP($A675+ROUND((COLUMN()-2)/24,5),АТС!$A$41:$F$736,4)+VLOOKUP($A675+ROUND((COLUMN()-2)/24,5),'Расчет сбытовых надбавок'!$B$1537:'Расчет сбытовых надбавок'!$G$2280,5)</f>
        <v>10.37</v>
      </c>
      <c r="U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V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W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X675" s="99">
        <f>VLOOKUP($A675+ROUND((COLUMN()-2)/24,5),АТС!$A$41:$F$736,4)+VLOOKUP($A675+ROUND((COLUMN()-2)/24,5),'Расчет сбытовых надбавок'!$B$1537:'Расчет сбытовых надбавок'!$G$2280,5)</f>
        <v>0</v>
      </c>
      <c r="Y675" s="99">
        <f>VLOOKUP($A675+ROUND((COLUMN()-2)/24,5),АТС!$A$41:$F$736,4)+VLOOKUP($A675+ROUND((COLUMN()-2)/24,5),'Расчет сбытовых надбавок'!$B$1537:'Расчет сбытовых надбавок'!$G$2280,5)</f>
        <v>0</v>
      </c>
    </row>
    <row r="676" spans="1:27" x14ac:dyDescent="0.2">
      <c r="A676" s="80">
        <f t="shared" si="19"/>
        <v>42429</v>
      </c>
      <c r="B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C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D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E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F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G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H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I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J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K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L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M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N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O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P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Q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R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S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T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U676" s="99">
        <f>VLOOKUP($A676+ROUND((COLUMN()-2)/24,5),АТС!$A$41:$F$736,4)+VLOOKUP($A676+ROUND((COLUMN()-2)/24,5),'Расчет сбытовых надбавок'!$B$1537:'Расчет сбытовых надбавок'!$G$2280,5)</f>
        <v>0.01</v>
      </c>
      <c r="V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W676" s="99">
        <f>VLOOKUP($A676+ROUND((COLUMN()-2)/24,5),АТС!$A$41:$F$736,4)+VLOOKUP($A676+ROUND((COLUMN()-2)/24,5),'Расчет сбытовых надбавок'!$B$1537:'Расчет сбытовых надбавок'!$G$2280,5)</f>
        <v>0.01</v>
      </c>
      <c r="X676" s="99">
        <f>VLOOKUP($A676+ROUND((COLUMN()-2)/24,5),АТС!$A$41:$F$736,4)+VLOOKUP($A676+ROUND((COLUMN()-2)/24,5),'Расчет сбытовых надбавок'!$B$1537:'Расчет сбытовых надбавок'!$G$2280,5)</f>
        <v>0</v>
      </c>
      <c r="Y676" s="99">
        <f>VLOOKUP($A676+ROUND((COLUMN()-2)/24,5),АТС!$A$41:$F$736,4)+VLOOKUP($A676+ROUND((COLUMN()-2)/24,5),'Расчет сбытовых надбавок'!$B$1537:'Расчет сбытовых надбавок'!$G$2280,5)</f>
        <v>0</v>
      </c>
    </row>
    <row r="677" spans="1:27" x14ac:dyDescent="0.25">
      <c r="A677" s="95"/>
      <c r="B677" s="79"/>
      <c r="C677" s="79"/>
      <c r="D677" s="79"/>
    </row>
    <row r="678" spans="1:27" x14ac:dyDescent="0.25">
      <c r="A678" s="88" t="s">
        <v>153</v>
      </c>
      <c r="B678" s="79"/>
      <c r="C678" s="79"/>
      <c r="D678" s="79"/>
    </row>
    <row r="679" spans="1:27" ht="12.75" customHeight="1" x14ac:dyDescent="0.2">
      <c r="A679" s="165" t="s">
        <v>48</v>
      </c>
      <c r="B679" s="168" t="s">
        <v>154</v>
      </c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70"/>
    </row>
    <row r="680" spans="1:27" ht="12.75" customHeight="1" x14ac:dyDescent="0.2">
      <c r="A680" s="166"/>
      <c r="B680" s="171"/>
      <c r="C680" s="172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3"/>
    </row>
    <row r="681" spans="1:27" s="112" customFormat="1" ht="12.75" customHeight="1" x14ac:dyDescent="0.2">
      <c r="A681" s="166"/>
      <c r="B681" s="206" t="s">
        <v>123</v>
      </c>
      <c r="C681" s="202" t="s">
        <v>124</v>
      </c>
      <c r="D681" s="202" t="s">
        <v>125</v>
      </c>
      <c r="E681" s="202" t="s">
        <v>126</v>
      </c>
      <c r="F681" s="202" t="s">
        <v>127</v>
      </c>
      <c r="G681" s="202" t="s">
        <v>128</v>
      </c>
      <c r="H681" s="202" t="s">
        <v>129</v>
      </c>
      <c r="I681" s="202" t="s">
        <v>130</v>
      </c>
      <c r="J681" s="202" t="s">
        <v>131</v>
      </c>
      <c r="K681" s="202" t="s">
        <v>132</v>
      </c>
      <c r="L681" s="202" t="s">
        <v>133</v>
      </c>
      <c r="M681" s="202" t="s">
        <v>134</v>
      </c>
      <c r="N681" s="204" t="s">
        <v>135</v>
      </c>
      <c r="O681" s="202" t="s">
        <v>136</v>
      </c>
      <c r="P681" s="202" t="s">
        <v>137</v>
      </c>
      <c r="Q681" s="202" t="s">
        <v>138</v>
      </c>
      <c r="R681" s="202" t="s">
        <v>139</v>
      </c>
      <c r="S681" s="202" t="s">
        <v>140</v>
      </c>
      <c r="T681" s="202" t="s">
        <v>141</v>
      </c>
      <c r="U681" s="202" t="s">
        <v>142</v>
      </c>
      <c r="V681" s="202" t="s">
        <v>143</v>
      </c>
      <c r="W681" s="202" t="s">
        <v>144</v>
      </c>
      <c r="X681" s="202" t="s">
        <v>145</v>
      </c>
      <c r="Y681" s="202" t="s">
        <v>146</v>
      </c>
    </row>
    <row r="682" spans="1:27" s="112" customFormat="1" ht="11.25" customHeight="1" x14ac:dyDescent="0.2">
      <c r="A682" s="167"/>
      <c r="B682" s="207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3"/>
      <c r="N682" s="205"/>
      <c r="O682" s="203"/>
      <c r="P682" s="203"/>
      <c r="Q682" s="203"/>
      <c r="R682" s="203"/>
      <c r="S682" s="203"/>
      <c r="T682" s="203"/>
      <c r="U682" s="203"/>
      <c r="V682" s="203"/>
      <c r="W682" s="203"/>
      <c r="X682" s="203"/>
      <c r="Y682" s="203"/>
    </row>
    <row r="683" spans="1:27" ht="15.75" customHeight="1" x14ac:dyDescent="0.2">
      <c r="A683" s="80">
        <f>A648</f>
        <v>42401</v>
      </c>
      <c r="B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C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D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E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F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G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H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I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J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K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L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M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N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O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P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Q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R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S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T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U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V683" s="99">
        <f>VLOOKUP($A683+ROUND((COLUMN()-2)/24,5),АТС!$A$41:$F$736,4)+VLOOKUP($A683+ROUND((COLUMN()-2)/24,5),'Расчет сбытовых надбавок'!$B$1537:'Расчет сбытовых надбавок'!$G$2280,6)</f>
        <v>0.01</v>
      </c>
      <c r="W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X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Y683" s="99">
        <f>VLOOKUP($A683+ROUND((COLUMN()-2)/24,5),АТС!$A$41:$F$736,4)+VLOOKUP($A683+ROUND((COLUMN()-2)/24,5),'Расчет сбытовых надбавок'!$B$1537:'Расчет сбытовых надбавок'!$G$2280,6)</f>
        <v>0</v>
      </c>
      <c r="AA683" s="81"/>
    </row>
    <row r="684" spans="1:27" x14ac:dyDescent="0.2">
      <c r="A684" s="80">
        <f>A683+1</f>
        <v>42402</v>
      </c>
      <c r="B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C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D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E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F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G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H684" s="99">
        <f>VLOOKUP($A684+ROUND((COLUMN()-2)/24,5),АТС!$A$41:$F$736,4)+VLOOKUP($A684+ROUND((COLUMN()-2)/24,5),'Расчет сбытовых надбавок'!$B$1537:'Расчет сбытовых надбавок'!$G$2280,6)</f>
        <v>84.52</v>
      </c>
      <c r="I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J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K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L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M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N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O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P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Q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R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S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T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U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V684" s="99">
        <f>VLOOKUP($A684+ROUND((COLUMN()-2)/24,5),АТС!$A$41:$F$736,4)+VLOOKUP($A684+ROUND((COLUMN()-2)/24,5),'Расчет сбытовых надбавок'!$B$1537:'Расчет сбытовых надбавок'!$G$2280,6)</f>
        <v>0.01</v>
      </c>
      <c r="W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X684" s="99">
        <f>VLOOKUP($A684+ROUND((COLUMN()-2)/24,5),АТС!$A$41:$F$736,4)+VLOOKUP($A684+ROUND((COLUMN()-2)/24,5),'Расчет сбытовых надбавок'!$B$1537:'Расчет сбытовых надбавок'!$G$2280,6)</f>
        <v>0</v>
      </c>
      <c r="Y684" s="99">
        <f>VLOOKUP($A684+ROUND((COLUMN()-2)/24,5),АТС!$A$41:$F$736,4)+VLOOKUP($A684+ROUND((COLUMN()-2)/24,5),'Расчет сбытовых надбавок'!$B$1537:'Расчет сбытовых надбавок'!$G$2280,6)</f>
        <v>0</v>
      </c>
    </row>
    <row r="685" spans="1:27" x14ac:dyDescent="0.2">
      <c r="A685" s="80">
        <f t="shared" ref="A685:A711" si="20">A684+1</f>
        <v>42403</v>
      </c>
      <c r="B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C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D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E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F685" s="99">
        <f>VLOOKUP($A685+ROUND((COLUMN()-2)/24,5),АТС!$A$41:$F$736,4)+VLOOKUP($A685+ROUND((COLUMN()-2)/24,5),'Расчет сбытовых надбавок'!$B$1537:'Расчет сбытовых надбавок'!$G$2280,6)</f>
        <v>2.9099999999999997</v>
      </c>
      <c r="G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H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I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J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K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L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M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N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O685" s="99">
        <f>VLOOKUP($A685+ROUND((COLUMN()-2)/24,5),АТС!$A$41:$F$736,4)+VLOOKUP($A685+ROUND((COLUMN()-2)/24,5),'Расчет сбытовых надбавок'!$B$1537:'Расчет сбытовых надбавок'!$G$2280,6)</f>
        <v>0.01</v>
      </c>
      <c r="P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Q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R685" s="99">
        <f>VLOOKUP($A685+ROUND((COLUMN()-2)/24,5),АТС!$A$41:$F$736,4)+VLOOKUP($A685+ROUND((COLUMN()-2)/24,5),'Расчет сбытовых надбавок'!$B$1537:'Расчет сбытовых надбавок'!$G$2280,6)</f>
        <v>6.6899999999999995</v>
      </c>
      <c r="S685" s="99">
        <f>VLOOKUP($A685+ROUND((COLUMN()-2)/24,5),АТС!$A$41:$F$736,4)+VLOOKUP($A685+ROUND((COLUMN()-2)/24,5),'Расчет сбытовых надбавок'!$B$1537:'Расчет сбытовых надбавок'!$G$2280,6)</f>
        <v>24.39</v>
      </c>
      <c r="T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U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V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W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X685" s="99">
        <f>VLOOKUP($A685+ROUND((COLUMN()-2)/24,5),АТС!$A$41:$F$736,4)+VLOOKUP($A685+ROUND((COLUMN()-2)/24,5),'Расчет сбытовых надбавок'!$B$1537:'Расчет сбытовых надбавок'!$G$2280,6)</f>
        <v>0</v>
      </c>
      <c r="Y685" s="99">
        <f>VLOOKUP($A685+ROUND((COLUMN()-2)/24,5),АТС!$A$41:$F$736,4)+VLOOKUP($A685+ROUND((COLUMN()-2)/24,5),'Расчет сбытовых надбавок'!$B$1537:'Расчет сбытовых надбавок'!$G$2280,6)</f>
        <v>0</v>
      </c>
    </row>
    <row r="686" spans="1:27" x14ac:dyDescent="0.2">
      <c r="A686" s="80">
        <f t="shared" si="20"/>
        <v>42404</v>
      </c>
      <c r="B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C686" s="99">
        <f>VLOOKUP($A686+ROUND((COLUMN()-2)/24,5),АТС!$A$41:$F$736,4)+VLOOKUP($A686+ROUND((COLUMN()-2)/24,5),'Расчет сбытовых надбавок'!$B$1537:'Расчет сбытовых надбавок'!$G$2280,6)</f>
        <v>0.01</v>
      </c>
      <c r="D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E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F686" s="99">
        <f>VLOOKUP($A686+ROUND((COLUMN()-2)/24,5),АТС!$A$41:$F$736,4)+VLOOKUP($A686+ROUND((COLUMN()-2)/24,5),'Расчет сбытовых надбавок'!$B$1537:'Расчет сбытовых надбавок'!$G$2280,6)</f>
        <v>25.599999999999998</v>
      </c>
      <c r="G686" s="99">
        <f>VLOOKUP($A686+ROUND((COLUMN()-2)/24,5),АТС!$A$41:$F$736,4)+VLOOKUP($A686+ROUND((COLUMN()-2)/24,5),'Расчет сбытовых надбавок'!$B$1537:'Расчет сбытовых надбавок'!$G$2280,6)</f>
        <v>375.56</v>
      </c>
      <c r="H686" s="99">
        <f>VLOOKUP($A686+ROUND((COLUMN()-2)/24,5),АТС!$A$41:$F$736,4)+VLOOKUP($A686+ROUND((COLUMN()-2)/24,5),'Расчет сбытовых надбавок'!$B$1537:'Расчет сбытовых надбавок'!$G$2280,6)</f>
        <v>30.06</v>
      </c>
      <c r="I686" s="99">
        <f>VLOOKUP($A686+ROUND((COLUMN()-2)/24,5),АТС!$A$41:$F$736,4)+VLOOKUP($A686+ROUND((COLUMN()-2)/24,5),'Расчет сбытовых надбавок'!$B$1537:'Расчет сбытовых надбавок'!$G$2280,6)</f>
        <v>30.41</v>
      </c>
      <c r="J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K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L686" s="99">
        <f>VLOOKUP($A686+ROUND((COLUMN()-2)/24,5),АТС!$A$41:$F$736,4)+VLOOKUP($A686+ROUND((COLUMN()-2)/24,5),'Расчет сбытовых надбавок'!$B$1537:'Расчет сбытовых надбавок'!$G$2280,6)</f>
        <v>0.01</v>
      </c>
      <c r="M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N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O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P686" s="99">
        <f>VLOOKUP($A686+ROUND((COLUMN()-2)/24,5),АТС!$A$41:$F$736,4)+VLOOKUP($A686+ROUND((COLUMN()-2)/24,5),'Расчет сбытовых надбавок'!$B$1537:'Расчет сбытовых надбавок'!$G$2280,6)</f>
        <v>0.01</v>
      </c>
      <c r="Q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R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S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T686" s="99">
        <f>VLOOKUP($A686+ROUND((COLUMN()-2)/24,5),АТС!$A$41:$F$736,4)+VLOOKUP($A686+ROUND((COLUMN()-2)/24,5),'Расчет сбытовых надбавок'!$B$1537:'Расчет сбытовых надбавок'!$G$2280,6)</f>
        <v>0.01</v>
      </c>
      <c r="U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V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W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X686" s="99">
        <f>VLOOKUP($A686+ROUND((COLUMN()-2)/24,5),АТС!$A$41:$F$736,4)+VLOOKUP($A686+ROUND((COLUMN()-2)/24,5),'Расчет сбытовых надбавок'!$B$1537:'Расчет сбытовых надбавок'!$G$2280,6)</f>
        <v>0</v>
      </c>
      <c r="Y686" s="99">
        <f>VLOOKUP($A686+ROUND((COLUMN()-2)/24,5),АТС!$A$41:$F$736,4)+VLOOKUP($A686+ROUND((COLUMN()-2)/24,5),'Расчет сбытовых надбавок'!$B$1537:'Расчет сбытовых надбавок'!$G$2280,6)</f>
        <v>0</v>
      </c>
    </row>
    <row r="687" spans="1:27" x14ac:dyDescent="0.2">
      <c r="A687" s="80">
        <f t="shared" si="20"/>
        <v>42405</v>
      </c>
      <c r="B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C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D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E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F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G687" s="99">
        <f>VLOOKUP($A687+ROUND((COLUMN()-2)/24,5),АТС!$A$41:$F$736,4)+VLOOKUP($A687+ROUND((COLUMN()-2)/24,5),'Расчет сбытовых надбавок'!$B$1537:'Расчет сбытовых надбавок'!$G$2280,6)</f>
        <v>13.389999999999999</v>
      </c>
      <c r="H687" s="99">
        <f>VLOOKUP($A687+ROUND((COLUMN()-2)/24,5),АТС!$A$41:$F$736,4)+VLOOKUP($A687+ROUND((COLUMN()-2)/24,5),'Расчет сбытовых надбавок'!$B$1537:'Расчет сбытовых надбавок'!$G$2280,6)</f>
        <v>5.61</v>
      </c>
      <c r="I687" s="99">
        <f>VLOOKUP($A687+ROUND((COLUMN()-2)/24,5),АТС!$A$41:$F$736,4)+VLOOKUP($A687+ROUND((COLUMN()-2)/24,5),'Расчет сбытовых надбавок'!$B$1537:'Расчет сбытовых надбавок'!$G$2280,6)</f>
        <v>0.01</v>
      </c>
      <c r="J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K687" s="99">
        <f>VLOOKUP($A687+ROUND((COLUMN()-2)/24,5),АТС!$A$41:$F$736,4)+VLOOKUP($A687+ROUND((COLUMN()-2)/24,5),'Расчет сбытовых надбавок'!$B$1537:'Расчет сбытовых надбавок'!$G$2280,6)</f>
        <v>0.01</v>
      </c>
      <c r="L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M687" s="99">
        <f>VLOOKUP($A687+ROUND((COLUMN()-2)/24,5),АТС!$A$41:$F$736,4)+VLOOKUP($A687+ROUND((COLUMN()-2)/24,5),'Расчет сбытовых надбавок'!$B$1537:'Расчет сбытовых надбавок'!$G$2280,6)</f>
        <v>0.01</v>
      </c>
      <c r="N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O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P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Q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R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S687" s="99">
        <f>VLOOKUP($A687+ROUND((COLUMN()-2)/24,5),АТС!$A$41:$F$736,4)+VLOOKUP($A687+ROUND((COLUMN()-2)/24,5),'Расчет сбытовых надбавок'!$B$1537:'Расчет сбытовых надбавок'!$G$2280,6)</f>
        <v>0.01</v>
      </c>
      <c r="T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U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V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W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X687" s="99">
        <f>VLOOKUP($A687+ROUND((COLUMN()-2)/24,5),АТС!$A$41:$F$736,4)+VLOOKUP($A687+ROUND((COLUMN()-2)/24,5),'Расчет сбытовых надбавок'!$B$1537:'Расчет сбытовых надбавок'!$G$2280,6)</f>
        <v>0</v>
      </c>
      <c r="Y687" s="99">
        <f>VLOOKUP($A687+ROUND((COLUMN()-2)/24,5),АТС!$A$41:$F$736,4)+VLOOKUP($A687+ROUND((COLUMN()-2)/24,5),'Расчет сбытовых надбавок'!$B$1537:'Расчет сбытовых надбавок'!$G$2280,6)</f>
        <v>0</v>
      </c>
    </row>
    <row r="688" spans="1:27" x14ac:dyDescent="0.2">
      <c r="A688" s="80">
        <f t="shared" si="20"/>
        <v>42406</v>
      </c>
      <c r="B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C688" s="99">
        <f>VLOOKUP($A688+ROUND((COLUMN()-2)/24,5),АТС!$A$41:$F$736,4)+VLOOKUP($A688+ROUND((COLUMN()-2)/24,5),'Расчет сбытовых надбавок'!$B$1537:'Расчет сбытовых надбавок'!$G$2280,6)</f>
        <v>0.01</v>
      </c>
      <c r="D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E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F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G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H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I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J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K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L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M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N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O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P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Q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R688" s="99">
        <f>VLOOKUP($A688+ROUND((COLUMN()-2)/24,5),АТС!$A$41:$F$736,4)+VLOOKUP($A688+ROUND((COLUMN()-2)/24,5),'Расчет сбытовых надбавок'!$B$1537:'Расчет сбытовых надбавок'!$G$2280,6)</f>
        <v>29.72</v>
      </c>
      <c r="S688" s="99">
        <f>VLOOKUP($A688+ROUND((COLUMN()-2)/24,5),АТС!$A$41:$F$736,4)+VLOOKUP($A688+ROUND((COLUMN()-2)/24,5),'Расчет сбытовых надбавок'!$B$1537:'Расчет сбытовых надбавок'!$G$2280,6)</f>
        <v>20.91</v>
      </c>
      <c r="T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U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V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W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X688" s="99">
        <f>VLOOKUP($A688+ROUND((COLUMN()-2)/24,5),АТС!$A$41:$F$736,4)+VLOOKUP($A688+ROUND((COLUMN()-2)/24,5),'Расчет сбытовых надбавок'!$B$1537:'Расчет сбытовых надбавок'!$G$2280,6)</f>
        <v>0</v>
      </c>
      <c r="Y688" s="99">
        <f>VLOOKUP($A688+ROUND((COLUMN()-2)/24,5),АТС!$A$41:$F$736,4)+VLOOKUP($A688+ROUND((COLUMN()-2)/24,5),'Расчет сбытовых надбавок'!$B$1537:'Расчет сбытовых надбавок'!$G$2280,6)</f>
        <v>0</v>
      </c>
    </row>
    <row r="689" spans="1:25" x14ac:dyDescent="0.2">
      <c r="A689" s="80">
        <f t="shared" si="20"/>
        <v>42407</v>
      </c>
      <c r="B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C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D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E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F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G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H689" s="99">
        <f>VLOOKUP($A689+ROUND((COLUMN()-2)/24,5),АТС!$A$41:$F$736,4)+VLOOKUP($A689+ROUND((COLUMN()-2)/24,5),'Расчет сбытовых надбавок'!$B$1537:'Расчет сбытовых надбавок'!$G$2280,6)</f>
        <v>54.480000000000004</v>
      </c>
      <c r="I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J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K689" s="99">
        <f>VLOOKUP($A689+ROUND((COLUMN()-2)/24,5),АТС!$A$41:$F$736,4)+VLOOKUP($A689+ROUND((COLUMN()-2)/24,5),'Расчет сбытовых надбавок'!$B$1537:'Расчет сбытовых надбавок'!$G$2280,6)</f>
        <v>61.79</v>
      </c>
      <c r="L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M689" s="99">
        <f>VLOOKUP($A689+ROUND((COLUMN()-2)/24,5),АТС!$A$41:$F$736,4)+VLOOKUP($A689+ROUND((COLUMN()-2)/24,5),'Расчет сбытовых надбавок'!$B$1537:'Расчет сбытовых надбавок'!$G$2280,6)</f>
        <v>34.459999999999994</v>
      </c>
      <c r="N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O689" s="99">
        <f>VLOOKUP($A689+ROUND((COLUMN()-2)/24,5),АТС!$A$41:$F$736,4)+VLOOKUP($A689+ROUND((COLUMN()-2)/24,5),'Расчет сбытовых надбавок'!$B$1537:'Расчет сбытовых надбавок'!$G$2280,6)</f>
        <v>44.68</v>
      </c>
      <c r="P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Q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R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S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T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U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V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W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X689" s="99">
        <f>VLOOKUP($A689+ROUND((COLUMN()-2)/24,5),АТС!$A$41:$F$736,4)+VLOOKUP($A689+ROUND((COLUMN()-2)/24,5),'Расчет сбытовых надбавок'!$B$1537:'Расчет сбытовых надбавок'!$G$2280,6)</f>
        <v>0</v>
      </c>
      <c r="Y689" s="99">
        <f>VLOOKUP($A689+ROUND((COLUMN()-2)/24,5),АТС!$A$41:$F$736,4)+VLOOKUP($A689+ROUND((COLUMN()-2)/24,5),'Расчет сбытовых надбавок'!$B$1537:'Расчет сбытовых надбавок'!$G$2280,6)</f>
        <v>0</v>
      </c>
    </row>
    <row r="690" spans="1:25" x14ac:dyDescent="0.2">
      <c r="A690" s="80">
        <f t="shared" si="20"/>
        <v>42408</v>
      </c>
      <c r="B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C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D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E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F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G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H690" s="99">
        <f>VLOOKUP($A690+ROUND((COLUMN()-2)/24,5),АТС!$A$41:$F$736,4)+VLOOKUP($A690+ROUND((COLUMN()-2)/24,5),'Расчет сбытовых надбавок'!$B$1537:'Расчет сбытовых надбавок'!$G$2280,6)</f>
        <v>62.69</v>
      </c>
      <c r="I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J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K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L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M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N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O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P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Q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R690" s="99">
        <f>VLOOKUP($A690+ROUND((COLUMN()-2)/24,5),АТС!$A$41:$F$736,4)+VLOOKUP($A690+ROUND((COLUMN()-2)/24,5),'Расчет сбытовых надбавок'!$B$1537:'Расчет сбытовых надбавок'!$G$2280,6)</f>
        <v>14.76</v>
      </c>
      <c r="S690" s="99">
        <f>VLOOKUP($A690+ROUND((COLUMN()-2)/24,5),АТС!$A$41:$F$736,4)+VLOOKUP($A690+ROUND((COLUMN()-2)/24,5),'Расчет сбытовых надбавок'!$B$1537:'Расчет сбытовых надбавок'!$G$2280,6)</f>
        <v>72.66</v>
      </c>
      <c r="T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U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V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W690" s="99">
        <f>VLOOKUP($A690+ROUND((COLUMN()-2)/24,5),АТС!$A$41:$F$736,4)+VLOOKUP($A690+ROUND((COLUMN()-2)/24,5),'Расчет сбытовых надбавок'!$B$1537:'Расчет сбытовых надбавок'!$G$2280,6)</f>
        <v>0.01</v>
      </c>
      <c r="X690" s="99">
        <f>VLOOKUP($A690+ROUND((COLUMN()-2)/24,5),АТС!$A$41:$F$736,4)+VLOOKUP($A690+ROUND((COLUMN()-2)/24,5),'Расчет сбытовых надбавок'!$B$1537:'Расчет сбытовых надбавок'!$G$2280,6)</f>
        <v>0</v>
      </c>
      <c r="Y690" s="99">
        <f>VLOOKUP($A690+ROUND((COLUMN()-2)/24,5),АТС!$A$41:$F$736,4)+VLOOKUP($A690+ROUND((COLUMN()-2)/24,5),'Расчет сбытовых надбавок'!$B$1537:'Расчет сбытовых надбавок'!$G$2280,6)</f>
        <v>0</v>
      </c>
    </row>
    <row r="691" spans="1:25" x14ac:dyDescent="0.2">
      <c r="A691" s="80">
        <f t="shared" si="20"/>
        <v>42409</v>
      </c>
      <c r="B691" s="99">
        <f>VLOOKUP($A691+ROUND((COLUMN()-2)/24,5),АТС!$A$41:$F$736,4)+VLOOKUP($A691+ROUND((COLUMN()-2)/24,5),'Расчет сбытовых надбавок'!$B$1537:'Расчет сбытовых надбавок'!$G$2280,6)</f>
        <v>1.45</v>
      </c>
      <c r="C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D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E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F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G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H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I691" s="99">
        <f>VLOOKUP($A691+ROUND((COLUMN()-2)/24,5),АТС!$A$41:$F$736,4)+VLOOKUP($A691+ROUND((COLUMN()-2)/24,5),'Расчет сбытовых надбавок'!$B$1537:'Расчет сбытовых надбавок'!$G$2280,6)</f>
        <v>0.01</v>
      </c>
      <c r="J691" s="99">
        <f>VLOOKUP($A691+ROUND((COLUMN()-2)/24,5),АТС!$A$41:$F$736,4)+VLOOKUP($A691+ROUND((COLUMN()-2)/24,5),'Расчет сбытовых надбавок'!$B$1537:'Расчет сбытовых надбавок'!$G$2280,6)</f>
        <v>0.34</v>
      </c>
      <c r="K691" s="99">
        <f>VLOOKUP($A691+ROUND((COLUMN()-2)/24,5),АТС!$A$41:$F$736,4)+VLOOKUP($A691+ROUND((COLUMN()-2)/24,5),'Расчет сбытовых надбавок'!$B$1537:'Расчет сбытовых надбавок'!$G$2280,6)</f>
        <v>0.41000000000000003</v>
      </c>
      <c r="L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M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N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O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P691" s="99">
        <f>VLOOKUP($A691+ROUND((COLUMN()-2)/24,5),АТС!$A$41:$F$736,4)+VLOOKUP($A691+ROUND((COLUMN()-2)/24,5),'Расчет сбытовых надбавок'!$B$1537:'Расчет сбытовых надбавок'!$G$2280,6)</f>
        <v>0.01</v>
      </c>
      <c r="Q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R691" s="99">
        <f>VLOOKUP($A691+ROUND((COLUMN()-2)/24,5),АТС!$A$41:$F$736,4)+VLOOKUP($A691+ROUND((COLUMN()-2)/24,5),'Расчет сбытовых надбавок'!$B$1537:'Расчет сбытовых надбавок'!$G$2280,6)</f>
        <v>0.01</v>
      </c>
      <c r="S691" s="99">
        <f>VLOOKUP($A691+ROUND((COLUMN()-2)/24,5),АТС!$A$41:$F$736,4)+VLOOKUP($A691+ROUND((COLUMN()-2)/24,5),'Расчет сбытовых надбавок'!$B$1537:'Расчет сбытовых надбавок'!$G$2280,6)</f>
        <v>103.66</v>
      </c>
      <c r="T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U691" s="99">
        <f>VLOOKUP($A691+ROUND((COLUMN()-2)/24,5),АТС!$A$41:$F$736,4)+VLOOKUP($A691+ROUND((COLUMN()-2)/24,5),'Расчет сбытовых надбавок'!$B$1537:'Расчет сбытовых надбавок'!$G$2280,6)</f>
        <v>0.01</v>
      </c>
      <c r="V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W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X691" s="99">
        <f>VLOOKUP($A691+ROUND((COLUMN()-2)/24,5),АТС!$A$41:$F$736,4)+VLOOKUP($A691+ROUND((COLUMN()-2)/24,5),'Расчет сбытовых надбавок'!$B$1537:'Расчет сбытовых надбавок'!$G$2280,6)</f>
        <v>0</v>
      </c>
      <c r="Y691" s="99">
        <f>VLOOKUP($A691+ROUND((COLUMN()-2)/24,5),АТС!$A$41:$F$736,4)+VLOOKUP($A691+ROUND((COLUMN()-2)/24,5),'Расчет сбытовых надбавок'!$B$1537:'Расчет сбытовых надбавок'!$G$2280,6)</f>
        <v>0</v>
      </c>
    </row>
    <row r="692" spans="1:25" x14ac:dyDescent="0.2">
      <c r="A692" s="80">
        <f t="shared" si="20"/>
        <v>42410</v>
      </c>
      <c r="B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C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D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E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F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G692" s="99">
        <f>VLOOKUP($A692+ROUND((COLUMN()-2)/24,5),АТС!$A$41:$F$736,4)+VLOOKUP($A692+ROUND((COLUMN()-2)/24,5),'Расчет сбытовых надбавок'!$B$1537:'Расчет сбытовых надбавок'!$G$2280,6)</f>
        <v>115.00999999999999</v>
      </c>
      <c r="H692" s="99">
        <f>VLOOKUP($A692+ROUND((COLUMN()-2)/24,5),АТС!$A$41:$F$736,4)+VLOOKUP($A692+ROUND((COLUMN()-2)/24,5),'Расчет сбытовых надбавок'!$B$1537:'Расчет сбытовых надбавок'!$G$2280,6)</f>
        <v>111.36999999999999</v>
      </c>
      <c r="I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  <c r="J692" s="99">
        <f>VLOOKUP($A692+ROUND((COLUMN()-2)/24,5),АТС!$A$41:$F$736,4)+VLOOKUP($A692+ROUND((COLUMN()-2)/24,5),'Расчет сбытовых надбавок'!$B$1537:'Расчет сбытовых надбавок'!$G$2280,6)</f>
        <v>150.81</v>
      </c>
      <c r="K692" s="99">
        <f>VLOOKUP($A692+ROUND((COLUMN()-2)/24,5),АТС!$A$41:$F$736,4)+VLOOKUP($A692+ROUND((COLUMN()-2)/24,5),'Расчет сбытовых надбавок'!$B$1537:'Расчет сбытовых надбавок'!$G$2280,6)</f>
        <v>37.93</v>
      </c>
      <c r="L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  <c r="M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N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  <c r="O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  <c r="P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Q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R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S692" s="99">
        <f>VLOOKUP($A692+ROUND((COLUMN()-2)/24,5),АТС!$A$41:$F$736,4)+VLOOKUP($A692+ROUND((COLUMN()-2)/24,5),'Расчет сбытовых надбавок'!$B$1537:'Расчет сбытовых надбавок'!$G$2280,6)</f>
        <v>130.13</v>
      </c>
      <c r="T692" s="99">
        <f>VLOOKUP($A692+ROUND((COLUMN()-2)/24,5),АТС!$A$41:$F$736,4)+VLOOKUP($A692+ROUND((COLUMN()-2)/24,5),'Расчет сбытовых надбавок'!$B$1537:'Расчет сбытовых надбавок'!$G$2280,6)</f>
        <v>24.26</v>
      </c>
      <c r="U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V692" s="99">
        <f>VLOOKUP($A692+ROUND((COLUMN()-2)/24,5),АТС!$A$41:$F$736,4)+VLOOKUP($A692+ROUND((COLUMN()-2)/24,5),'Расчет сбытовых надбавок'!$B$1537:'Расчет сбытовых надбавок'!$G$2280,6)</f>
        <v>0.08</v>
      </c>
      <c r="W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X692" s="99">
        <f>VLOOKUP($A692+ROUND((COLUMN()-2)/24,5),АТС!$A$41:$F$736,4)+VLOOKUP($A692+ROUND((COLUMN()-2)/24,5),'Расчет сбытовых надбавок'!$B$1537:'Расчет сбытовых надбавок'!$G$2280,6)</f>
        <v>0</v>
      </c>
      <c r="Y692" s="99">
        <f>VLOOKUP($A692+ROUND((COLUMN()-2)/24,5),АТС!$A$41:$F$736,4)+VLOOKUP($A692+ROUND((COLUMN()-2)/24,5),'Расчет сбытовых надбавок'!$B$1537:'Расчет сбытовых надбавок'!$G$2280,6)</f>
        <v>0.01</v>
      </c>
    </row>
    <row r="693" spans="1:25" x14ac:dyDescent="0.2">
      <c r="A693" s="80">
        <f t="shared" si="20"/>
        <v>42411</v>
      </c>
      <c r="B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C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D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E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F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G693" s="99">
        <f>VLOOKUP($A693+ROUND((COLUMN()-2)/24,5),АТС!$A$41:$F$736,4)+VLOOKUP($A693+ROUND((COLUMN()-2)/24,5),'Расчет сбытовых надбавок'!$B$1537:'Расчет сбытовых надбавок'!$G$2280,6)</f>
        <v>13.53</v>
      </c>
      <c r="H693" s="99">
        <f>VLOOKUP($A693+ROUND((COLUMN()-2)/24,5),АТС!$A$41:$F$736,4)+VLOOKUP($A693+ROUND((COLUMN()-2)/24,5),'Расчет сбытовых надбавок'!$B$1537:'Расчет сбытовых надбавок'!$G$2280,6)</f>
        <v>164.97</v>
      </c>
      <c r="I693" s="99">
        <f>VLOOKUP($A693+ROUND((COLUMN()-2)/24,5),АТС!$A$41:$F$736,4)+VLOOKUP($A693+ROUND((COLUMN()-2)/24,5),'Расчет сбытовых надбавок'!$B$1537:'Расчет сбытовых надбавок'!$G$2280,6)</f>
        <v>40</v>
      </c>
      <c r="J693" s="99">
        <f>VLOOKUP($A693+ROUND((COLUMN()-2)/24,5),АТС!$A$41:$F$736,4)+VLOOKUP($A693+ROUND((COLUMN()-2)/24,5),'Расчет сбытовых надбавок'!$B$1537:'Расчет сбытовых надбавок'!$G$2280,6)</f>
        <v>128.47</v>
      </c>
      <c r="K693" s="99">
        <f>VLOOKUP($A693+ROUND((COLUMN()-2)/24,5),АТС!$A$41:$F$736,4)+VLOOKUP($A693+ROUND((COLUMN()-2)/24,5),'Расчет сбытовых надбавок'!$B$1537:'Расчет сбытовых надбавок'!$G$2280,6)</f>
        <v>64.510000000000005</v>
      </c>
      <c r="L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M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N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O693" s="99">
        <f>VLOOKUP($A693+ROUND((COLUMN()-2)/24,5),АТС!$A$41:$F$736,4)+VLOOKUP($A693+ROUND((COLUMN()-2)/24,5),'Расчет сбытовых надбавок'!$B$1537:'Расчет сбытовых надбавок'!$G$2280,6)</f>
        <v>0.01</v>
      </c>
      <c r="P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Q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R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S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T693" s="99">
        <f>VLOOKUP($A693+ROUND((COLUMN()-2)/24,5),АТС!$A$41:$F$736,4)+VLOOKUP($A693+ROUND((COLUMN()-2)/24,5),'Расчет сбытовых надбавок'!$B$1537:'Расчет сбытовых надбавок'!$G$2280,6)</f>
        <v>34.18</v>
      </c>
      <c r="U693" s="99">
        <f>VLOOKUP($A693+ROUND((COLUMN()-2)/24,5),АТС!$A$41:$F$736,4)+VLOOKUP($A693+ROUND((COLUMN()-2)/24,5),'Расчет сбытовых надбавок'!$B$1537:'Расчет сбытовых надбавок'!$G$2280,6)</f>
        <v>25.04</v>
      </c>
      <c r="V693" s="99">
        <f>VLOOKUP($A693+ROUND((COLUMN()-2)/24,5),АТС!$A$41:$F$736,4)+VLOOKUP($A693+ROUND((COLUMN()-2)/24,5),'Расчет сбытовых надбавок'!$B$1537:'Расчет сбытовых надбавок'!$G$2280,6)</f>
        <v>34.57</v>
      </c>
      <c r="W693" s="99">
        <f>VLOOKUP($A693+ROUND((COLUMN()-2)/24,5),АТС!$A$41:$F$736,4)+VLOOKUP($A693+ROUND((COLUMN()-2)/24,5),'Расчет сбытовых надбавок'!$B$1537:'Расчет сбытовых надбавок'!$G$2280,6)</f>
        <v>0.01</v>
      </c>
      <c r="X693" s="99">
        <f>VLOOKUP($A693+ROUND((COLUMN()-2)/24,5),АТС!$A$41:$F$736,4)+VLOOKUP($A693+ROUND((COLUMN()-2)/24,5),'Расчет сбытовых надбавок'!$B$1537:'Расчет сбытовых надбавок'!$G$2280,6)</f>
        <v>0</v>
      </c>
      <c r="Y693" s="99">
        <f>VLOOKUP($A693+ROUND((COLUMN()-2)/24,5),АТС!$A$41:$F$736,4)+VLOOKUP($A693+ROUND((COLUMN()-2)/24,5),'Расчет сбытовых надбавок'!$B$1537:'Расчет сбытовых надбавок'!$G$2280,6)</f>
        <v>24.669999999999998</v>
      </c>
    </row>
    <row r="694" spans="1:25" x14ac:dyDescent="0.2">
      <c r="A694" s="80">
        <f t="shared" si="20"/>
        <v>42412</v>
      </c>
      <c r="B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C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D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E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F694" s="99">
        <f>VLOOKUP($A694+ROUND((COLUMN()-2)/24,5),АТС!$A$41:$F$736,4)+VLOOKUP($A694+ROUND((COLUMN()-2)/24,5),'Расчет сбытовых надбавок'!$B$1537:'Расчет сбытовых надбавок'!$G$2280,6)</f>
        <v>15.690000000000001</v>
      </c>
      <c r="G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H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I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J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K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L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M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N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O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P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Q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R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S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T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U694" s="99">
        <f>VLOOKUP($A694+ROUND((COLUMN()-2)/24,5),АТС!$A$41:$F$736,4)+VLOOKUP($A694+ROUND((COLUMN()-2)/24,5),'Расчет сбытовых надбавок'!$B$1537:'Расчет сбытовых надбавок'!$G$2280,6)</f>
        <v>0.01</v>
      </c>
      <c r="V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W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X694" s="99">
        <f>VLOOKUP($A694+ROUND((COLUMN()-2)/24,5),АТС!$A$41:$F$736,4)+VLOOKUP($A694+ROUND((COLUMN()-2)/24,5),'Расчет сбытовых надбавок'!$B$1537:'Расчет сбытовых надбавок'!$G$2280,6)</f>
        <v>0</v>
      </c>
      <c r="Y694" s="99">
        <f>VLOOKUP($A694+ROUND((COLUMN()-2)/24,5),АТС!$A$41:$F$736,4)+VLOOKUP($A694+ROUND((COLUMN()-2)/24,5),'Расчет сбытовых надбавок'!$B$1537:'Расчет сбытовых надбавок'!$G$2280,6)</f>
        <v>0</v>
      </c>
    </row>
    <row r="695" spans="1:25" x14ac:dyDescent="0.2">
      <c r="A695" s="80">
        <f t="shared" si="20"/>
        <v>42413</v>
      </c>
      <c r="B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C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D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E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F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G695" s="99">
        <f>VLOOKUP($A695+ROUND((COLUMN()-2)/24,5),АТС!$A$41:$F$736,4)+VLOOKUP($A695+ROUND((COLUMN()-2)/24,5),'Расчет сбытовых надбавок'!$B$1537:'Расчет сбытовых надбавок'!$G$2280,6)</f>
        <v>30.85</v>
      </c>
      <c r="H695" s="99">
        <f>VLOOKUP($A695+ROUND((COLUMN()-2)/24,5),АТС!$A$41:$F$736,4)+VLOOKUP($A695+ROUND((COLUMN()-2)/24,5),'Расчет сбытовых надбавок'!$B$1537:'Расчет сбытовых надбавок'!$G$2280,6)</f>
        <v>56.1</v>
      </c>
      <c r="I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J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K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L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M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N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O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P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Q695" s="99">
        <f>VLOOKUP($A695+ROUND((COLUMN()-2)/24,5),АТС!$A$41:$F$736,4)+VLOOKUP($A695+ROUND((COLUMN()-2)/24,5),'Расчет сбытовых надбавок'!$B$1537:'Расчет сбытовых надбавок'!$G$2280,6)</f>
        <v>7.23</v>
      </c>
      <c r="R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S695" s="99">
        <f>VLOOKUP($A695+ROUND((COLUMN()-2)/24,5),АТС!$A$41:$F$736,4)+VLOOKUP($A695+ROUND((COLUMN()-2)/24,5),'Расчет сбытовых надбавок'!$B$1537:'Расчет сбытовых надбавок'!$G$2280,6)</f>
        <v>0.01</v>
      </c>
      <c r="T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U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V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W695" s="99">
        <f>VLOOKUP($A695+ROUND((COLUMN()-2)/24,5),АТС!$A$41:$F$736,4)+VLOOKUP($A695+ROUND((COLUMN()-2)/24,5),'Расчет сбытовых надбавок'!$B$1537:'Расчет сбытовых надбавок'!$G$2280,6)</f>
        <v>0.01</v>
      </c>
      <c r="X695" s="99">
        <f>VLOOKUP($A695+ROUND((COLUMN()-2)/24,5),АТС!$A$41:$F$736,4)+VLOOKUP($A695+ROUND((COLUMN()-2)/24,5),'Расчет сбытовых надбавок'!$B$1537:'Расчет сбытовых надбавок'!$G$2280,6)</f>
        <v>0</v>
      </c>
      <c r="Y695" s="99">
        <f>VLOOKUP($A695+ROUND((COLUMN()-2)/24,5),АТС!$A$41:$F$736,4)+VLOOKUP($A695+ROUND((COLUMN()-2)/24,5),'Расчет сбытовых надбавок'!$B$1537:'Расчет сбытовых надбавок'!$G$2280,6)</f>
        <v>0</v>
      </c>
    </row>
    <row r="696" spans="1:25" x14ac:dyDescent="0.2">
      <c r="A696" s="80">
        <f t="shared" si="20"/>
        <v>42414</v>
      </c>
      <c r="B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C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D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E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F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G696" s="99">
        <f>VLOOKUP($A696+ROUND((COLUMN()-2)/24,5),АТС!$A$41:$F$736,4)+VLOOKUP($A696+ROUND((COLUMN()-2)/24,5),'Расчет сбытовых надбавок'!$B$1537:'Расчет сбытовых надбавок'!$G$2280,6)</f>
        <v>33.49</v>
      </c>
      <c r="H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I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J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K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L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M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N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O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P696" s="99">
        <f>VLOOKUP($A696+ROUND((COLUMN()-2)/24,5),АТС!$A$41:$F$736,4)+VLOOKUP($A696+ROUND((COLUMN()-2)/24,5),'Расчет сбытовых надбавок'!$B$1537:'Расчет сбытовых надбавок'!$G$2280,6)</f>
        <v>15.6</v>
      </c>
      <c r="Q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R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S696" s="99">
        <f>VLOOKUP($A696+ROUND((COLUMN()-2)/24,5),АТС!$A$41:$F$736,4)+VLOOKUP($A696+ROUND((COLUMN()-2)/24,5),'Расчет сбытовых надбавок'!$B$1537:'Расчет сбытовых надбавок'!$G$2280,6)</f>
        <v>24.020000000000003</v>
      </c>
      <c r="T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U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V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W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X696" s="99">
        <f>VLOOKUP($A696+ROUND((COLUMN()-2)/24,5),АТС!$A$41:$F$736,4)+VLOOKUP($A696+ROUND((COLUMN()-2)/24,5),'Расчет сбытовых надбавок'!$B$1537:'Расчет сбытовых надбавок'!$G$2280,6)</f>
        <v>0</v>
      </c>
      <c r="Y696" s="99">
        <f>VLOOKUP($A696+ROUND((COLUMN()-2)/24,5),АТС!$A$41:$F$736,4)+VLOOKUP($A696+ROUND((COLUMN()-2)/24,5),'Расчет сбытовых надбавок'!$B$1537:'Расчет сбытовых надбавок'!$G$2280,6)</f>
        <v>0</v>
      </c>
    </row>
    <row r="697" spans="1:25" x14ac:dyDescent="0.2">
      <c r="A697" s="80">
        <f t="shared" si="20"/>
        <v>42415</v>
      </c>
      <c r="B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C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D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E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F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G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H697" s="99">
        <f>VLOOKUP($A697+ROUND((COLUMN()-2)/24,5),АТС!$A$41:$F$736,4)+VLOOKUP($A697+ROUND((COLUMN()-2)/24,5),'Расчет сбытовых надбавок'!$B$1537:'Расчет сбытовых надбавок'!$G$2280,6)</f>
        <v>0.23</v>
      </c>
      <c r="I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J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K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L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M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N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O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P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Q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R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S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T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U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V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W697" s="99">
        <f>VLOOKUP($A697+ROUND((COLUMN()-2)/24,5),АТС!$A$41:$F$736,4)+VLOOKUP($A697+ROUND((COLUMN()-2)/24,5),'Расчет сбытовых надбавок'!$B$1537:'Расчет сбытовых надбавок'!$G$2280,6)</f>
        <v>0.01</v>
      </c>
      <c r="X697" s="99">
        <f>VLOOKUP($A697+ROUND((COLUMN()-2)/24,5),АТС!$A$41:$F$736,4)+VLOOKUP($A697+ROUND((COLUMN()-2)/24,5),'Расчет сбытовых надбавок'!$B$1537:'Расчет сбытовых надбавок'!$G$2280,6)</f>
        <v>0</v>
      </c>
      <c r="Y697" s="99">
        <f>VLOOKUP($A697+ROUND((COLUMN()-2)/24,5),АТС!$A$41:$F$736,4)+VLOOKUP($A697+ROUND((COLUMN()-2)/24,5),'Расчет сбытовых надбавок'!$B$1537:'Расчет сбытовых надбавок'!$G$2280,6)</f>
        <v>0</v>
      </c>
    </row>
    <row r="698" spans="1:25" x14ac:dyDescent="0.2">
      <c r="A698" s="80">
        <f t="shared" si="20"/>
        <v>42416</v>
      </c>
      <c r="B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C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D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E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F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G698" s="99">
        <f>VLOOKUP($A698+ROUND((COLUMN()-2)/24,5),АТС!$A$41:$F$736,4)+VLOOKUP($A698+ROUND((COLUMN()-2)/24,5),'Расчет сбытовых надбавок'!$B$1537:'Расчет сбытовых надбавок'!$G$2280,6)</f>
        <v>73.88</v>
      </c>
      <c r="H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I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J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K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L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M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N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O698" s="99">
        <f>VLOOKUP($A698+ROUND((COLUMN()-2)/24,5),АТС!$A$41:$F$736,4)+VLOOKUP($A698+ROUND((COLUMN()-2)/24,5),'Расчет сбытовых надбавок'!$B$1537:'Расчет сбытовых надбавок'!$G$2280,6)</f>
        <v>0.01</v>
      </c>
      <c r="P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Q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R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S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T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U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V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W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X698" s="99">
        <f>VLOOKUP($A698+ROUND((COLUMN()-2)/24,5),АТС!$A$41:$F$736,4)+VLOOKUP($A698+ROUND((COLUMN()-2)/24,5),'Расчет сбытовых надбавок'!$B$1537:'Расчет сбытовых надбавок'!$G$2280,6)</f>
        <v>0</v>
      </c>
      <c r="Y698" s="99">
        <f>VLOOKUP($A698+ROUND((COLUMN()-2)/24,5),АТС!$A$41:$F$736,4)+VLOOKUP($A698+ROUND((COLUMN()-2)/24,5),'Расчет сбытовых надбавок'!$B$1537:'Расчет сбытовых надбавок'!$G$2280,6)</f>
        <v>0</v>
      </c>
    </row>
    <row r="699" spans="1:25" x14ac:dyDescent="0.2">
      <c r="A699" s="80">
        <f t="shared" si="20"/>
        <v>42417</v>
      </c>
      <c r="B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C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D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E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F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G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H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I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J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K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L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M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N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O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P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Q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R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S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T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U699" s="99">
        <f>VLOOKUP($A699+ROUND((COLUMN()-2)/24,5),АТС!$A$41:$F$736,4)+VLOOKUP($A699+ROUND((COLUMN()-2)/24,5),'Расчет сбытовых надбавок'!$B$1537:'Расчет сбытовых надбавок'!$G$2280,6)</f>
        <v>0.01</v>
      </c>
      <c r="V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W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X699" s="99">
        <f>VLOOKUP($A699+ROUND((COLUMN()-2)/24,5),АТС!$A$41:$F$736,4)+VLOOKUP($A699+ROUND((COLUMN()-2)/24,5),'Расчет сбытовых надбавок'!$B$1537:'Расчет сбытовых надбавок'!$G$2280,6)</f>
        <v>0</v>
      </c>
      <c r="Y699" s="99">
        <f>VLOOKUP($A699+ROUND((COLUMN()-2)/24,5),АТС!$A$41:$F$736,4)+VLOOKUP($A699+ROUND((COLUMN()-2)/24,5),'Расчет сбытовых надбавок'!$B$1537:'Расчет сбытовых надбавок'!$G$2280,6)</f>
        <v>0</v>
      </c>
    </row>
    <row r="700" spans="1:25" x14ac:dyDescent="0.2">
      <c r="A700" s="80">
        <f t="shared" si="20"/>
        <v>42418</v>
      </c>
      <c r="B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C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D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E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F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G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H700" s="99">
        <f>VLOOKUP($A700+ROUND((COLUMN()-2)/24,5),АТС!$A$41:$F$736,4)+VLOOKUP($A700+ROUND((COLUMN()-2)/24,5),'Расчет сбытовых надбавок'!$B$1537:'Расчет сбытовых надбавок'!$G$2280,6)</f>
        <v>9.6199999999999992</v>
      </c>
      <c r="I700" s="99">
        <f>VLOOKUP($A700+ROUND((COLUMN()-2)/24,5),АТС!$A$41:$F$736,4)+VLOOKUP($A700+ROUND((COLUMN()-2)/24,5),'Расчет сбытовых надбавок'!$B$1537:'Расчет сбытовых надбавок'!$G$2280,6)</f>
        <v>9.3699999999999992</v>
      </c>
      <c r="J700" s="99">
        <f>VLOOKUP($A700+ROUND((COLUMN()-2)/24,5),АТС!$A$41:$F$736,4)+VLOOKUP($A700+ROUND((COLUMN()-2)/24,5),'Расчет сбытовых надбавок'!$B$1537:'Расчет сбытовых надбавок'!$G$2280,6)</f>
        <v>29.81</v>
      </c>
      <c r="K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L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M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N700" s="99">
        <f>VLOOKUP($A700+ROUND((COLUMN()-2)/24,5),АТС!$A$41:$F$736,4)+VLOOKUP($A700+ROUND((COLUMN()-2)/24,5),'Расчет сбытовых надбавок'!$B$1537:'Расчет сбытовых надбавок'!$G$2280,6)</f>
        <v>0.01</v>
      </c>
      <c r="O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P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Q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R700" s="99">
        <f>VLOOKUP($A700+ROUND((COLUMN()-2)/24,5),АТС!$A$41:$F$736,4)+VLOOKUP($A700+ROUND((COLUMN()-2)/24,5),'Расчет сбытовых надбавок'!$B$1537:'Расчет сбытовых надбавок'!$G$2280,6)</f>
        <v>0.36000000000000004</v>
      </c>
      <c r="S700" s="99">
        <f>VLOOKUP($A700+ROUND((COLUMN()-2)/24,5),АТС!$A$41:$F$736,4)+VLOOKUP($A700+ROUND((COLUMN()-2)/24,5),'Расчет сбытовых надбавок'!$B$1537:'Расчет сбытовых надбавок'!$G$2280,6)</f>
        <v>12.88</v>
      </c>
      <c r="T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U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V700" s="99">
        <f>VLOOKUP($A700+ROUND((COLUMN()-2)/24,5),АТС!$A$41:$F$736,4)+VLOOKUP($A700+ROUND((COLUMN()-2)/24,5),'Расчет сбытовых надбавок'!$B$1537:'Расчет сбытовых надбавок'!$G$2280,6)</f>
        <v>0.01</v>
      </c>
      <c r="W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X700" s="99">
        <f>VLOOKUP($A700+ROUND((COLUMN()-2)/24,5),АТС!$A$41:$F$736,4)+VLOOKUP($A700+ROUND((COLUMN()-2)/24,5),'Расчет сбытовых надбавок'!$B$1537:'Расчет сбытовых надбавок'!$G$2280,6)</f>
        <v>0</v>
      </c>
      <c r="Y700" s="99">
        <f>VLOOKUP($A700+ROUND((COLUMN()-2)/24,5),АТС!$A$41:$F$736,4)+VLOOKUP($A700+ROUND((COLUMN()-2)/24,5),'Расчет сбытовых надбавок'!$B$1537:'Расчет сбытовых надбавок'!$G$2280,6)</f>
        <v>0</v>
      </c>
    </row>
    <row r="701" spans="1:25" x14ac:dyDescent="0.2">
      <c r="A701" s="80">
        <f t="shared" si="20"/>
        <v>42419</v>
      </c>
      <c r="B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C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D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E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F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G701" s="99">
        <f>VLOOKUP($A701+ROUND((COLUMN()-2)/24,5),АТС!$A$41:$F$736,4)+VLOOKUP($A701+ROUND((COLUMN()-2)/24,5),'Расчет сбытовых надбавок'!$B$1537:'Расчет сбытовых надбавок'!$G$2280,6)</f>
        <v>21.599999999999998</v>
      </c>
      <c r="H701" s="99">
        <f>VLOOKUP($A701+ROUND((COLUMN()-2)/24,5),АТС!$A$41:$F$736,4)+VLOOKUP($A701+ROUND((COLUMN()-2)/24,5),'Расчет сбытовых надбавок'!$B$1537:'Расчет сбытовых надбавок'!$G$2280,6)</f>
        <v>93.279999999999987</v>
      </c>
      <c r="I701" s="99">
        <f>VLOOKUP($A701+ROUND((COLUMN()-2)/24,5),АТС!$A$41:$F$736,4)+VLOOKUP($A701+ROUND((COLUMN()-2)/24,5),'Расчет сбытовых надбавок'!$B$1537:'Расчет сбытовых надбавок'!$G$2280,6)</f>
        <v>9.06</v>
      </c>
      <c r="J701" s="99">
        <f>VLOOKUP($A701+ROUND((COLUMN()-2)/24,5),АТС!$A$41:$F$736,4)+VLOOKUP($A701+ROUND((COLUMN()-2)/24,5),'Расчет сбытовых надбавок'!$B$1537:'Расчет сбытовых надбавок'!$G$2280,6)</f>
        <v>149.47</v>
      </c>
      <c r="K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L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M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N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O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P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Q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R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S701" s="99">
        <f>VLOOKUP($A701+ROUND((COLUMN()-2)/24,5),АТС!$A$41:$F$736,4)+VLOOKUP($A701+ROUND((COLUMN()-2)/24,5),'Расчет сбытовых надбавок'!$B$1537:'Расчет сбытовых надбавок'!$G$2280,6)</f>
        <v>68.959999999999994</v>
      </c>
      <c r="T701" s="99">
        <f>VLOOKUP($A701+ROUND((COLUMN()-2)/24,5),АТС!$A$41:$F$736,4)+VLOOKUP($A701+ROUND((COLUMN()-2)/24,5),'Расчет сбытовых надбавок'!$B$1537:'Расчет сбытовых надбавок'!$G$2280,6)</f>
        <v>0.76</v>
      </c>
      <c r="U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V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W701" s="99">
        <f>VLOOKUP($A701+ROUND((COLUMN()-2)/24,5),АТС!$A$41:$F$736,4)+VLOOKUP($A701+ROUND((COLUMN()-2)/24,5),'Расчет сбытовых надбавок'!$B$1537:'Расчет сбытовых надбавок'!$G$2280,6)</f>
        <v>0.01</v>
      </c>
      <c r="X701" s="99">
        <f>VLOOKUP($A701+ROUND((COLUMN()-2)/24,5),АТС!$A$41:$F$736,4)+VLOOKUP($A701+ROUND((COLUMN()-2)/24,5),'Расчет сбытовых надбавок'!$B$1537:'Расчет сбытовых надбавок'!$G$2280,6)</f>
        <v>0</v>
      </c>
      <c r="Y701" s="99">
        <f>VLOOKUP($A701+ROUND((COLUMN()-2)/24,5),АТС!$A$41:$F$736,4)+VLOOKUP($A701+ROUND((COLUMN()-2)/24,5),'Расчет сбытовых надбавок'!$B$1537:'Расчет сбытовых надбавок'!$G$2280,6)</f>
        <v>0</v>
      </c>
    </row>
    <row r="702" spans="1:25" x14ac:dyDescent="0.2">
      <c r="A702" s="80">
        <f t="shared" si="20"/>
        <v>42420</v>
      </c>
      <c r="B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C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D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E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F702" s="99">
        <f>VLOOKUP($A702+ROUND((COLUMN()-2)/24,5),АТС!$A$41:$F$736,4)+VLOOKUP($A702+ROUND((COLUMN()-2)/24,5),'Расчет сбытовых надбавок'!$B$1537:'Расчет сбытовых надбавок'!$G$2280,6)</f>
        <v>40.39</v>
      </c>
      <c r="G702" s="99">
        <f>VLOOKUP($A702+ROUND((COLUMN()-2)/24,5),АТС!$A$41:$F$736,4)+VLOOKUP($A702+ROUND((COLUMN()-2)/24,5),'Расчет сбытовых надбавок'!$B$1537:'Расчет сбытовых надбавок'!$G$2280,6)</f>
        <v>86.649999999999991</v>
      </c>
      <c r="H702" s="99">
        <f>VLOOKUP($A702+ROUND((COLUMN()-2)/24,5),АТС!$A$41:$F$736,4)+VLOOKUP($A702+ROUND((COLUMN()-2)/24,5),'Расчет сбытовых надбавок'!$B$1537:'Расчет сбытовых надбавок'!$G$2280,6)</f>
        <v>411.13</v>
      </c>
      <c r="I702" s="99">
        <f>VLOOKUP($A702+ROUND((COLUMN()-2)/24,5),АТС!$A$41:$F$736,4)+VLOOKUP($A702+ROUND((COLUMN()-2)/24,5),'Расчет сбытовых надбавок'!$B$1537:'Расчет сбытовых надбавок'!$G$2280,6)</f>
        <v>28.169999999999998</v>
      </c>
      <c r="J702" s="99">
        <f>VLOOKUP($A702+ROUND((COLUMN()-2)/24,5),АТС!$A$41:$F$736,4)+VLOOKUP($A702+ROUND((COLUMN()-2)/24,5),'Расчет сбытовых надбавок'!$B$1537:'Расчет сбытовых надбавок'!$G$2280,6)</f>
        <v>69.680000000000007</v>
      </c>
      <c r="K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L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M702" s="99">
        <f>VLOOKUP($A702+ROUND((COLUMN()-2)/24,5),АТС!$A$41:$F$736,4)+VLOOKUP($A702+ROUND((COLUMN()-2)/24,5),'Расчет сбытовых надбавок'!$B$1537:'Расчет сбытовых надбавок'!$G$2280,6)</f>
        <v>0.01</v>
      </c>
      <c r="N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O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P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Q702" s="99">
        <f>VLOOKUP($A702+ROUND((COLUMN()-2)/24,5),АТС!$A$41:$F$736,4)+VLOOKUP($A702+ROUND((COLUMN()-2)/24,5),'Расчет сбытовых надбавок'!$B$1537:'Расчет сбытовых надбавок'!$G$2280,6)</f>
        <v>0.01</v>
      </c>
      <c r="R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S702" s="99">
        <f>VLOOKUP($A702+ROUND((COLUMN()-2)/24,5),АТС!$A$41:$F$736,4)+VLOOKUP($A702+ROUND((COLUMN()-2)/24,5),'Расчет сбытовых надбавок'!$B$1537:'Расчет сбытовых надбавок'!$G$2280,6)</f>
        <v>37.790000000000006</v>
      </c>
      <c r="T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U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V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W702" s="99">
        <f>VLOOKUP($A702+ROUND((COLUMN()-2)/24,5),АТС!$A$41:$F$736,4)+VLOOKUP($A702+ROUND((COLUMN()-2)/24,5),'Расчет сбытовых надбавок'!$B$1537:'Расчет сбытовых надбавок'!$G$2280,6)</f>
        <v>0.01</v>
      </c>
      <c r="X702" s="99">
        <f>VLOOKUP($A702+ROUND((COLUMN()-2)/24,5),АТС!$A$41:$F$736,4)+VLOOKUP($A702+ROUND((COLUMN()-2)/24,5),'Расчет сбытовых надбавок'!$B$1537:'Расчет сбытовых надбавок'!$G$2280,6)</f>
        <v>0</v>
      </c>
      <c r="Y702" s="99">
        <f>VLOOKUP($A702+ROUND((COLUMN()-2)/24,5),АТС!$A$41:$F$736,4)+VLOOKUP($A702+ROUND((COLUMN()-2)/24,5),'Расчет сбытовых надбавок'!$B$1537:'Расчет сбытовых надбавок'!$G$2280,6)</f>
        <v>7.0000000000000007E-2</v>
      </c>
    </row>
    <row r="703" spans="1:25" x14ac:dyDescent="0.2">
      <c r="A703" s="80">
        <f t="shared" si="20"/>
        <v>42421</v>
      </c>
      <c r="B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C703" s="99">
        <f>VLOOKUP($A703+ROUND((COLUMN()-2)/24,5),АТС!$A$41:$F$736,4)+VLOOKUP($A703+ROUND((COLUMN()-2)/24,5),'Расчет сбытовых надбавок'!$B$1537:'Расчет сбытовых надбавок'!$G$2280,6)</f>
        <v>0.29000000000000004</v>
      </c>
      <c r="D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E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F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G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H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I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J703" s="99">
        <f>VLOOKUP($A703+ROUND((COLUMN()-2)/24,5),АТС!$A$41:$F$736,4)+VLOOKUP($A703+ROUND((COLUMN()-2)/24,5),'Расчет сбытовых надбавок'!$B$1537:'Расчет сбытовых надбавок'!$G$2280,6)</f>
        <v>7.0000000000000007E-2</v>
      </c>
      <c r="K703" s="99">
        <f>VLOOKUP($A703+ROUND((COLUMN()-2)/24,5),АТС!$A$41:$F$736,4)+VLOOKUP($A703+ROUND((COLUMN()-2)/24,5),'Расчет сбытовых надбавок'!$B$1537:'Расчет сбытовых надбавок'!$G$2280,6)</f>
        <v>37.650000000000006</v>
      </c>
      <c r="L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M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N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O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P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Q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R703" s="99">
        <f>VLOOKUP($A703+ROUND((COLUMN()-2)/24,5),АТС!$A$41:$F$736,4)+VLOOKUP($A703+ROUND((COLUMN()-2)/24,5),'Расчет сбытовых надбавок'!$B$1537:'Расчет сбытовых надбавок'!$G$2280,6)</f>
        <v>9.0500000000000007</v>
      </c>
      <c r="S703" s="99">
        <f>VLOOKUP($A703+ROUND((COLUMN()-2)/24,5),АТС!$A$41:$F$736,4)+VLOOKUP($A703+ROUND((COLUMN()-2)/24,5),'Расчет сбытовых надбавок'!$B$1537:'Расчет сбытовых надбавок'!$G$2280,6)</f>
        <v>114.44</v>
      </c>
      <c r="T703" s="99">
        <f>VLOOKUP($A703+ROUND((COLUMN()-2)/24,5),АТС!$A$41:$F$736,4)+VLOOKUP($A703+ROUND((COLUMN()-2)/24,5),'Расчет сбытовых надбавок'!$B$1537:'Расчет сбытовых надбавок'!$G$2280,6)</f>
        <v>75.510000000000005</v>
      </c>
      <c r="U703" s="99">
        <f>VLOOKUP($A703+ROUND((COLUMN()-2)/24,5),АТС!$A$41:$F$736,4)+VLOOKUP($A703+ROUND((COLUMN()-2)/24,5),'Расчет сбытовых надбавок'!$B$1537:'Расчет сбытовых надбавок'!$G$2280,6)</f>
        <v>5.23</v>
      </c>
      <c r="V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W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X703" s="99">
        <f>VLOOKUP($A703+ROUND((COLUMN()-2)/24,5),АТС!$A$41:$F$736,4)+VLOOKUP($A703+ROUND((COLUMN()-2)/24,5),'Расчет сбытовых надбавок'!$B$1537:'Расчет сбытовых надбавок'!$G$2280,6)</f>
        <v>0</v>
      </c>
      <c r="Y703" s="99">
        <f>VLOOKUP($A703+ROUND((COLUMN()-2)/24,5),АТС!$A$41:$F$736,4)+VLOOKUP($A703+ROUND((COLUMN()-2)/24,5),'Расчет сбытовых надбавок'!$B$1537:'Расчет сбытовых надбавок'!$G$2280,6)</f>
        <v>0</v>
      </c>
    </row>
    <row r="704" spans="1:25" x14ac:dyDescent="0.2">
      <c r="A704" s="80">
        <f t="shared" si="20"/>
        <v>42422</v>
      </c>
      <c r="B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C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D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E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F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G704" s="99">
        <f>VLOOKUP($A704+ROUND((COLUMN()-2)/24,5),АТС!$A$41:$F$736,4)+VLOOKUP($A704+ROUND((COLUMN()-2)/24,5),'Расчет сбытовых надбавок'!$B$1537:'Расчет сбытовых надбавок'!$G$2280,6)</f>
        <v>16.860000000000003</v>
      </c>
      <c r="H704" s="99">
        <f>VLOOKUP($A704+ROUND((COLUMN()-2)/24,5),АТС!$A$41:$F$736,4)+VLOOKUP($A704+ROUND((COLUMN()-2)/24,5),'Расчет сбытовых надбавок'!$B$1537:'Расчет сбытовых надбавок'!$G$2280,6)</f>
        <v>24.41</v>
      </c>
      <c r="I704" s="99">
        <f>VLOOKUP($A704+ROUND((COLUMN()-2)/24,5),АТС!$A$41:$F$736,4)+VLOOKUP($A704+ROUND((COLUMN()-2)/24,5),'Расчет сбытовых надбавок'!$B$1537:'Расчет сбытовых надбавок'!$G$2280,6)</f>
        <v>448.4</v>
      </c>
      <c r="J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K704" s="99">
        <f>VLOOKUP($A704+ROUND((COLUMN()-2)/24,5),АТС!$A$41:$F$736,4)+VLOOKUP($A704+ROUND((COLUMN()-2)/24,5),'Расчет сбытовых надбавок'!$B$1537:'Расчет сбытовых надбавок'!$G$2280,6)</f>
        <v>39.49</v>
      </c>
      <c r="L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M704" s="99">
        <f>VLOOKUP($A704+ROUND((COLUMN()-2)/24,5),АТС!$A$41:$F$736,4)+VLOOKUP($A704+ROUND((COLUMN()-2)/24,5),'Расчет сбытовых надбавок'!$B$1537:'Расчет сбытовых надбавок'!$G$2280,6)</f>
        <v>31.8</v>
      </c>
      <c r="N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O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P704" s="99">
        <f>VLOOKUP($A704+ROUND((COLUMN()-2)/24,5),АТС!$A$41:$F$736,4)+VLOOKUP($A704+ROUND((COLUMN()-2)/24,5),'Расчет сбытовых надбавок'!$B$1537:'Расчет сбытовых надбавок'!$G$2280,6)</f>
        <v>45.39</v>
      </c>
      <c r="Q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R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S704" s="99">
        <f>VLOOKUP($A704+ROUND((COLUMN()-2)/24,5),АТС!$A$41:$F$736,4)+VLOOKUP($A704+ROUND((COLUMN()-2)/24,5),'Расчет сбытовых надбавок'!$B$1537:'Расчет сбытовых надбавок'!$G$2280,6)</f>
        <v>99.649999999999991</v>
      </c>
      <c r="T704" s="99">
        <f>VLOOKUP($A704+ROUND((COLUMN()-2)/24,5),АТС!$A$41:$F$736,4)+VLOOKUP($A704+ROUND((COLUMN()-2)/24,5),'Расчет сбытовых надбавок'!$B$1537:'Расчет сбытовых надбавок'!$G$2280,6)</f>
        <v>25.79</v>
      </c>
      <c r="U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V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W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X704" s="99">
        <f>VLOOKUP($A704+ROUND((COLUMN()-2)/24,5),АТС!$A$41:$F$736,4)+VLOOKUP($A704+ROUND((COLUMN()-2)/24,5),'Расчет сбытовых надбавок'!$B$1537:'Расчет сбытовых надбавок'!$G$2280,6)</f>
        <v>0</v>
      </c>
      <c r="Y704" s="99">
        <f>VLOOKUP($A704+ROUND((COLUMN()-2)/24,5),АТС!$A$41:$F$736,4)+VLOOKUP($A704+ROUND((COLUMN()-2)/24,5),'Расчет сбытовых надбавок'!$B$1537:'Расчет сбытовых надбавок'!$G$2280,6)</f>
        <v>0</v>
      </c>
    </row>
    <row r="705" spans="1:27" x14ac:dyDescent="0.2">
      <c r="A705" s="80">
        <f t="shared" si="20"/>
        <v>42423</v>
      </c>
      <c r="B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C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D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E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F705" s="99">
        <f>VLOOKUP($A705+ROUND((COLUMN()-2)/24,5),АТС!$A$41:$F$736,4)+VLOOKUP($A705+ROUND((COLUMN()-2)/24,5),'Расчет сбытовых надбавок'!$B$1537:'Расчет сбытовых надбавок'!$G$2280,6)</f>
        <v>0.1</v>
      </c>
      <c r="G705" s="99">
        <f>VLOOKUP($A705+ROUND((COLUMN()-2)/24,5),АТС!$A$41:$F$736,4)+VLOOKUP($A705+ROUND((COLUMN()-2)/24,5),'Расчет сбытовых надбавок'!$B$1537:'Расчет сбытовых надбавок'!$G$2280,6)</f>
        <v>39.879999999999995</v>
      </c>
      <c r="H705" s="99">
        <f>VLOOKUP($A705+ROUND((COLUMN()-2)/24,5),АТС!$A$41:$F$736,4)+VLOOKUP($A705+ROUND((COLUMN()-2)/24,5),'Расчет сбытовых надбавок'!$B$1537:'Расчет сбытовых надбавок'!$G$2280,6)</f>
        <v>3.5300000000000002</v>
      </c>
      <c r="I705" s="99">
        <f>VLOOKUP($A705+ROUND((COLUMN()-2)/24,5),АТС!$A$41:$F$736,4)+VLOOKUP($A705+ROUND((COLUMN()-2)/24,5),'Расчет сбытовых надбавок'!$B$1537:'Расчет сбытовых надбавок'!$G$2280,6)</f>
        <v>24.99</v>
      </c>
      <c r="J705" s="99">
        <f>VLOOKUP($A705+ROUND((COLUMN()-2)/24,5),АТС!$A$41:$F$736,4)+VLOOKUP($A705+ROUND((COLUMN()-2)/24,5),'Расчет сбытовых надбавок'!$B$1537:'Расчет сбытовых надбавок'!$G$2280,6)</f>
        <v>491.09</v>
      </c>
      <c r="K705" s="99">
        <f>VLOOKUP($A705+ROUND((COLUMN()-2)/24,5),АТС!$A$41:$F$736,4)+VLOOKUP($A705+ROUND((COLUMN()-2)/24,5),'Расчет сбытовых надбавок'!$B$1537:'Расчет сбытовых надбавок'!$G$2280,6)</f>
        <v>21.47</v>
      </c>
      <c r="L705" s="99">
        <f>VLOOKUP($A705+ROUND((COLUMN()-2)/24,5),АТС!$A$41:$F$736,4)+VLOOKUP($A705+ROUND((COLUMN()-2)/24,5),'Расчет сбытовых надбавок'!$B$1537:'Расчет сбытовых надбавок'!$G$2280,6)</f>
        <v>0.01</v>
      </c>
      <c r="M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N705" s="99">
        <f>VLOOKUP($A705+ROUND((COLUMN()-2)/24,5),АТС!$A$41:$F$736,4)+VLOOKUP($A705+ROUND((COLUMN()-2)/24,5),'Расчет сбытовых надбавок'!$B$1537:'Расчет сбытовых надбавок'!$G$2280,6)</f>
        <v>12.81</v>
      </c>
      <c r="O705" s="99">
        <f>VLOOKUP($A705+ROUND((COLUMN()-2)/24,5),АТС!$A$41:$F$736,4)+VLOOKUP($A705+ROUND((COLUMN()-2)/24,5),'Расчет сбытовых надбавок'!$B$1537:'Расчет сбытовых надбавок'!$G$2280,6)</f>
        <v>0.01</v>
      </c>
      <c r="P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Q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R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S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T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U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V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W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X705" s="99">
        <f>VLOOKUP($A705+ROUND((COLUMN()-2)/24,5),АТС!$A$41:$F$736,4)+VLOOKUP($A705+ROUND((COLUMN()-2)/24,5),'Расчет сбытовых надбавок'!$B$1537:'Расчет сбытовых надбавок'!$G$2280,6)</f>
        <v>0</v>
      </c>
      <c r="Y705" s="99">
        <f>VLOOKUP($A705+ROUND((COLUMN()-2)/24,5),АТС!$A$41:$F$736,4)+VLOOKUP($A705+ROUND((COLUMN()-2)/24,5),'Расчет сбытовых надбавок'!$B$1537:'Расчет сбытовых надбавок'!$G$2280,6)</f>
        <v>0</v>
      </c>
    </row>
    <row r="706" spans="1:27" x14ac:dyDescent="0.2">
      <c r="A706" s="80">
        <f t="shared" si="20"/>
        <v>42424</v>
      </c>
      <c r="B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C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D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E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F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G706" s="99">
        <f>VLOOKUP($A706+ROUND((COLUMN()-2)/24,5),АТС!$A$41:$F$736,4)+VLOOKUP($A706+ROUND((COLUMN()-2)/24,5),'Расчет сбытовых надбавок'!$B$1537:'Расчет сбытовых надбавок'!$G$2280,6)</f>
        <v>49</v>
      </c>
      <c r="H706" s="99">
        <f>VLOOKUP($A706+ROUND((COLUMN()-2)/24,5),АТС!$A$41:$F$736,4)+VLOOKUP($A706+ROUND((COLUMN()-2)/24,5),'Расчет сбытовых надбавок'!$B$1537:'Расчет сбытовых надбавок'!$G$2280,6)</f>
        <v>24.16</v>
      </c>
      <c r="I706" s="99">
        <f>VLOOKUP($A706+ROUND((COLUMN()-2)/24,5),АТС!$A$41:$F$736,4)+VLOOKUP($A706+ROUND((COLUMN()-2)/24,5),'Расчет сбытовых надбавок'!$B$1537:'Расчет сбытовых надбавок'!$G$2280,6)</f>
        <v>7.51</v>
      </c>
      <c r="J706" s="99">
        <f>VLOOKUP($A706+ROUND((COLUMN()-2)/24,5),АТС!$A$41:$F$736,4)+VLOOKUP($A706+ROUND((COLUMN()-2)/24,5),'Расчет сбытовых надбавок'!$B$1537:'Расчет сбытовых надбавок'!$G$2280,6)</f>
        <v>27.66</v>
      </c>
      <c r="K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L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M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N706" s="99">
        <f>VLOOKUP($A706+ROUND((COLUMN()-2)/24,5),АТС!$A$41:$F$736,4)+VLOOKUP($A706+ROUND((COLUMN()-2)/24,5),'Расчет сбытовых надбавок'!$B$1537:'Расчет сбытовых надбавок'!$G$2280,6)</f>
        <v>0.01</v>
      </c>
      <c r="O706" s="99">
        <f>VLOOKUP($A706+ROUND((COLUMN()-2)/24,5),АТС!$A$41:$F$736,4)+VLOOKUP($A706+ROUND((COLUMN()-2)/24,5),'Расчет сбытовых надбавок'!$B$1537:'Расчет сбытовых надбавок'!$G$2280,6)</f>
        <v>0.01</v>
      </c>
      <c r="P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Q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R706" s="99">
        <f>VLOOKUP($A706+ROUND((COLUMN()-2)/24,5),АТС!$A$41:$F$736,4)+VLOOKUP($A706+ROUND((COLUMN()-2)/24,5),'Расчет сбытовых надбавок'!$B$1537:'Расчет сбытовых надбавок'!$G$2280,6)</f>
        <v>3.29</v>
      </c>
      <c r="S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T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U706" s="99">
        <f>VLOOKUP($A706+ROUND((COLUMN()-2)/24,5),АТС!$A$41:$F$736,4)+VLOOKUP($A706+ROUND((COLUMN()-2)/24,5),'Расчет сбытовых надбавок'!$B$1537:'Расчет сбытовых надбавок'!$G$2280,6)</f>
        <v>0.01</v>
      </c>
      <c r="V706" s="99">
        <f>VLOOKUP($A706+ROUND((COLUMN()-2)/24,5),АТС!$A$41:$F$736,4)+VLOOKUP($A706+ROUND((COLUMN()-2)/24,5),'Расчет сбытовых надбавок'!$B$1537:'Расчет сбытовых надбавок'!$G$2280,6)</f>
        <v>0.01</v>
      </c>
      <c r="W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X706" s="99">
        <f>VLOOKUP($A706+ROUND((COLUMN()-2)/24,5),АТС!$A$41:$F$736,4)+VLOOKUP($A706+ROUND((COLUMN()-2)/24,5),'Расчет сбытовых надбавок'!$B$1537:'Расчет сбытовых надбавок'!$G$2280,6)</f>
        <v>0</v>
      </c>
      <c r="Y706" s="99">
        <f>VLOOKUP($A706+ROUND((COLUMN()-2)/24,5),АТС!$A$41:$F$736,4)+VLOOKUP($A706+ROUND((COLUMN()-2)/24,5),'Расчет сбытовых надбавок'!$B$1537:'Расчет сбытовых надбавок'!$G$2280,6)</f>
        <v>0</v>
      </c>
    </row>
    <row r="707" spans="1:27" x14ac:dyDescent="0.2">
      <c r="A707" s="80">
        <f t="shared" si="20"/>
        <v>42425</v>
      </c>
      <c r="B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C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D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E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F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G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H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I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J707" s="99">
        <f>VLOOKUP($A707+ROUND((COLUMN()-2)/24,5),АТС!$A$41:$F$736,4)+VLOOKUP($A707+ROUND((COLUMN()-2)/24,5),'Расчет сбытовых надбавок'!$B$1537:'Расчет сбытовых надбавок'!$G$2280,6)</f>
        <v>22.740000000000002</v>
      </c>
      <c r="K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L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M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N707" s="99">
        <f>VLOOKUP($A707+ROUND((COLUMN()-2)/24,5),АТС!$A$41:$F$736,4)+VLOOKUP($A707+ROUND((COLUMN()-2)/24,5),'Расчет сбытовых надбавок'!$B$1537:'Расчет сбытовых надбавок'!$G$2280,6)</f>
        <v>0.01</v>
      </c>
      <c r="O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P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Q707" s="99">
        <f>VLOOKUP($A707+ROUND((COLUMN()-2)/24,5),АТС!$A$41:$F$736,4)+VLOOKUP($A707+ROUND((COLUMN()-2)/24,5),'Расчет сбытовых надбавок'!$B$1537:'Расчет сбытовых надбавок'!$G$2280,6)</f>
        <v>0.01</v>
      </c>
      <c r="R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S707" s="99">
        <f>VLOOKUP($A707+ROUND((COLUMN()-2)/24,5),АТС!$A$41:$F$736,4)+VLOOKUP($A707+ROUND((COLUMN()-2)/24,5),'Расчет сбытовых надбавок'!$B$1537:'Расчет сбытовых надбавок'!$G$2280,6)</f>
        <v>34.510000000000005</v>
      </c>
      <c r="T707" s="99">
        <f>VLOOKUP($A707+ROUND((COLUMN()-2)/24,5),АТС!$A$41:$F$736,4)+VLOOKUP($A707+ROUND((COLUMN()-2)/24,5),'Расчет сбытовых надбавок'!$B$1537:'Расчет сбытовых надбавок'!$G$2280,6)</f>
        <v>9.23</v>
      </c>
      <c r="U707" s="99">
        <f>VLOOKUP($A707+ROUND((COLUMN()-2)/24,5),АТС!$A$41:$F$736,4)+VLOOKUP($A707+ROUND((COLUMN()-2)/24,5),'Расчет сбытовых надбавок'!$B$1537:'Расчет сбытовых надбавок'!$G$2280,6)</f>
        <v>0.01</v>
      </c>
      <c r="V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W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X707" s="99">
        <f>VLOOKUP($A707+ROUND((COLUMN()-2)/24,5),АТС!$A$41:$F$736,4)+VLOOKUP($A707+ROUND((COLUMN()-2)/24,5),'Расчет сбытовых надбавок'!$B$1537:'Расчет сбытовых надбавок'!$G$2280,6)</f>
        <v>0</v>
      </c>
      <c r="Y707" s="99">
        <f>VLOOKUP($A707+ROUND((COLUMN()-2)/24,5),АТС!$A$41:$F$736,4)+VLOOKUP($A707+ROUND((COLUMN()-2)/24,5),'Расчет сбытовых надбавок'!$B$1537:'Расчет сбытовых надбавок'!$G$2280,6)</f>
        <v>0</v>
      </c>
    </row>
    <row r="708" spans="1:27" x14ac:dyDescent="0.2">
      <c r="A708" s="80">
        <f t="shared" si="20"/>
        <v>42426</v>
      </c>
      <c r="B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C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D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E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F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G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H708" s="99">
        <f>VLOOKUP($A708+ROUND((COLUMN()-2)/24,5),АТС!$A$41:$F$736,4)+VLOOKUP($A708+ROUND((COLUMN()-2)/24,5),'Расчет сбытовых надбавок'!$B$1537:'Расчет сбытовых надбавок'!$G$2280,6)</f>
        <v>241</v>
      </c>
      <c r="I708" s="99">
        <f>VLOOKUP($A708+ROUND((COLUMN()-2)/24,5),АТС!$A$41:$F$736,4)+VLOOKUP($A708+ROUND((COLUMN()-2)/24,5),'Расчет сбытовых надбавок'!$B$1537:'Расчет сбытовых надбавок'!$G$2280,6)</f>
        <v>12.77</v>
      </c>
      <c r="J708" s="99">
        <f>VLOOKUP($A708+ROUND((COLUMN()-2)/24,5),АТС!$A$41:$F$736,4)+VLOOKUP($A708+ROUND((COLUMN()-2)/24,5),'Расчет сбытовых надбавок'!$B$1537:'Расчет сбытовых надбавок'!$G$2280,6)</f>
        <v>9.25</v>
      </c>
      <c r="K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L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M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N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O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P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Q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R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S708" s="99">
        <f>VLOOKUP($A708+ROUND((COLUMN()-2)/24,5),АТС!$A$41:$F$736,4)+VLOOKUP($A708+ROUND((COLUMN()-2)/24,5),'Расчет сбытовых надбавок'!$B$1537:'Расчет сбытовых надбавок'!$G$2280,6)</f>
        <v>88.86</v>
      </c>
      <c r="T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U708" s="99">
        <f>VLOOKUP($A708+ROUND((COLUMN()-2)/24,5),АТС!$A$41:$F$736,4)+VLOOKUP($A708+ROUND((COLUMN()-2)/24,5),'Расчет сбытовых надбавок'!$B$1537:'Расчет сбытовых надбавок'!$G$2280,6)</f>
        <v>0.01</v>
      </c>
      <c r="V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W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X708" s="99">
        <f>VLOOKUP($A708+ROUND((COLUMN()-2)/24,5),АТС!$A$41:$F$736,4)+VLOOKUP($A708+ROUND((COLUMN()-2)/24,5),'Расчет сбытовых надбавок'!$B$1537:'Расчет сбытовых надбавок'!$G$2280,6)</f>
        <v>0</v>
      </c>
      <c r="Y708" s="99">
        <f>VLOOKUP($A708+ROUND((COLUMN()-2)/24,5),АТС!$A$41:$F$736,4)+VLOOKUP($A708+ROUND((COLUMN()-2)/24,5),'Расчет сбытовых надбавок'!$B$1537:'Расчет сбытовых надбавок'!$G$2280,6)</f>
        <v>0</v>
      </c>
    </row>
    <row r="709" spans="1:27" x14ac:dyDescent="0.2">
      <c r="A709" s="80">
        <f t="shared" si="20"/>
        <v>42427</v>
      </c>
      <c r="B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C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D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E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F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G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H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I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J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K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L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M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N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O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P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Q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R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S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T709" s="99">
        <f>VLOOKUP($A709+ROUND((COLUMN()-2)/24,5),АТС!$A$41:$F$736,4)+VLOOKUP($A709+ROUND((COLUMN()-2)/24,5),'Расчет сбытовых надбавок'!$B$1537:'Расчет сбытовых надбавок'!$G$2280,6)</f>
        <v>478.36</v>
      </c>
      <c r="U709" s="99">
        <f>VLOOKUP($A709+ROUND((COLUMN()-2)/24,5),АТС!$A$41:$F$736,4)+VLOOKUP($A709+ROUND((COLUMN()-2)/24,5),'Расчет сбытовых надбавок'!$B$1537:'Расчет сбытовых надбавок'!$G$2280,6)</f>
        <v>409.94</v>
      </c>
      <c r="V709" s="99">
        <f>VLOOKUP($A709+ROUND((COLUMN()-2)/24,5),АТС!$A$41:$F$736,4)+VLOOKUP($A709+ROUND((COLUMN()-2)/24,5),'Расчет сбытовых надбавок'!$B$1537:'Расчет сбытовых надбавок'!$G$2280,6)</f>
        <v>461.17</v>
      </c>
      <c r="W709" s="99">
        <f>VLOOKUP($A709+ROUND((COLUMN()-2)/24,5),АТС!$A$41:$F$736,4)+VLOOKUP($A709+ROUND((COLUMN()-2)/24,5),'Расчет сбытовых надбавок'!$B$1537:'Расчет сбытовых надбавок'!$G$2280,6)</f>
        <v>451.67</v>
      </c>
      <c r="X709" s="99">
        <f>VLOOKUP($A709+ROUND((COLUMN()-2)/24,5),АТС!$A$41:$F$736,4)+VLOOKUP($A709+ROUND((COLUMN()-2)/24,5),'Расчет сбытовых надбавок'!$B$1537:'Расчет сбытовых надбавок'!$G$2280,6)</f>
        <v>0</v>
      </c>
      <c r="Y709" s="99">
        <f>VLOOKUP($A709+ROUND((COLUMN()-2)/24,5),АТС!$A$41:$F$736,4)+VLOOKUP($A709+ROUND((COLUMN()-2)/24,5),'Расчет сбытовых надбавок'!$B$1537:'Расчет сбытовых надбавок'!$G$2280,6)</f>
        <v>0</v>
      </c>
    </row>
    <row r="710" spans="1:27" x14ac:dyDescent="0.2">
      <c r="A710" s="80">
        <f t="shared" si="20"/>
        <v>42428</v>
      </c>
      <c r="B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C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D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E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F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G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H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I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J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K710" s="99">
        <f>VLOOKUP($A710+ROUND((COLUMN()-2)/24,5),АТС!$A$41:$F$736,4)+VLOOKUP($A710+ROUND((COLUMN()-2)/24,5),'Расчет сбытовых надбавок'!$B$1537:'Расчет сбытовых надбавок'!$G$2280,6)</f>
        <v>15.950000000000001</v>
      </c>
      <c r="L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M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N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O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P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Q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R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S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T710" s="99">
        <f>VLOOKUP($A710+ROUND((COLUMN()-2)/24,5),АТС!$A$41:$F$736,4)+VLOOKUP($A710+ROUND((COLUMN()-2)/24,5),'Расчет сбытовых надбавок'!$B$1537:'Расчет сбытовых надбавок'!$G$2280,6)</f>
        <v>10.049999999999999</v>
      </c>
      <c r="U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V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W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X710" s="99">
        <f>VLOOKUP($A710+ROUND((COLUMN()-2)/24,5),АТС!$A$41:$F$736,4)+VLOOKUP($A710+ROUND((COLUMN()-2)/24,5),'Расчет сбытовых надбавок'!$B$1537:'Расчет сбытовых надбавок'!$G$2280,6)</f>
        <v>0</v>
      </c>
      <c r="Y710" s="99">
        <f>VLOOKUP($A710+ROUND((COLUMN()-2)/24,5),АТС!$A$41:$F$736,4)+VLOOKUP($A710+ROUND((COLUMN()-2)/24,5),'Расчет сбытовых надбавок'!$B$1537:'Расчет сбытовых надбавок'!$G$2280,6)</f>
        <v>0</v>
      </c>
    </row>
    <row r="711" spans="1:27" x14ac:dyDescent="0.2">
      <c r="A711" s="80">
        <f t="shared" si="20"/>
        <v>42429</v>
      </c>
      <c r="B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C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D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E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F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G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H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I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J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K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L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M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N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O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P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Q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R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S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T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U711" s="99">
        <f>VLOOKUP($A711+ROUND((COLUMN()-2)/24,5),АТС!$A$41:$F$736,4)+VLOOKUP($A711+ROUND((COLUMN()-2)/24,5),'Расчет сбытовых надбавок'!$B$1537:'Расчет сбытовых надбавок'!$G$2280,6)</f>
        <v>0.01</v>
      </c>
      <c r="V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W711" s="99">
        <f>VLOOKUP($A711+ROUND((COLUMN()-2)/24,5),АТС!$A$41:$F$736,4)+VLOOKUP($A711+ROUND((COLUMN()-2)/24,5),'Расчет сбытовых надбавок'!$B$1537:'Расчет сбытовых надбавок'!$G$2280,6)</f>
        <v>0.01</v>
      </c>
      <c r="X711" s="99">
        <f>VLOOKUP($A711+ROUND((COLUMN()-2)/24,5),АТС!$A$41:$F$736,4)+VLOOKUP($A711+ROUND((COLUMN()-2)/24,5),'Расчет сбытовых надбавок'!$B$1537:'Расчет сбытовых надбавок'!$G$2280,6)</f>
        <v>0</v>
      </c>
      <c r="Y711" s="99">
        <f>VLOOKUP($A711+ROUND((COLUMN()-2)/24,5),АТС!$A$41:$F$736,4)+VLOOKUP($A711+ROUND((COLUMN()-2)/24,5),'Расчет сбытовых надбавок'!$B$1537:'Расчет сбытовых надбавок'!$G$2280,6)</f>
        <v>0</v>
      </c>
    </row>
    <row r="712" spans="1:27" x14ac:dyDescent="0.2">
      <c r="A712" s="86"/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</row>
    <row r="713" spans="1:27" x14ac:dyDescent="0.25">
      <c r="A713" s="88" t="s">
        <v>150</v>
      </c>
      <c r="B713" s="79"/>
      <c r="C713" s="79"/>
      <c r="D713" s="79"/>
    </row>
    <row r="714" spans="1:27" ht="12.75" customHeight="1" x14ac:dyDescent="0.2">
      <c r="A714" s="165" t="s">
        <v>48</v>
      </c>
      <c r="B714" s="168" t="s">
        <v>155</v>
      </c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70"/>
    </row>
    <row r="715" spans="1:27" ht="12.75" customHeight="1" x14ac:dyDescent="0.2">
      <c r="A715" s="166"/>
      <c r="B715" s="171"/>
      <c r="C715" s="172"/>
      <c r="D715" s="172"/>
      <c r="E715" s="172"/>
      <c r="F715" s="172"/>
      <c r="G715" s="172"/>
      <c r="H715" s="172"/>
      <c r="I715" s="172"/>
      <c r="J715" s="172"/>
      <c r="K715" s="172"/>
      <c r="L715" s="172"/>
      <c r="M715" s="172"/>
      <c r="N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3"/>
    </row>
    <row r="716" spans="1:27" s="112" customFormat="1" ht="12.75" customHeight="1" x14ac:dyDescent="0.2">
      <c r="A716" s="166"/>
      <c r="B716" s="206" t="s">
        <v>123</v>
      </c>
      <c r="C716" s="202" t="s">
        <v>124</v>
      </c>
      <c r="D716" s="202" t="s">
        <v>125</v>
      </c>
      <c r="E716" s="202" t="s">
        <v>126</v>
      </c>
      <c r="F716" s="202" t="s">
        <v>127</v>
      </c>
      <c r="G716" s="202" t="s">
        <v>128</v>
      </c>
      <c r="H716" s="202" t="s">
        <v>129</v>
      </c>
      <c r="I716" s="202" t="s">
        <v>130</v>
      </c>
      <c r="J716" s="202" t="s">
        <v>131</v>
      </c>
      <c r="K716" s="202" t="s">
        <v>132</v>
      </c>
      <c r="L716" s="202" t="s">
        <v>133</v>
      </c>
      <c r="M716" s="202" t="s">
        <v>134</v>
      </c>
      <c r="N716" s="204" t="s">
        <v>135</v>
      </c>
      <c r="O716" s="202" t="s">
        <v>136</v>
      </c>
      <c r="P716" s="202" t="s">
        <v>137</v>
      </c>
      <c r="Q716" s="202" t="s">
        <v>138</v>
      </c>
      <c r="R716" s="202" t="s">
        <v>139</v>
      </c>
      <c r="S716" s="202" t="s">
        <v>140</v>
      </c>
      <c r="T716" s="202" t="s">
        <v>141</v>
      </c>
      <c r="U716" s="202" t="s">
        <v>142</v>
      </c>
      <c r="V716" s="202" t="s">
        <v>143</v>
      </c>
      <c r="W716" s="202" t="s">
        <v>144</v>
      </c>
      <c r="X716" s="202" t="s">
        <v>145</v>
      </c>
      <c r="Y716" s="202" t="s">
        <v>146</v>
      </c>
    </row>
    <row r="717" spans="1:27" s="112" customFormat="1" ht="11.25" customHeight="1" x14ac:dyDescent="0.2">
      <c r="A717" s="167"/>
      <c r="B717" s="207"/>
      <c r="C717" s="203"/>
      <c r="D717" s="203"/>
      <c r="E717" s="203"/>
      <c r="F717" s="203"/>
      <c r="G717" s="203"/>
      <c r="H717" s="203"/>
      <c r="I717" s="203"/>
      <c r="J717" s="203"/>
      <c r="K717" s="203"/>
      <c r="L717" s="203"/>
      <c r="M717" s="203"/>
      <c r="N717" s="205"/>
      <c r="O717" s="203"/>
      <c r="P717" s="203"/>
      <c r="Q717" s="203"/>
      <c r="R717" s="203"/>
      <c r="S717" s="203"/>
      <c r="T717" s="203"/>
      <c r="U717" s="203"/>
      <c r="V717" s="203"/>
      <c r="W717" s="203"/>
      <c r="X717" s="203"/>
      <c r="Y717" s="203"/>
    </row>
    <row r="718" spans="1:27" ht="15.75" customHeight="1" x14ac:dyDescent="0.2">
      <c r="A718" s="80">
        <f>A683</f>
        <v>42401</v>
      </c>
      <c r="B718" s="99">
        <f>VLOOKUP($A718+ROUND((COLUMN()-2)/24,5),АТС!$A$41:$F$736,5)+VLOOKUP($A718+ROUND((COLUMN()-2)/24,5),'Расчет сбытовых надбавок'!$B$2281:'Расчет сбытовых надбавок'!$G$3024,3)</f>
        <v>794.46</v>
      </c>
      <c r="C718" s="99">
        <f>VLOOKUP($A718+ROUND((COLUMN()-2)/24,5),АТС!$A$41:$F$736,5)+VLOOKUP($A718+ROUND((COLUMN()-2)/24,5),'Расчет сбытовых надбавок'!$B$2281:'Расчет сбытовых надбавок'!$G$3024,3)</f>
        <v>928.83</v>
      </c>
      <c r="D718" s="99">
        <f>VLOOKUP($A718+ROUND((COLUMN()-2)/24,5),АТС!$A$41:$F$736,5)+VLOOKUP($A718+ROUND((COLUMN()-2)/24,5),'Расчет сбытовых надбавок'!$B$2281:'Расчет сбытовых надбавок'!$G$3024,3)</f>
        <v>911.35</v>
      </c>
      <c r="E718" s="99">
        <f>VLOOKUP($A718+ROUND((COLUMN()-2)/24,5),АТС!$A$41:$F$736,5)+VLOOKUP($A718+ROUND((COLUMN()-2)/24,5),'Расчет сбытовых надбавок'!$B$2281:'Расчет сбытовых надбавок'!$G$3024,3)</f>
        <v>910.21</v>
      </c>
      <c r="F718" s="99">
        <f>VLOOKUP($A718+ROUND((COLUMN()-2)/24,5),АТС!$A$41:$F$736,5)+VLOOKUP($A718+ROUND((COLUMN()-2)/24,5),'Расчет сбытовых надбавок'!$B$2281:'Расчет сбытовых надбавок'!$G$3024,3)</f>
        <v>630.09</v>
      </c>
      <c r="G718" s="99">
        <f>VLOOKUP($A718+ROUND((COLUMN()-2)/24,5),АТС!$A$41:$F$736,5)+VLOOKUP($A718+ROUND((COLUMN()-2)/24,5),'Расчет сбытовых надбавок'!$B$2281:'Расчет сбытовых надбавок'!$G$3024,3)</f>
        <v>711.56</v>
      </c>
      <c r="H718" s="99">
        <f>VLOOKUP($A718+ROUND((COLUMN()-2)/24,5),АТС!$A$41:$F$736,5)+VLOOKUP($A718+ROUND((COLUMN()-2)/24,5),'Расчет сбытовых надбавок'!$B$2281:'Расчет сбытовых надбавок'!$G$3024,3)</f>
        <v>597.17000000000007</v>
      </c>
      <c r="I718" s="99">
        <f>VLOOKUP($A718+ROUND((COLUMN()-2)/24,5),АТС!$A$41:$F$736,5)+VLOOKUP($A718+ROUND((COLUMN()-2)/24,5),'Расчет сбытовых надбавок'!$B$2281:'Расчет сбытовых надбавок'!$G$3024,3)</f>
        <v>489.65999999999997</v>
      </c>
      <c r="J718" s="99">
        <f>VLOOKUP($A718+ROUND((COLUMN()-2)/24,5),АТС!$A$41:$F$736,5)+VLOOKUP($A718+ROUND((COLUMN()-2)/24,5),'Расчет сбытовых надбавок'!$B$2281:'Расчет сбытовых надбавок'!$G$3024,3)</f>
        <v>490.65</v>
      </c>
      <c r="K718" s="99">
        <f>VLOOKUP($A718+ROUND((COLUMN()-2)/24,5),АТС!$A$41:$F$736,5)+VLOOKUP($A718+ROUND((COLUMN()-2)/24,5),'Расчет сбытовых надбавок'!$B$2281:'Расчет сбытовых надбавок'!$G$3024,3)</f>
        <v>488.29</v>
      </c>
      <c r="L718" s="99">
        <f>VLOOKUP($A718+ROUND((COLUMN()-2)/24,5),АТС!$A$41:$F$736,5)+VLOOKUP($A718+ROUND((COLUMN()-2)/24,5),'Расчет сбытовых надбавок'!$B$2281:'Расчет сбытовых надбавок'!$G$3024,3)</f>
        <v>766.89</v>
      </c>
      <c r="M718" s="99">
        <f>VLOOKUP($A718+ROUND((COLUMN()-2)/24,5),АТС!$A$41:$F$736,5)+VLOOKUP($A718+ROUND((COLUMN()-2)/24,5),'Расчет сбытовых надбавок'!$B$2281:'Расчет сбытовых надбавок'!$G$3024,3)</f>
        <v>573.98</v>
      </c>
      <c r="N718" s="99">
        <f>VLOOKUP($A718+ROUND((COLUMN()-2)/24,5),АТС!$A$41:$F$736,5)+VLOOKUP($A718+ROUND((COLUMN()-2)/24,5),'Расчет сбытовых надбавок'!$B$2281:'Расчет сбытовых надбавок'!$G$3024,3)</f>
        <v>645.97</v>
      </c>
      <c r="O718" s="99">
        <f>VLOOKUP($A718+ROUND((COLUMN()-2)/24,5),АТС!$A$41:$F$736,5)+VLOOKUP($A718+ROUND((COLUMN()-2)/24,5),'Расчет сбытовых надбавок'!$B$2281:'Расчет сбытовых надбавок'!$G$3024,3)</f>
        <v>622.23</v>
      </c>
      <c r="P718" s="99">
        <f>VLOOKUP($A718+ROUND((COLUMN()-2)/24,5),АТС!$A$41:$F$736,5)+VLOOKUP($A718+ROUND((COLUMN()-2)/24,5),'Расчет сбытовых надбавок'!$B$2281:'Расчет сбытовых надбавок'!$G$3024,3)</f>
        <v>778.18</v>
      </c>
      <c r="Q718" s="99">
        <f>VLOOKUP($A718+ROUND((COLUMN()-2)/24,5),АТС!$A$41:$F$736,5)+VLOOKUP($A718+ROUND((COLUMN()-2)/24,5),'Расчет сбытовых надбавок'!$B$2281:'Расчет сбытовых надбавок'!$G$3024,3)</f>
        <v>750.41</v>
      </c>
      <c r="R718" s="99">
        <f>VLOOKUP($A718+ROUND((COLUMN()-2)/24,5),АТС!$A$41:$F$736,5)+VLOOKUP($A718+ROUND((COLUMN()-2)/24,5),'Расчет сбытовых надбавок'!$B$2281:'Расчет сбытовых надбавок'!$G$3024,3)</f>
        <v>854.75</v>
      </c>
      <c r="S718" s="99">
        <f>VLOOKUP($A718+ROUND((COLUMN()-2)/24,5),АТС!$A$41:$F$736,5)+VLOOKUP($A718+ROUND((COLUMN()-2)/24,5),'Расчет сбытовых надбавок'!$B$2281:'Расчет сбытовых надбавок'!$G$3024,3)</f>
        <v>29.119999999999997</v>
      </c>
      <c r="T718" s="99">
        <f>VLOOKUP($A718+ROUND((COLUMN()-2)/24,5),АТС!$A$41:$F$736,5)+VLOOKUP($A718+ROUND((COLUMN()-2)/24,5),'Расчет сбытовых надбавок'!$B$2281:'Расчет сбытовых надбавок'!$G$3024,3)</f>
        <v>589.17000000000007</v>
      </c>
      <c r="U718" s="99">
        <f>VLOOKUP($A718+ROUND((COLUMN()-2)/24,5),АТС!$A$41:$F$736,5)+VLOOKUP($A718+ROUND((COLUMN()-2)/24,5),'Расчет сбытовых надбавок'!$B$2281:'Расчет сбытовых надбавок'!$G$3024,3)</f>
        <v>698.24</v>
      </c>
      <c r="V718" s="99">
        <f>VLOOKUP($A718+ROUND((COLUMN()-2)/24,5),АТС!$A$41:$F$736,5)+VLOOKUP($A718+ROUND((COLUMN()-2)/24,5),'Расчет сбытовых надбавок'!$B$2281:'Расчет сбытовых надбавок'!$G$3024,3)</f>
        <v>702.74</v>
      </c>
      <c r="W718" s="99">
        <f>VLOOKUP($A718+ROUND((COLUMN()-2)/24,5),АТС!$A$41:$F$736,5)+VLOOKUP($A718+ROUND((COLUMN()-2)/24,5),'Расчет сбытовых надбавок'!$B$2281:'Расчет сбытовых надбавок'!$G$3024,3)</f>
        <v>772.43999999999994</v>
      </c>
      <c r="X718" s="99">
        <f>VLOOKUP($A718+ROUND((COLUMN()-2)/24,5),АТС!$A$41:$F$736,5)+VLOOKUP($A718+ROUND((COLUMN()-2)/24,5),'Расчет сбытовых надбавок'!$B$2281:'Расчет сбытовых надбавок'!$G$3024,3)</f>
        <v>235.29</v>
      </c>
      <c r="Y718" s="99">
        <f>VLOOKUP($A718+ROUND((COLUMN()-2)/24,5),АТС!$A$41:$F$736,5)+VLOOKUP($A718+ROUND((COLUMN()-2)/24,5),'Расчет сбытовых надбавок'!$B$2281:'Расчет сбытовых надбавок'!$G$3024,3)</f>
        <v>765.78</v>
      </c>
      <c r="AA718" s="81"/>
    </row>
    <row r="719" spans="1:27" x14ac:dyDescent="0.2">
      <c r="A719" s="80">
        <f>A718+1</f>
        <v>42402</v>
      </c>
      <c r="B719" s="99">
        <f>VLOOKUP($A719+ROUND((COLUMN()-2)/24,5),АТС!$A$41:$F$736,5)+VLOOKUP($A719+ROUND((COLUMN()-2)/24,5),'Расчет сбытовых надбавок'!$B$2281:'Расчет сбытовых надбавок'!$G$3024,3)</f>
        <v>94.64</v>
      </c>
      <c r="C719" s="99">
        <f>VLOOKUP($A719+ROUND((COLUMN()-2)/24,5),АТС!$A$41:$F$736,5)+VLOOKUP($A719+ROUND((COLUMN()-2)/24,5),'Расчет сбытовых надбавок'!$B$2281:'Расчет сбытовых надбавок'!$G$3024,3)</f>
        <v>658.41</v>
      </c>
      <c r="D719" s="99">
        <f>VLOOKUP($A719+ROUND((COLUMN()-2)/24,5),АТС!$A$41:$F$736,5)+VLOOKUP($A719+ROUND((COLUMN()-2)/24,5),'Расчет сбытовых надбавок'!$B$2281:'Расчет сбытовых надбавок'!$G$3024,3)</f>
        <v>747.17</v>
      </c>
      <c r="E719" s="99">
        <f>VLOOKUP($A719+ROUND((COLUMN()-2)/24,5),АТС!$A$41:$F$736,5)+VLOOKUP($A719+ROUND((COLUMN()-2)/24,5),'Расчет сбытовых надбавок'!$B$2281:'Расчет сбытовых надбавок'!$G$3024,3)</f>
        <v>693.59</v>
      </c>
      <c r="F719" s="99">
        <f>VLOOKUP($A719+ROUND((COLUMN()-2)/24,5),АТС!$A$41:$F$736,5)+VLOOKUP($A719+ROUND((COLUMN()-2)/24,5),'Расчет сбытовых надбавок'!$B$2281:'Расчет сбытовых надбавок'!$G$3024,3)</f>
        <v>593.47</v>
      </c>
      <c r="G719" s="99">
        <f>VLOOKUP($A719+ROUND((COLUMN()-2)/24,5),АТС!$A$41:$F$736,5)+VLOOKUP($A719+ROUND((COLUMN()-2)/24,5),'Расчет сбытовых надбавок'!$B$2281:'Расчет сбытовых надбавок'!$G$3024,3)</f>
        <v>476.68</v>
      </c>
      <c r="H719" s="99">
        <f>VLOOKUP($A719+ROUND((COLUMN()-2)/24,5),АТС!$A$41:$F$736,5)+VLOOKUP($A719+ROUND((COLUMN()-2)/24,5),'Расчет сбытовых надбавок'!$B$2281:'Расчет сбытовых надбавок'!$G$3024,3)</f>
        <v>0</v>
      </c>
      <c r="I719" s="99">
        <f>VLOOKUP($A719+ROUND((COLUMN()-2)/24,5),АТС!$A$41:$F$736,5)+VLOOKUP($A719+ROUND((COLUMN()-2)/24,5),'Расчет сбытовых надбавок'!$B$2281:'Расчет сбытовых надбавок'!$G$3024,3)</f>
        <v>205.64</v>
      </c>
      <c r="J719" s="99">
        <f>VLOOKUP($A719+ROUND((COLUMN()-2)/24,5),АТС!$A$41:$F$736,5)+VLOOKUP($A719+ROUND((COLUMN()-2)/24,5),'Расчет сбытовых надбавок'!$B$2281:'Расчет сбытовых надбавок'!$G$3024,3)</f>
        <v>401.36</v>
      </c>
      <c r="K719" s="99">
        <f>VLOOKUP($A719+ROUND((COLUMN()-2)/24,5),АТС!$A$41:$F$736,5)+VLOOKUP($A719+ROUND((COLUMN()-2)/24,5),'Расчет сбытовых надбавок'!$B$2281:'Расчет сбытовых надбавок'!$G$3024,3)</f>
        <v>420.31</v>
      </c>
      <c r="L719" s="99">
        <f>VLOOKUP($A719+ROUND((COLUMN()-2)/24,5),АТС!$A$41:$F$736,5)+VLOOKUP($A719+ROUND((COLUMN()-2)/24,5),'Расчет сбытовых надбавок'!$B$2281:'Расчет сбытовых надбавок'!$G$3024,3)</f>
        <v>482.84000000000003</v>
      </c>
      <c r="M719" s="99">
        <f>VLOOKUP($A719+ROUND((COLUMN()-2)/24,5),АТС!$A$41:$F$736,5)+VLOOKUP($A719+ROUND((COLUMN()-2)/24,5),'Расчет сбытовых надбавок'!$B$2281:'Расчет сбытовых надбавок'!$G$3024,3)</f>
        <v>242.52</v>
      </c>
      <c r="N719" s="99">
        <f>VLOOKUP($A719+ROUND((COLUMN()-2)/24,5),АТС!$A$41:$F$736,5)+VLOOKUP($A719+ROUND((COLUMN()-2)/24,5),'Расчет сбытовых надбавок'!$B$2281:'Расчет сбытовых надбавок'!$G$3024,3)</f>
        <v>313.91000000000003</v>
      </c>
      <c r="O719" s="99">
        <f>VLOOKUP($A719+ROUND((COLUMN()-2)/24,5),АТС!$A$41:$F$736,5)+VLOOKUP($A719+ROUND((COLUMN()-2)/24,5),'Расчет сбытовых надбавок'!$B$2281:'Расчет сбытовых надбавок'!$G$3024,3)</f>
        <v>298.88</v>
      </c>
      <c r="P719" s="99">
        <f>VLOOKUP($A719+ROUND((COLUMN()-2)/24,5),АТС!$A$41:$F$736,5)+VLOOKUP($A719+ROUND((COLUMN()-2)/24,5),'Расчет сбытовых надбавок'!$B$2281:'Расчет сбытовых надбавок'!$G$3024,3)</f>
        <v>455.36</v>
      </c>
      <c r="Q719" s="99">
        <f>VLOOKUP($A719+ROUND((COLUMN()-2)/24,5),АТС!$A$41:$F$736,5)+VLOOKUP($A719+ROUND((COLUMN()-2)/24,5),'Расчет сбытовых надбавок'!$B$2281:'Расчет сбытовых надбавок'!$G$3024,3)</f>
        <v>436.16999999999996</v>
      </c>
      <c r="R719" s="99">
        <f>VLOOKUP($A719+ROUND((COLUMN()-2)/24,5),АТС!$A$41:$F$736,5)+VLOOKUP($A719+ROUND((COLUMN()-2)/24,5),'Расчет сбытовых надбавок'!$B$2281:'Расчет сбытовых надбавок'!$G$3024,3)</f>
        <v>416.96</v>
      </c>
      <c r="S719" s="99">
        <f>VLOOKUP($A719+ROUND((COLUMN()-2)/24,5),АТС!$A$41:$F$736,5)+VLOOKUP($A719+ROUND((COLUMN()-2)/24,5),'Расчет сбытовых надбавок'!$B$2281:'Расчет сбытовых надбавок'!$G$3024,3)</f>
        <v>12.84</v>
      </c>
      <c r="T719" s="99">
        <f>VLOOKUP($A719+ROUND((COLUMN()-2)/24,5),АТС!$A$41:$F$736,5)+VLOOKUP($A719+ROUND((COLUMN()-2)/24,5),'Расчет сбытовых надбавок'!$B$2281:'Расчет сбытовых надбавок'!$G$3024,3)</f>
        <v>589.9</v>
      </c>
      <c r="U719" s="99">
        <f>VLOOKUP($A719+ROUND((COLUMN()-2)/24,5),АТС!$A$41:$F$736,5)+VLOOKUP($A719+ROUND((COLUMN()-2)/24,5),'Расчет сбытовых надбавок'!$B$2281:'Расчет сбытовых надбавок'!$G$3024,3)</f>
        <v>632.14</v>
      </c>
      <c r="V719" s="99">
        <f>VLOOKUP($A719+ROUND((COLUMN()-2)/24,5),АТС!$A$41:$F$736,5)+VLOOKUP($A719+ROUND((COLUMN()-2)/24,5),'Расчет сбытовых надбавок'!$B$2281:'Расчет сбытовых надбавок'!$G$3024,3)</f>
        <v>572.58000000000004</v>
      </c>
      <c r="W719" s="99">
        <f>VLOOKUP($A719+ROUND((COLUMN()-2)/24,5),АТС!$A$41:$F$736,5)+VLOOKUP($A719+ROUND((COLUMN()-2)/24,5),'Расчет сбытовых надбавок'!$B$2281:'Расчет сбытовых надбавок'!$G$3024,3)</f>
        <v>652.07000000000005</v>
      </c>
      <c r="X719" s="99">
        <f>VLOOKUP($A719+ROUND((COLUMN()-2)/24,5),АТС!$A$41:$F$736,5)+VLOOKUP($A719+ROUND((COLUMN()-2)/24,5),'Расчет сбытовых надбавок'!$B$2281:'Расчет сбытовых надбавок'!$G$3024,3)</f>
        <v>827.14</v>
      </c>
      <c r="Y719" s="99">
        <f>VLOOKUP($A719+ROUND((COLUMN()-2)/24,5),АТС!$A$41:$F$736,5)+VLOOKUP($A719+ROUND((COLUMN()-2)/24,5),'Расчет сбытовых надбавок'!$B$2281:'Расчет сбытовых надбавок'!$G$3024,3)</f>
        <v>851.75</v>
      </c>
    </row>
    <row r="720" spans="1:27" x14ac:dyDescent="0.2">
      <c r="A720" s="80">
        <f t="shared" ref="A720:A746" si="21">A719+1</f>
        <v>42403</v>
      </c>
      <c r="B720" s="99">
        <f>VLOOKUP($A720+ROUND((COLUMN()-2)/24,5),АТС!$A$41:$F$736,5)+VLOOKUP($A720+ROUND((COLUMN()-2)/24,5),'Расчет сбытовых надбавок'!$B$2281:'Расчет сбытовых надбавок'!$G$3024,3)</f>
        <v>777.28</v>
      </c>
      <c r="C720" s="99">
        <f>VLOOKUP($A720+ROUND((COLUMN()-2)/24,5),АТС!$A$41:$F$736,5)+VLOOKUP($A720+ROUND((COLUMN()-2)/24,5),'Расчет сбытовых надбавок'!$B$2281:'Расчет сбытовых надбавок'!$G$3024,3)</f>
        <v>675.7</v>
      </c>
      <c r="D720" s="99">
        <f>VLOOKUP($A720+ROUND((COLUMN()-2)/24,5),АТС!$A$41:$F$736,5)+VLOOKUP($A720+ROUND((COLUMN()-2)/24,5),'Расчет сбытовых надбавок'!$B$2281:'Расчет сбытовых надбавок'!$G$3024,3)</f>
        <v>119.3</v>
      </c>
      <c r="E720" s="99">
        <f>VLOOKUP($A720+ROUND((COLUMN()-2)/24,5),АТС!$A$41:$F$736,5)+VLOOKUP($A720+ROUND((COLUMN()-2)/24,5),'Расчет сбытовых надбавок'!$B$2281:'Расчет сбытовых надбавок'!$G$3024,3)</f>
        <v>86.7</v>
      </c>
      <c r="F720" s="99">
        <f>VLOOKUP($A720+ROUND((COLUMN()-2)/24,5),АТС!$A$41:$F$736,5)+VLOOKUP($A720+ROUND((COLUMN()-2)/24,5),'Расчет сбытовых надбавок'!$B$2281:'Расчет сбытовых надбавок'!$G$3024,3)</f>
        <v>0.01</v>
      </c>
      <c r="G720" s="99">
        <f>VLOOKUP($A720+ROUND((COLUMN()-2)/24,5),АТС!$A$41:$F$736,5)+VLOOKUP($A720+ROUND((COLUMN()-2)/24,5),'Расчет сбытовых надбавок'!$B$2281:'Расчет сбытовых надбавок'!$G$3024,3)</f>
        <v>72.05</v>
      </c>
      <c r="H720" s="99">
        <f>VLOOKUP($A720+ROUND((COLUMN()-2)/24,5),АТС!$A$41:$F$736,5)+VLOOKUP($A720+ROUND((COLUMN()-2)/24,5),'Расчет сбытовых надбавок'!$B$2281:'Расчет сбытовых надбавок'!$G$3024,3)</f>
        <v>250.17000000000002</v>
      </c>
      <c r="I720" s="99">
        <f>VLOOKUP($A720+ROUND((COLUMN()-2)/24,5),АТС!$A$41:$F$736,5)+VLOOKUP($A720+ROUND((COLUMN()-2)/24,5),'Расчет сбытовых надбавок'!$B$2281:'Расчет сбытовых надбавок'!$G$3024,3)</f>
        <v>76.56</v>
      </c>
      <c r="J720" s="99">
        <f>VLOOKUP($A720+ROUND((COLUMN()-2)/24,5),АТС!$A$41:$F$736,5)+VLOOKUP($A720+ROUND((COLUMN()-2)/24,5),'Расчет сбытовых надбавок'!$B$2281:'Расчет сбытовых надбавок'!$G$3024,3)</f>
        <v>10.73</v>
      </c>
      <c r="K720" s="99">
        <f>VLOOKUP($A720+ROUND((COLUMN()-2)/24,5),АТС!$A$41:$F$736,5)+VLOOKUP($A720+ROUND((COLUMN()-2)/24,5),'Расчет сбытовых надбавок'!$B$2281:'Расчет сбытовых надбавок'!$G$3024,3)</f>
        <v>36.71</v>
      </c>
      <c r="L720" s="99">
        <f>VLOOKUP($A720+ROUND((COLUMN()-2)/24,5),АТС!$A$41:$F$736,5)+VLOOKUP($A720+ROUND((COLUMN()-2)/24,5),'Расчет сбытовых надбавок'!$B$2281:'Расчет сбытовых надбавок'!$G$3024,3)</f>
        <v>52.23</v>
      </c>
      <c r="M720" s="99">
        <f>VLOOKUP($A720+ROUND((COLUMN()-2)/24,5),АТС!$A$41:$F$736,5)+VLOOKUP($A720+ROUND((COLUMN()-2)/24,5),'Расчет сбытовых надбавок'!$B$2281:'Расчет сбытовых надбавок'!$G$3024,3)</f>
        <v>90.96</v>
      </c>
      <c r="N720" s="99">
        <f>VLOOKUP($A720+ROUND((COLUMN()-2)/24,5),АТС!$A$41:$F$736,5)+VLOOKUP($A720+ROUND((COLUMN()-2)/24,5),'Расчет сбытовых надбавок'!$B$2281:'Расчет сбытовых надбавок'!$G$3024,3)</f>
        <v>38.410000000000004</v>
      </c>
      <c r="O720" s="99">
        <f>VLOOKUP($A720+ROUND((COLUMN()-2)/24,5),АТС!$A$41:$F$736,5)+VLOOKUP($A720+ROUND((COLUMN()-2)/24,5),'Расчет сбытовых надбавок'!$B$2281:'Расчет сбытовых надбавок'!$G$3024,3)</f>
        <v>31.15</v>
      </c>
      <c r="P720" s="99">
        <f>VLOOKUP($A720+ROUND((COLUMN()-2)/24,5),АТС!$A$41:$F$736,5)+VLOOKUP($A720+ROUND((COLUMN()-2)/24,5),'Расчет сбытовых надбавок'!$B$2281:'Расчет сбытовых надбавок'!$G$3024,3)</f>
        <v>33.01</v>
      </c>
      <c r="Q720" s="99">
        <f>VLOOKUP($A720+ROUND((COLUMN()-2)/24,5),АТС!$A$41:$F$736,5)+VLOOKUP($A720+ROUND((COLUMN()-2)/24,5),'Расчет сбытовых надбавок'!$B$2281:'Расчет сбытовых надбавок'!$G$3024,3)</f>
        <v>17.600000000000001</v>
      </c>
      <c r="R720" s="99">
        <f>VLOOKUP($A720+ROUND((COLUMN()-2)/24,5),АТС!$A$41:$F$736,5)+VLOOKUP($A720+ROUND((COLUMN()-2)/24,5),'Расчет сбытовых надбавок'!$B$2281:'Расчет сбытовых надбавок'!$G$3024,3)</f>
        <v>0</v>
      </c>
      <c r="S720" s="99">
        <f>VLOOKUP($A720+ROUND((COLUMN()-2)/24,5),АТС!$A$41:$F$736,5)+VLOOKUP($A720+ROUND((COLUMN()-2)/24,5),'Расчет сбытовых надбавок'!$B$2281:'Расчет сбытовых надбавок'!$G$3024,3)</f>
        <v>0</v>
      </c>
      <c r="T720" s="99">
        <f>VLOOKUP($A720+ROUND((COLUMN()-2)/24,5),АТС!$A$41:$F$736,5)+VLOOKUP($A720+ROUND((COLUMN()-2)/24,5),'Расчет сбытовых надбавок'!$B$2281:'Расчет сбытовых надбавок'!$G$3024,3)</f>
        <v>16.77</v>
      </c>
      <c r="U720" s="99">
        <f>VLOOKUP($A720+ROUND((COLUMN()-2)/24,5),АТС!$A$41:$F$736,5)+VLOOKUP($A720+ROUND((COLUMN()-2)/24,5),'Расчет сбытовых надбавок'!$B$2281:'Расчет сбытовых надбавок'!$G$3024,3)</f>
        <v>46.2</v>
      </c>
      <c r="V720" s="99">
        <f>VLOOKUP($A720+ROUND((COLUMN()-2)/24,5),АТС!$A$41:$F$736,5)+VLOOKUP($A720+ROUND((COLUMN()-2)/24,5),'Расчет сбытовых надбавок'!$B$2281:'Расчет сбытовых надбавок'!$G$3024,3)</f>
        <v>325.74</v>
      </c>
      <c r="W720" s="99">
        <f>VLOOKUP($A720+ROUND((COLUMN()-2)/24,5),АТС!$A$41:$F$736,5)+VLOOKUP($A720+ROUND((COLUMN()-2)/24,5),'Расчет сбытовых надбавок'!$B$2281:'Расчет сбытовых надбавок'!$G$3024,3)</f>
        <v>488.01</v>
      </c>
      <c r="X720" s="99">
        <f>VLOOKUP($A720+ROUND((COLUMN()-2)/24,5),АТС!$A$41:$F$736,5)+VLOOKUP($A720+ROUND((COLUMN()-2)/24,5),'Расчет сбытовых надбавок'!$B$2281:'Расчет сбытовых надбавок'!$G$3024,3)</f>
        <v>592.5</v>
      </c>
      <c r="Y720" s="99">
        <f>VLOOKUP($A720+ROUND((COLUMN()-2)/24,5),АТС!$A$41:$F$736,5)+VLOOKUP($A720+ROUND((COLUMN()-2)/24,5),'Расчет сбытовых надбавок'!$B$2281:'Расчет сбытовых надбавок'!$G$3024,3)</f>
        <v>682.64</v>
      </c>
    </row>
    <row r="721" spans="1:25" x14ac:dyDescent="0.2">
      <c r="A721" s="80">
        <f t="shared" si="21"/>
        <v>42404</v>
      </c>
      <c r="B721" s="99">
        <f>VLOOKUP($A721+ROUND((COLUMN()-2)/24,5),АТС!$A$41:$F$736,5)+VLOOKUP($A721+ROUND((COLUMN()-2)/24,5),'Расчет сбытовых надбавок'!$B$2281:'Расчет сбытовых надбавок'!$G$3024,3)</f>
        <v>42.66</v>
      </c>
      <c r="C721" s="99">
        <f>VLOOKUP($A721+ROUND((COLUMN()-2)/24,5),АТС!$A$41:$F$736,5)+VLOOKUP($A721+ROUND((COLUMN()-2)/24,5),'Расчет сбытовых надбавок'!$B$2281:'Расчет сбытовых надбавок'!$G$3024,3)</f>
        <v>685.01</v>
      </c>
      <c r="D721" s="99">
        <f>VLOOKUP($A721+ROUND((COLUMN()-2)/24,5),АТС!$A$41:$F$736,5)+VLOOKUP($A721+ROUND((COLUMN()-2)/24,5),'Расчет сбытовых надбавок'!$B$2281:'Расчет сбытовых надбавок'!$G$3024,3)</f>
        <v>81.59</v>
      </c>
      <c r="E721" s="99">
        <f>VLOOKUP($A721+ROUND((COLUMN()-2)/24,5),АТС!$A$41:$F$736,5)+VLOOKUP($A721+ROUND((COLUMN()-2)/24,5),'Расчет сбытовых надбавок'!$B$2281:'Расчет сбытовых надбавок'!$G$3024,3)</f>
        <v>47.4</v>
      </c>
      <c r="F721" s="99">
        <f>VLOOKUP($A721+ROUND((COLUMN()-2)/24,5),АТС!$A$41:$F$736,5)+VLOOKUP($A721+ROUND((COLUMN()-2)/24,5),'Расчет сбытовых надбавок'!$B$2281:'Расчет сбытовых надбавок'!$G$3024,3)</f>
        <v>0</v>
      </c>
      <c r="G721" s="99">
        <f>VLOOKUP($A721+ROUND((COLUMN()-2)/24,5),АТС!$A$41:$F$736,5)+VLOOKUP($A721+ROUND((COLUMN()-2)/24,5),'Расчет сбытовых надбавок'!$B$2281:'Расчет сбытовых надбавок'!$G$3024,3)</f>
        <v>0.01</v>
      </c>
      <c r="H721" s="99">
        <f>VLOOKUP($A721+ROUND((COLUMN()-2)/24,5),АТС!$A$41:$F$736,5)+VLOOKUP($A721+ROUND((COLUMN()-2)/24,5),'Расчет сбытовых надбавок'!$B$2281:'Расчет сбытовых надбавок'!$G$3024,3)</f>
        <v>0</v>
      </c>
      <c r="I721" s="99">
        <f>VLOOKUP($A721+ROUND((COLUMN()-2)/24,5),АТС!$A$41:$F$736,5)+VLOOKUP($A721+ROUND((COLUMN()-2)/24,5),'Расчет сбытовых надбавок'!$B$2281:'Расчет сбытовых надбавок'!$G$3024,3)</f>
        <v>0</v>
      </c>
      <c r="J721" s="99">
        <f>VLOOKUP($A721+ROUND((COLUMN()-2)/24,5),АТС!$A$41:$F$736,5)+VLOOKUP($A721+ROUND((COLUMN()-2)/24,5),'Расчет сбытовых надбавок'!$B$2281:'Расчет сбытовых надбавок'!$G$3024,3)</f>
        <v>30.84</v>
      </c>
      <c r="K721" s="99">
        <f>VLOOKUP($A721+ROUND((COLUMN()-2)/24,5),АТС!$A$41:$F$736,5)+VLOOKUP($A721+ROUND((COLUMN()-2)/24,5),'Расчет сбытовых надбавок'!$B$2281:'Расчет сбытовых надбавок'!$G$3024,3)</f>
        <v>146.92999999999998</v>
      </c>
      <c r="L721" s="99">
        <f>VLOOKUP($A721+ROUND((COLUMN()-2)/24,5),АТС!$A$41:$F$736,5)+VLOOKUP($A721+ROUND((COLUMN()-2)/24,5),'Расчет сбытовых надбавок'!$B$2281:'Расчет сбытовых надбавок'!$G$3024,3)</f>
        <v>210.17</v>
      </c>
      <c r="M721" s="99">
        <f>VLOOKUP($A721+ROUND((COLUMN()-2)/24,5),АТС!$A$41:$F$736,5)+VLOOKUP($A721+ROUND((COLUMN()-2)/24,5),'Расчет сбытовых надбавок'!$B$2281:'Расчет сбытовых надбавок'!$G$3024,3)</f>
        <v>162.18</v>
      </c>
      <c r="N721" s="99">
        <f>VLOOKUP($A721+ROUND((COLUMN()-2)/24,5),АТС!$A$41:$F$736,5)+VLOOKUP($A721+ROUND((COLUMN()-2)/24,5),'Расчет сбытовых надбавок'!$B$2281:'Расчет сбытовых надбавок'!$G$3024,3)</f>
        <v>337.03999999999996</v>
      </c>
      <c r="O721" s="99">
        <f>VLOOKUP($A721+ROUND((COLUMN()-2)/24,5),АТС!$A$41:$F$736,5)+VLOOKUP($A721+ROUND((COLUMN()-2)/24,5),'Расчет сбытовых надбавок'!$B$2281:'Расчет сбытовых надбавок'!$G$3024,3)</f>
        <v>351.19</v>
      </c>
      <c r="P721" s="99">
        <f>VLOOKUP($A721+ROUND((COLUMN()-2)/24,5),АТС!$A$41:$F$736,5)+VLOOKUP($A721+ROUND((COLUMN()-2)/24,5),'Расчет сбытовых надбавок'!$B$2281:'Расчет сбытовых надбавок'!$G$3024,3)</f>
        <v>569.5</v>
      </c>
      <c r="Q721" s="99">
        <f>VLOOKUP($A721+ROUND((COLUMN()-2)/24,5),АТС!$A$41:$F$736,5)+VLOOKUP($A721+ROUND((COLUMN()-2)/24,5),'Расчет сбытовых надбавок'!$B$2281:'Расчет сбытовых надбавок'!$G$3024,3)</f>
        <v>561.72</v>
      </c>
      <c r="R721" s="99">
        <f>VLOOKUP($A721+ROUND((COLUMN()-2)/24,5),АТС!$A$41:$F$736,5)+VLOOKUP($A721+ROUND((COLUMN()-2)/24,5),'Расчет сбытовых надбавок'!$B$2281:'Расчет сбытовых надбавок'!$G$3024,3)</f>
        <v>522.96</v>
      </c>
      <c r="S721" s="99">
        <f>VLOOKUP($A721+ROUND((COLUMN()-2)/24,5),АТС!$A$41:$F$736,5)+VLOOKUP($A721+ROUND((COLUMN()-2)/24,5),'Расчет сбытовых надбавок'!$B$2281:'Расчет сбытовых надбавок'!$G$3024,3)</f>
        <v>297.48</v>
      </c>
      <c r="T721" s="99">
        <f>VLOOKUP($A721+ROUND((COLUMN()-2)/24,5),АТС!$A$41:$F$736,5)+VLOOKUP($A721+ROUND((COLUMN()-2)/24,5),'Расчет сбытовых надбавок'!$B$2281:'Расчет сбытовых надбавок'!$G$3024,3)</f>
        <v>140.89000000000001</v>
      </c>
      <c r="U721" s="99">
        <f>VLOOKUP($A721+ROUND((COLUMN()-2)/24,5),АТС!$A$41:$F$736,5)+VLOOKUP($A721+ROUND((COLUMN()-2)/24,5),'Расчет сбытовых надбавок'!$B$2281:'Расчет сбытовых надбавок'!$G$3024,3)</f>
        <v>418.26000000000005</v>
      </c>
      <c r="V721" s="99">
        <f>VLOOKUP($A721+ROUND((COLUMN()-2)/24,5),АТС!$A$41:$F$736,5)+VLOOKUP($A721+ROUND((COLUMN()-2)/24,5),'Расчет сбытовых надбавок'!$B$2281:'Расчет сбытовых надбавок'!$G$3024,3)</f>
        <v>651.36</v>
      </c>
      <c r="W721" s="99">
        <f>VLOOKUP($A721+ROUND((COLUMN()-2)/24,5),АТС!$A$41:$F$736,5)+VLOOKUP($A721+ROUND((COLUMN()-2)/24,5),'Расчет сбытовых надбавок'!$B$2281:'Расчет сбытовых надбавок'!$G$3024,3)</f>
        <v>720.75</v>
      </c>
      <c r="X721" s="99">
        <f>VLOOKUP($A721+ROUND((COLUMN()-2)/24,5),АТС!$A$41:$F$736,5)+VLOOKUP($A721+ROUND((COLUMN()-2)/24,5),'Расчет сбытовых надбавок'!$B$2281:'Расчет сбытовых надбавок'!$G$3024,3)</f>
        <v>193.32</v>
      </c>
      <c r="Y721" s="99">
        <f>VLOOKUP($A721+ROUND((COLUMN()-2)/24,5),АТС!$A$41:$F$736,5)+VLOOKUP($A721+ROUND((COLUMN()-2)/24,5),'Расчет сбытовых надбавок'!$B$2281:'Расчет сбытовых надбавок'!$G$3024,3)</f>
        <v>764.01</v>
      </c>
    </row>
    <row r="722" spans="1:25" x14ac:dyDescent="0.2">
      <c r="A722" s="80">
        <f t="shared" si="21"/>
        <v>42405</v>
      </c>
      <c r="B722" s="99">
        <f>VLOOKUP($A722+ROUND((COLUMN()-2)/24,5),АТС!$A$41:$F$736,5)+VLOOKUP($A722+ROUND((COLUMN()-2)/24,5),'Расчет сбытовых надбавок'!$B$2281:'Расчет сбытовых надбавок'!$G$3024,3)</f>
        <v>859.24</v>
      </c>
      <c r="C722" s="99">
        <f>VLOOKUP($A722+ROUND((COLUMN()-2)/24,5),АТС!$A$41:$F$736,5)+VLOOKUP($A722+ROUND((COLUMN()-2)/24,5),'Расчет сбытовых надбавок'!$B$2281:'Расчет сбытовых надбавок'!$G$3024,3)</f>
        <v>801.91</v>
      </c>
      <c r="D722" s="99">
        <f>VLOOKUP($A722+ROUND((COLUMN()-2)/24,5),АТС!$A$41:$F$736,5)+VLOOKUP($A722+ROUND((COLUMN()-2)/24,5),'Расчет сбытовых надбавок'!$B$2281:'Расчет сбытовых надбавок'!$G$3024,3)</f>
        <v>339.74</v>
      </c>
      <c r="E722" s="99">
        <f>VLOOKUP($A722+ROUND((COLUMN()-2)/24,5),АТС!$A$41:$F$736,5)+VLOOKUP($A722+ROUND((COLUMN()-2)/24,5),'Расчет сбытовых надбавок'!$B$2281:'Расчет сбытовых надбавок'!$G$3024,3)</f>
        <v>240.06</v>
      </c>
      <c r="F722" s="99">
        <f>VLOOKUP($A722+ROUND((COLUMN()-2)/24,5),АТС!$A$41:$F$736,5)+VLOOKUP($A722+ROUND((COLUMN()-2)/24,5),'Расчет сбытовых надбавок'!$B$2281:'Расчет сбытовых надбавок'!$G$3024,3)</f>
        <v>45.59</v>
      </c>
      <c r="G722" s="99">
        <f>VLOOKUP($A722+ROUND((COLUMN()-2)/24,5),АТС!$A$41:$F$736,5)+VLOOKUP($A722+ROUND((COLUMN()-2)/24,5),'Расчет сбытовых надбавок'!$B$2281:'Расчет сбытовых надбавок'!$G$3024,3)</f>
        <v>0</v>
      </c>
      <c r="H722" s="99">
        <f>VLOOKUP($A722+ROUND((COLUMN()-2)/24,5),АТС!$A$41:$F$736,5)+VLOOKUP($A722+ROUND((COLUMN()-2)/24,5),'Расчет сбытовых надбавок'!$B$2281:'Расчет сбытовых надбавок'!$G$3024,3)</f>
        <v>0</v>
      </c>
      <c r="I722" s="99">
        <f>VLOOKUP($A722+ROUND((COLUMN()-2)/24,5),АТС!$A$41:$F$736,5)+VLOOKUP($A722+ROUND((COLUMN()-2)/24,5),'Расчет сбытовых надбавок'!$B$2281:'Расчет сбытовых надбавок'!$G$3024,3)</f>
        <v>18.740000000000002</v>
      </c>
      <c r="J722" s="99">
        <f>VLOOKUP($A722+ROUND((COLUMN()-2)/24,5),АТС!$A$41:$F$736,5)+VLOOKUP($A722+ROUND((COLUMN()-2)/24,5),'Расчет сбытовых надбавок'!$B$2281:'Расчет сбытовых надбавок'!$G$3024,3)</f>
        <v>172.79000000000002</v>
      </c>
      <c r="K722" s="99">
        <f>VLOOKUP($A722+ROUND((COLUMN()-2)/24,5),АТС!$A$41:$F$736,5)+VLOOKUP($A722+ROUND((COLUMN()-2)/24,5),'Расчет сбытовых надбавок'!$B$2281:'Расчет сбытовых надбавок'!$G$3024,3)</f>
        <v>261.23</v>
      </c>
      <c r="L722" s="99">
        <f>VLOOKUP($A722+ROUND((COLUMN()-2)/24,5),АТС!$A$41:$F$736,5)+VLOOKUP($A722+ROUND((COLUMN()-2)/24,5),'Расчет сбытовых надбавок'!$B$2281:'Расчет сбытовых надбавок'!$G$3024,3)</f>
        <v>175.53</v>
      </c>
      <c r="M722" s="99">
        <f>VLOOKUP($A722+ROUND((COLUMN()-2)/24,5),АТС!$A$41:$F$736,5)+VLOOKUP($A722+ROUND((COLUMN()-2)/24,5),'Расчет сбытовых надбавок'!$B$2281:'Расчет сбытовых надбавок'!$G$3024,3)</f>
        <v>169.04</v>
      </c>
      <c r="N722" s="99">
        <f>VLOOKUP($A722+ROUND((COLUMN()-2)/24,5),АТС!$A$41:$F$736,5)+VLOOKUP($A722+ROUND((COLUMN()-2)/24,5),'Расчет сбытовых надбавок'!$B$2281:'Расчет сбытовых надбавок'!$G$3024,3)</f>
        <v>593.29999999999995</v>
      </c>
      <c r="O722" s="99">
        <f>VLOOKUP($A722+ROUND((COLUMN()-2)/24,5),АТС!$A$41:$F$736,5)+VLOOKUP($A722+ROUND((COLUMN()-2)/24,5),'Расчет сбытовых надбавок'!$B$2281:'Расчет сбытовых надбавок'!$G$3024,3)</f>
        <v>347.70000000000005</v>
      </c>
      <c r="P722" s="99">
        <f>VLOOKUP($A722+ROUND((COLUMN()-2)/24,5),АТС!$A$41:$F$736,5)+VLOOKUP($A722+ROUND((COLUMN()-2)/24,5),'Расчет сбытовых надбавок'!$B$2281:'Расчет сбытовых надбавок'!$G$3024,3)</f>
        <v>493.96999999999997</v>
      </c>
      <c r="Q722" s="99">
        <f>VLOOKUP($A722+ROUND((COLUMN()-2)/24,5),АТС!$A$41:$F$736,5)+VLOOKUP($A722+ROUND((COLUMN()-2)/24,5),'Расчет сбытовых надбавок'!$B$2281:'Расчет сбытовых надбавок'!$G$3024,3)</f>
        <v>435.25</v>
      </c>
      <c r="R722" s="99">
        <f>VLOOKUP($A722+ROUND((COLUMN()-2)/24,5),АТС!$A$41:$F$736,5)+VLOOKUP($A722+ROUND((COLUMN()-2)/24,5),'Расчет сбытовых надбавок'!$B$2281:'Расчет сбытовых надбавок'!$G$3024,3)</f>
        <v>476.38</v>
      </c>
      <c r="S722" s="99">
        <f>VLOOKUP($A722+ROUND((COLUMN()-2)/24,5),АТС!$A$41:$F$736,5)+VLOOKUP($A722+ROUND((COLUMN()-2)/24,5),'Расчет сбытовых надбавок'!$B$2281:'Расчет сбытовых надбавок'!$G$3024,3)</f>
        <v>375.98999999999995</v>
      </c>
      <c r="T722" s="99">
        <f>VLOOKUP($A722+ROUND((COLUMN()-2)/24,5),АТС!$A$41:$F$736,5)+VLOOKUP($A722+ROUND((COLUMN()-2)/24,5),'Расчет сбытовых надбавок'!$B$2281:'Расчет сбытовых надбавок'!$G$3024,3)</f>
        <v>181.67999999999998</v>
      </c>
      <c r="U722" s="99">
        <f>VLOOKUP($A722+ROUND((COLUMN()-2)/24,5),АТС!$A$41:$F$736,5)+VLOOKUP($A722+ROUND((COLUMN()-2)/24,5),'Расчет сбытовых надбавок'!$B$2281:'Расчет сбытовых надбавок'!$G$3024,3)</f>
        <v>603.26</v>
      </c>
      <c r="V722" s="99">
        <f>VLOOKUP($A722+ROUND((COLUMN()-2)/24,5),АТС!$A$41:$F$736,5)+VLOOKUP($A722+ROUND((COLUMN()-2)/24,5),'Расчет сбытовых надбавок'!$B$2281:'Расчет сбытовых надбавок'!$G$3024,3)</f>
        <v>620.54999999999995</v>
      </c>
      <c r="W722" s="99">
        <f>VLOOKUP($A722+ROUND((COLUMN()-2)/24,5),АТС!$A$41:$F$736,5)+VLOOKUP($A722+ROUND((COLUMN()-2)/24,5),'Расчет сбытовых надбавок'!$B$2281:'Расчет сбытовых надбавок'!$G$3024,3)</f>
        <v>688.53</v>
      </c>
      <c r="X722" s="99">
        <f>VLOOKUP($A722+ROUND((COLUMN()-2)/24,5),АТС!$A$41:$F$736,5)+VLOOKUP($A722+ROUND((COLUMN()-2)/24,5),'Расчет сбытовых надбавок'!$B$2281:'Расчет сбытовых надбавок'!$G$3024,3)</f>
        <v>1056.8800000000001</v>
      </c>
      <c r="Y722" s="99">
        <f>VLOOKUP($A722+ROUND((COLUMN()-2)/24,5),АТС!$A$41:$F$736,5)+VLOOKUP($A722+ROUND((COLUMN()-2)/24,5),'Расчет сбытовых надбавок'!$B$2281:'Расчет сбытовых надбавок'!$G$3024,3)</f>
        <v>1532.33</v>
      </c>
    </row>
    <row r="723" spans="1:25" x14ac:dyDescent="0.2">
      <c r="A723" s="80">
        <f t="shared" si="21"/>
        <v>42406</v>
      </c>
      <c r="B723" s="99">
        <f>VLOOKUP($A723+ROUND((COLUMN()-2)/24,5),АТС!$A$41:$F$736,5)+VLOOKUP($A723+ROUND((COLUMN()-2)/24,5),'Расчет сбытовых надбавок'!$B$2281:'Расчет сбытовых надбавок'!$G$3024,3)</f>
        <v>708.99</v>
      </c>
      <c r="C723" s="99">
        <f>VLOOKUP($A723+ROUND((COLUMN()-2)/24,5),АТС!$A$41:$F$736,5)+VLOOKUP($A723+ROUND((COLUMN()-2)/24,5),'Расчет сбытовых надбавок'!$B$2281:'Расчет сбытовых надбавок'!$G$3024,3)</f>
        <v>758.53</v>
      </c>
      <c r="D723" s="99">
        <f>VLOOKUP($A723+ROUND((COLUMN()-2)/24,5),АТС!$A$41:$F$736,5)+VLOOKUP($A723+ROUND((COLUMN()-2)/24,5),'Расчет сбытовых надбавок'!$B$2281:'Расчет сбытовых надбавок'!$G$3024,3)</f>
        <v>387.52</v>
      </c>
      <c r="E723" s="99">
        <f>VLOOKUP($A723+ROUND((COLUMN()-2)/24,5),АТС!$A$41:$F$736,5)+VLOOKUP($A723+ROUND((COLUMN()-2)/24,5),'Расчет сбытовых надбавок'!$B$2281:'Расчет сбытовых надбавок'!$G$3024,3)</f>
        <v>372.99</v>
      </c>
      <c r="F723" s="99">
        <f>VLOOKUP($A723+ROUND((COLUMN()-2)/24,5),АТС!$A$41:$F$736,5)+VLOOKUP($A723+ROUND((COLUMN()-2)/24,5),'Расчет сбытовых надбавок'!$B$2281:'Расчет сбытовых надбавок'!$G$3024,3)</f>
        <v>215.56</v>
      </c>
      <c r="G723" s="99">
        <f>VLOOKUP($A723+ROUND((COLUMN()-2)/24,5),АТС!$A$41:$F$736,5)+VLOOKUP($A723+ROUND((COLUMN()-2)/24,5),'Расчет сбытовых надбавок'!$B$2281:'Расчет сбытовых надбавок'!$G$3024,3)</f>
        <v>137.01</v>
      </c>
      <c r="H723" s="99">
        <f>VLOOKUP($A723+ROUND((COLUMN()-2)/24,5),АТС!$A$41:$F$736,5)+VLOOKUP($A723+ROUND((COLUMN()-2)/24,5),'Расчет сбытовых надбавок'!$B$2281:'Расчет сбытовых надбавок'!$G$3024,3)</f>
        <v>341.32</v>
      </c>
      <c r="I723" s="99">
        <f>VLOOKUP($A723+ROUND((COLUMN()-2)/24,5),АТС!$A$41:$F$736,5)+VLOOKUP($A723+ROUND((COLUMN()-2)/24,5),'Расчет сбытовых надбавок'!$B$2281:'Расчет сбытовых надбавок'!$G$3024,3)</f>
        <v>9.66</v>
      </c>
      <c r="J723" s="99">
        <f>VLOOKUP($A723+ROUND((COLUMN()-2)/24,5),АТС!$A$41:$F$736,5)+VLOOKUP($A723+ROUND((COLUMN()-2)/24,5),'Расчет сбытовых надбавок'!$B$2281:'Расчет сбытовых надбавок'!$G$3024,3)</f>
        <v>10.07</v>
      </c>
      <c r="K723" s="99">
        <f>VLOOKUP($A723+ROUND((COLUMN()-2)/24,5),АТС!$A$41:$F$736,5)+VLOOKUP($A723+ROUND((COLUMN()-2)/24,5),'Расчет сбытовых надбавок'!$B$2281:'Расчет сбытовых надбавок'!$G$3024,3)</f>
        <v>91.31</v>
      </c>
      <c r="L723" s="99">
        <f>VLOOKUP($A723+ROUND((COLUMN()-2)/24,5),АТС!$A$41:$F$736,5)+VLOOKUP($A723+ROUND((COLUMN()-2)/24,5),'Расчет сбытовых надбавок'!$B$2281:'Расчет сбытовых надбавок'!$G$3024,3)</f>
        <v>567.83999999999992</v>
      </c>
      <c r="M723" s="99">
        <f>VLOOKUP($A723+ROUND((COLUMN()-2)/24,5),АТС!$A$41:$F$736,5)+VLOOKUP($A723+ROUND((COLUMN()-2)/24,5),'Расчет сбытовых надбавок'!$B$2281:'Расчет сбытовых надбавок'!$G$3024,3)</f>
        <v>578.32000000000005</v>
      </c>
      <c r="N723" s="99">
        <f>VLOOKUP($A723+ROUND((COLUMN()-2)/24,5),АТС!$A$41:$F$736,5)+VLOOKUP($A723+ROUND((COLUMN()-2)/24,5),'Расчет сбытовых надбавок'!$B$2281:'Расчет сбытовых надбавок'!$G$3024,3)</f>
        <v>228.6</v>
      </c>
      <c r="O723" s="99">
        <f>VLOOKUP($A723+ROUND((COLUMN()-2)/24,5),АТС!$A$41:$F$736,5)+VLOOKUP($A723+ROUND((COLUMN()-2)/24,5),'Расчет сбытовых надбавок'!$B$2281:'Расчет сбытовых надбавок'!$G$3024,3)</f>
        <v>115.36000000000001</v>
      </c>
      <c r="P723" s="99">
        <f>VLOOKUP($A723+ROUND((COLUMN()-2)/24,5),АТС!$A$41:$F$736,5)+VLOOKUP($A723+ROUND((COLUMN()-2)/24,5),'Расчет сбытовых надбавок'!$B$2281:'Расчет сбытовых надбавок'!$G$3024,3)</f>
        <v>25.900000000000002</v>
      </c>
      <c r="Q723" s="99">
        <f>VLOOKUP($A723+ROUND((COLUMN()-2)/24,5),АТС!$A$41:$F$736,5)+VLOOKUP($A723+ROUND((COLUMN()-2)/24,5),'Расчет сбытовых надбавок'!$B$2281:'Расчет сбытовых надбавок'!$G$3024,3)</f>
        <v>15.950000000000001</v>
      </c>
      <c r="R723" s="99">
        <f>VLOOKUP($A723+ROUND((COLUMN()-2)/24,5),АТС!$A$41:$F$736,5)+VLOOKUP($A723+ROUND((COLUMN()-2)/24,5),'Расчет сбытовых надбавок'!$B$2281:'Расчет сбытовых надбавок'!$G$3024,3)</f>
        <v>0.01</v>
      </c>
      <c r="S723" s="99">
        <f>VLOOKUP($A723+ROUND((COLUMN()-2)/24,5),АТС!$A$41:$F$736,5)+VLOOKUP($A723+ROUND((COLUMN()-2)/24,5),'Расчет сбытовых надбавок'!$B$2281:'Расчет сбытовых надбавок'!$G$3024,3)</f>
        <v>0</v>
      </c>
      <c r="T723" s="99">
        <f>VLOOKUP($A723+ROUND((COLUMN()-2)/24,5),АТС!$A$41:$F$736,5)+VLOOKUP($A723+ROUND((COLUMN()-2)/24,5),'Расчет сбытовых надбавок'!$B$2281:'Расчет сбытовых надбавок'!$G$3024,3)</f>
        <v>173.28</v>
      </c>
      <c r="U723" s="99">
        <f>VLOOKUP($A723+ROUND((COLUMN()-2)/24,5),АТС!$A$41:$F$736,5)+VLOOKUP($A723+ROUND((COLUMN()-2)/24,5),'Расчет сбытовых надбавок'!$B$2281:'Расчет сбытовых надбавок'!$G$3024,3)</f>
        <v>222.57</v>
      </c>
      <c r="V723" s="99">
        <f>VLOOKUP($A723+ROUND((COLUMN()-2)/24,5),АТС!$A$41:$F$736,5)+VLOOKUP($A723+ROUND((COLUMN()-2)/24,5),'Расчет сбытовых надбавок'!$B$2281:'Расчет сбытовых надбавок'!$G$3024,3)</f>
        <v>225.1</v>
      </c>
      <c r="W723" s="99">
        <f>VLOOKUP($A723+ROUND((COLUMN()-2)/24,5),АТС!$A$41:$F$736,5)+VLOOKUP($A723+ROUND((COLUMN()-2)/24,5),'Расчет сбытовых надбавок'!$B$2281:'Расчет сбытовых надбавок'!$G$3024,3)</f>
        <v>774.96999999999991</v>
      </c>
      <c r="X723" s="99">
        <f>VLOOKUP($A723+ROUND((COLUMN()-2)/24,5),АТС!$A$41:$F$736,5)+VLOOKUP($A723+ROUND((COLUMN()-2)/24,5),'Расчет сбытовых надбавок'!$B$2281:'Расчет сбытовых надбавок'!$G$3024,3)</f>
        <v>101.24000000000001</v>
      </c>
      <c r="Y723" s="99">
        <f>VLOOKUP($A723+ROUND((COLUMN()-2)/24,5),АТС!$A$41:$F$736,5)+VLOOKUP($A723+ROUND((COLUMN()-2)/24,5),'Расчет сбытовых надбавок'!$B$2281:'Расчет сбытовых надбавок'!$G$3024,3)</f>
        <v>91.2</v>
      </c>
    </row>
    <row r="724" spans="1:25" x14ac:dyDescent="0.2">
      <c r="A724" s="80">
        <f t="shared" si="21"/>
        <v>42407</v>
      </c>
      <c r="B724" s="99">
        <f>VLOOKUP($A724+ROUND((COLUMN()-2)/24,5),АТС!$A$41:$F$736,5)+VLOOKUP($A724+ROUND((COLUMN()-2)/24,5),'Расчет сбытовых надбавок'!$B$2281:'Расчет сбытовых надбавок'!$G$3024,3)</f>
        <v>736.43</v>
      </c>
      <c r="C724" s="99">
        <f>VLOOKUP($A724+ROUND((COLUMN()-2)/24,5),АТС!$A$41:$F$736,5)+VLOOKUP($A724+ROUND((COLUMN()-2)/24,5),'Расчет сбытовых надбавок'!$B$2281:'Расчет сбытовых надбавок'!$G$3024,3)</f>
        <v>591.70000000000005</v>
      </c>
      <c r="D724" s="99">
        <f>VLOOKUP($A724+ROUND((COLUMN()-2)/24,5),АТС!$A$41:$F$736,5)+VLOOKUP($A724+ROUND((COLUMN()-2)/24,5),'Расчет сбытовых надбавок'!$B$2281:'Расчет сбытовых надбавок'!$G$3024,3)</f>
        <v>976.48</v>
      </c>
      <c r="E724" s="99">
        <f>VLOOKUP($A724+ROUND((COLUMN()-2)/24,5),АТС!$A$41:$F$736,5)+VLOOKUP($A724+ROUND((COLUMN()-2)/24,5),'Расчет сбытовых надбавок'!$B$2281:'Расчет сбытовых надбавок'!$G$3024,3)</f>
        <v>602.42000000000007</v>
      </c>
      <c r="F724" s="99">
        <f>VLOOKUP($A724+ROUND((COLUMN()-2)/24,5),АТС!$A$41:$F$736,5)+VLOOKUP($A724+ROUND((COLUMN()-2)/24,5),'Расчет сбытовых надбавок'!$B$2281:'Расчет сбытовых надбавок'!$G$3024,3)</f>
        <v>493.26</v>
      </c>
      <c r="G724" s="99">
        <f>VLOOKUP($A724+ROUND((COLUMN()-2)/24,5),АТС!$A$41:$F$736,5)+VLOOKUP($A724+ROUND((COLUMN()-2)/24,5),'Расчет сбытовых надбавок'!$B$2281:'Расчет сбытовых надбавок'!$G$3024,3)</f>
        <v>431.49</v>
      </c>
      <c r="H724" s="99">
        <f>VLOOKUP($A724+ROUND((COLUMN()-2)/24,5),АТС!$A$41:$F$736,5)+VLOOKUP($A724+ROUND((COLUMN()-2)/24,5),'Расчет сбытовых надбавок'!$B$2281:'Расчет сбытовых надбавок'!$G$3024,3)</f>
        <v>0</v>
      </c>
      <c r="I724" s="99">
        <f>VLOOKUP($A724+ROUND((COLUMN()-2)/24,5),АТС!$A$41:$F$736,5)+VLOOKUP($A724+ROUND((COLUMN()-2)/24,5),'Расчет сбытовых надбавок'!$B$2281:'Расчет сбытовых надбавок'!$G$3024,3)</f>
        <v>1.93</v>
      </c>
      <c r="J724" s="99">
        <f>VLOOKUP($A724+ROUND((COLUMN()-2)/24,5),АТС!$A$41:$F$736,5)+VLOOKUP($A724+ROUND((COLUMN()-2)/24,5),'Расчет сбытовых надбавок'!$B$2281:'Расчет сбытовых надбавок'!$G$3024,3)</f>
        <v>10.31</v>
      </c>
      <c r="K724" s="99">
        <f>VLOOKUP($A724+ROUND((COLUMN()-2)/24,5),АТС!$A$41:$F$736,5)+VLOOKUP($A724+ROUND((COLUMN()-2)/24,5),'Расчет сбытовых надбавок'!$B$2281:'Расчет сбытовых надбавок'!$G$3024,3)</f>
        <v>0.01</v>
      </c>
      <c r="L724" s="99">
        <f>VLOOKUP($A724+ROUND((COLUMN()-2)/24,5),АТС!$A$41:$F$736,5)+VLOOKUP($A724+ROUND((COLUMN()-2)/24,5),'Расчет сбытовых надбавок'!$B$2281:'Расчет сбытовых надбавок'!$G$3024,3)</f>
        <v>16.34</v>
      </c>
      <c r="M724" s="99">
        <f>VLOOKUP($A724+ROUND((COLUMN()-2)/24,5),АТС!$A$41:$F$736,5)+VLOOKUP($A724+ROUND((COLUMN()-2)/24,5),'Расчет сбытовых надбавок'!$B$2281:'Расчет сбытовых надбавок'!$G$3024,3)</f>
        <v>0</v>
      </c>
      <c r="N724" s="99">
        <f>VLOOKUP($A724+ROUND((COLUMN()-2)/24,5),АТС!$A$41:$F$736,5)+VLOOKUP($A724+ROUND((COLUMN()-2)/24,5),'Расчет сбытовых надбавок'!$B$2281:'Расчет сбытовых надбавок'!$G$3024,3)</f>
        <v>31.15</v>
      </c>
      <c r="O724" s="99">
        <f>VLOOKUP($A724+ROUND((COLUMN()-2)/24,5),АТС!$A$41:$F$736,5)+VLOOKUP($A724+ROUND((COLUMN()-2)/24,5),'Расчет сбытовых надбавок'!$B$2281:'Расчет сбытовых надбавок'!$G$3024,3)</f>
        <v>0.01</v>
      </c>
      <c r="P724" s="99">
        <f>VLOOKUP($A724+ROUND((COLUMN()-2)/24,5),АТС!$A$41:$F$736,5)+VLOOKUP($A724+ROUND((COLUMN()-2)/24,5),'Расчет сбытовых надбавок'!$B$2281:'Расчет сбытовых надбавок'!$G$3024,3)</f>
        <v>78.320000000000007</v>
      </c>
      <c r="Q724" s="99">
        <f>VLOOKUP($A724+ROUND((COLUMN()-2)/24,5),АТС!$A$41:$F$736,5)+VLOOKUP($A724+ROUND((COLUMN()-2)/24,5),'Расчет сбытовых надбавок'!$B$2281:'Расчет сбытовых надбавок'!$G$3024,3)</f>
        <v>111.22</v>
      </c>
      <c r="R724" s="99">
        <f>VLOOKUP($A724+ROUND((COLUMN()-2)/24,5),АТС!$A$41:$F$736,5)+VLOOKUP($A724+ROUND((COLUMN()-2)/24,5),'Расчет сбытовых надбавок'!$B$2281:'Расчет сбытовых надбавок'!$G$3024,3)</f>
        <v>36.18</v>
      </c>
      <c r="S724" s="99">
        <f>VLOOKUP($A724+ROUND((COLUMN()-2)/24,5),АТС!$A$41:$F$736,5)+VLOOKUP($A724+ROUND((COLUMN()-2)/24,5),'Расчет сбытовых надбавок'!$B$2281:'Расчет сбытовых надбавок'!$G$3024,3)</f>
        <v>166</v>
      </c>
      <c r="T724" s="99">
        <f>VLOOKUP($A724+ROUND((COLUMN()-2)/24,5),АТС!$A$41:$F$736,5)+VLOOKUP($A724+ROUND((COLUMN()-2)/24,5),'Расчет сбытовых надбавок'!$B$2281:'Расчет сбытовых надбавок'!$G$3024,3)</f>
        <v>236.24</v>
      </c>
      <c r="U724" s="99">
        <f>VLOOKUP($A724+ROUND((COLUMN()-2)/24,5),АТС!$A$41:$F$736,5)+VLOOKUP($A724+ROUND((COLUMN()-2)/24,5),'Расчет сбытовых надбавок'!$B$2281:'Расчет сбытовых надбавок'!$G$3024,3)</f>
        <v>656.52</v>
      </c>
      <c r="V724" s="99">
        <f>VLOOKUP($A724+ROUND((COLUMN()-2)/24,5),АТС!$A$41:$F$736,5)+VLOOKUP($A724+ROUND((COLUMN()-2)/24,5),'Расчет сбытовых надбавок'!$B$2281:'Расчет сбытовых надбавок'!$G$3024,3)</f>
        <v>652.97</v>
      </c>
      <c r="W724" s="99">
        <f>VLOOKUP($A724+ROUND((COLUMN()-2)/24,5),АТС!$A$41:$F$736,5)+VLOOKUP($A724+ROUND((COLUMN()-2)/24,5),'Расчет сбытовых надбавок'!$B$2281:'Расчет сбытовых надбавок'!$G$3024,3)</f>
        <v>127.5</v>
      </c>
      <c r="X724" s="99">
        <f>VLOOKUP($A724+ROUND((COLUMN()-2)/24,5),АТС!$A$41:$F$736,5)+VLOOKUP($A724+ROUND((COLUMN()-2)/24,5),'Расчет сбытовых надбавок'!$B$2281:'Расчет сбытовых надбавок'!$G$3024,3)</f>
        <v>706.16000000000008</v>
      </c>
      <c r="Y724" s="99">
        <f>VLOOKUP($A724+ROUND((COLUMN()-2)/24,5),АТС!$A$41:$F$736,5)+VLOOKUP($A724+ROUND((COLUMN()-2)/24,5),'Расчет сбытовых надбавок'!$B$2281:'Расчет сбытовых надбавок'!$G$3024,3)</f>
        <v>698.97</v>
      </c>
    </row>
    <row r="725" spans="1:25" x14ac:dyDescent="0.2">
      <c r="A725" s="80">
        <f t="shared" si="21"/>
        <v>42408</v>
      </c>
      <c r="B725" s="99">
        <f>VLOOKUP($A725+ROUND((COLUMN()-2)/24,5),АТС!$A$41:$F$736,5)+VLOOKUP($A725+ROUND((COLUMN()-2)/24,5),'Расчет сбытовых надбавок'!$B$2281:'Расчет сбытовых надбавок'!$G$3024,3)</f>
        <v>41.510000000000005</v>
      </c>
      <c r="C725" s="99">
        <f>VLOOKUP($A725+ROUND((COLUMN()-2)/24,5),АТС!$A$41:$F$736,5)+VLOOKUP($A725+ROUND((COLUMN()-2)/24,5),'Расчет сбытовых надбавок'!$B$2281:'Расчет сбытовых надбавок'!$G$3024,3)</f>
        <v>870.13</v>
      </c>
      <c r="D725" s="99">
        <f>VLOOKUP($A725+ROUND((COLUMN()-2)/24,5),АТС!$A$41:$F$736,5)+VLOOKUP($A725+ROUND((COLUMN()-2)/24,5),'Расчет сбытовых надбавок'!$B$2281:'Расчет сбытовых надбавок'!$G$3024,3)</f>
        <v>801.15</v>
      </c>
      <c r="E725" s="99">
        <f>VLOOKUP($A725+ROUND((COLUMN()-2)/24,5),АТС!$A$41:$F$736,5)+VLOOKUP($A725+ROUND((COLUMN()-2)/24,5),'Расчет сбытовых надбавок'!$B$2281:'Расчет сбытовых надбавок'!$G$3024,3)</f>
        <v>233.49</v>
      </c>
      <c r="F725" s="99">
        <f>VLOOKUP($A725+ROUND((COLUMN()-2)/24,5),АТС!$A$41:$F$736,5)+VLOOKUP($A725+ROUND((COLUMN()-2)/24,5),'Расчет сбытовых надбавок'!$B$2281:'Расчет сбытовых надбавок'!$G$3024,3)</f>
        <v>186.53</v>
      </c>
      <c r="G725" s="99">
        <f>VLOOKUP($A725+ROUND((COLUMN()-2)/24,5),АТС!$A$41:$F$736,5)+VLOOKUP($A725+ROUND((COLUMN()-2)/24,5),'Расчет сбытовых надбавок'!$B$2281:'Расчет сбытовых надбавок'!$G$3024,3)</f>
        <v>1.41</v>
      </c>
      <c r="H725" s="99">
        <f>VLOOKUP($A725+ROUND((COLUMN()-2)/24,5),АТС!$A$41:$F$736,5)+VLOOKUP($A725+ROUND((COLUMN()-2)/24,5),'Расчет сбытовых надбавок'!$B$2281:'Расчет сбытовых надбавок'!$G$3024,3)</f>
        <v>0</v>
      </c>
      <c r="I725" s="99">
        <f>VLOOKUP($A725+ROUND((COLUMN()-2)/24,5),АТС!$A$41:$F$736,5)+VLOOKUP($A725+ROUND((COLUMN()-2)/24,5),'Расчет сбытовых надбавок'!$B$2281:'Расчет сбытовых надбавок'!$G$3024,3)</f>
        <v>65.08</v>
      </c>
      <c r="J725" s="99">
        <f>VLOOKUP($A725+ROUND((COLUMN()-2)/24,5),АТС!$A$41:$F$736,5)+VLOOKUP($A725+ROUND((COLUMN()-2)/24,5),'Расчет сбытовых надбавок'!$B$2281:'Расчет сбытовых надбавок'!$G$3024,3)</f>
        <v>209.72</v>
      </c>
      <c r="K725" s="99">
        <f>VLOOKUP($A725+ROUND((COLUMN()-2)/24,5),АТС!$A$41:$F$736,5)+VLOOKUP($A725+ROUND((COLUMN()-2)/24,5),'Расчет сбытовых надбавок'!$B$2281:'Расчет сбытовых надбавок'!$G$3024,3)</f>
        <v>239.93</v>
      </c>
      <c r="L725" s="99">
        <f>VLOOKUP($A725+ROUND((COLUMN()-2)/24,5),АТС!$A$41:$F$736,5)+VLOOKUP($A725+ROUND((COLUMN()-2)/24,5),'Расчет сбытовых надбавок'!$B$2281:'Расчет сбытовых надбавок'!$G$3024,3)</f>
        <v>259</v>
      </c>
      <c r="M725" s="99">
        <f>VLOOKUP($A725+ROUND((COLUMN()-2)/24,5),АТС!$A$41:$F$736,5)+VLOOKUP($A725+ROUND((COLUMN()-2)/24,5),'Расчет сбытовых надбавок'!$B$2281:'Расчет сбытовых надбавок'!$G$3024,3)</f>
        <v>285.21000000000004</v>
      </c>
      <c r="N725" s="99">
        <f>VLOOKUP($A725+ROUND((COLUMN()-2)/24,5),АТС!$A$41:$F$736,5)+VLOOKUP($A725+ROUND((COLUMN()-2)/24,5),'Расчет сбытовых надбавок'!$B$2281:'Расчет сбытовых надбавок'!$G$3024,3)</f>
        <v>234.92000000000002</v>
      </c>
      <c r="O725" s="99">
        <f>VLOOKUP($A725+ROUND((COLUMN()-2)/24,5),АТС!$A$41:$F$736,5)+VLOOKUP($A725+ROUND((COLUMN()-2)/24,5),'Расчет сбытовых надбавок'!$B$2281:'Расчет сбытовых надбавок'!$G$3024,3)</f>
        <v>240.72</v>
      </c>
      <c r="P725" s="99">
        <f>VLOOKUP($A725+ROUND((COLUMN()-2)/24,5),АТС!$A$41:$F$736,5)+VLOOKUP($A725+ROUND((COLUMN()-2)/24,5),'Расчет сбытовых надбавок'!$B$2281:'Расчет сбытовых надбавок'!$G$3024,3)</f>
        <v>143.33000000000001</v>
      </c>
      <c r="Q725" s="99">
        <f>VLOOKUP($A725+ROUND((COLUMN()-2)/24,5),АТС!$A$41:$F$736,5)+VLOOKUP($A725+ROUND((COLUMN()-2)/24,5),'Расчет сбытовых надбавок'!$B$2281:'Расчет сбытовых надбавок'!$G$3024,3)</f>
        <v>168.75</v>
      </c>
      <c r="R725" s="99">
        <f>VLOOKUP($A725+ROUND((COLUMN()-2)/24,5),АТС!$A$41:$F$736,5)+VLOOKUP($A725+ROUND((COLUMN()-2)/24,5),'Расчет сбытовых надбавок'!$B$2281:'Расчет сбытовых надбавок'!$G$3024,3)</f>
        <v>0</v>
      </c>
      <c r="S725" s="99">
        <f>VLOOKUP($A725+ROUND((COLUMN()-2)/24,5),АТС!$A$41:$F$736,5)+VLOOKUP($A725+ROUND((COLUMN()-2)/24,5),'Расчет сбытовых надбавок'!$B$2281:'Расчет сбытовых надбавок'!$G$3024,3)</f>
        <v>0</v>
      </c>
      <c r="T725" s="99">
        <f>VLOOKUP($A725+ROUND((COLUMN()-2)/24,5),АТС!$A$41:$F$736,5)+VLOOKUP($A725+ROUND((COLUMN()-2)/24,5),'Расчет сбытовых надбавок'!$B$2281:'Расчет сбытовых надбавок'!$G$3024,3)</f>
        <v>190.87</v>
      </c>
      <c r="U725" s="99">
        <f>VLOOKUP($A725+ROUND((COLUMN()-2)/24,5),АТС!$A$41:$F$736,5)+VLOOKUP($A725+ROUND((COLUMN()-2)/24,5),'Расчет сбытовых надбавок'!$B$2281:'Расчет сбытовых надбавок'!$G$3024,3)</f>
        <v>503.95</v>
      </c>
      <c r="V725" s="99">
        <f>VLOOKUP($A725+ROUND((COLUMN()-2)/24,5),АТС!$A$41:$F$736,5)+VLOOKUP($A725+ROUND((COLUMN()-2)/24,5),'Расчет сбытовых надбавок'!$B$2281:'Расчет сбытовых надбавок'!$G$3024,3)</f>
        <v>494.82</v>
      </c>
      <c r="W725" s="99">
        <f>VLOOKUP($A725+ROUND((COLUMN()-2)/24,5),АТС!$A$41:$F$736,5)+VLOOKUP($A725+ROUND((COLUMN()-2)/24,5),'Расчет сбытовых надбавок'!$B$2281:'Расчет сбытовых надбавок'!$G$3024,3)</f>
        <v>592.86</v>
      </c>
      <c r="X725" s="99">
        <f>VLOOKUP($A725+ROUND((COLUMN()-2)/24,5),АТС!$A$41:$F$736,5)+VLOOKUP($A725+ROUND((COLUMN()-2)/24,5),'Расчет сбытовых надбавок'!$B$2281:'Расчет сбытовых надбавок'!$G$3024,3)</f>
        <v>314.52999999999997</v>
      </c>
      <c r="Y725" s="99">
        <f>VLOOKUP($A725+ROUND((COLUMN()-2)/24,5),АТС!$A$41:$F$736,5)+VLOOKUP($A725+ROUND((COLUMN()-2)/24,5),'Расчет сбытовых надбавок'!$B$2281:'Расчет сбытовых надбавок'!$G$3024,3)</f>
        <v>717.32</v>
      </c>
    </row>
    <row r="726" spans="1:25" x14ac:dyDescent="0.2">
      <c r="A726" s="80">
        <f t="shared" si="21"/>
        <v>42409</v>
      </c>
      <c r="B726" s="99">
        <f>VLOOKUP($A726+ROUND((COLUMN()-2)/24,5),АТС!$A$41:$F$736,5)+VLOOKUP($A726+ROUND((COLUMN()-2)/24,5),'Расчет сбытовых надбавок'!$B$2281:'Расчет сбытовых надбавок'!$G$3024,3)</f>
        <v>0.44</v>
      </c>
      <c r="C726" s="99">
        <f>VLOOKUP($A726+ROUND((COLUMN()-2)/24,5),АТС!$A$41:$F$736,5)+VLOOKUP($A726+ROUND((COLUMN()-2)/24,5),'Расчет сбытовых надбавок'!$B$2281:'Расчет сбытовых надбавок'!$G$3024,3)</f>
        <v>651.67000000000007</v>
      </c>
      <c r="D726" s="99">
        <f>VLOOKUP($A726+ROUND((COLUMN()-2)/24,5),АТС!$A$41:$F$736,5)+VLOOKUP($A726+ROUND((COLUMN()-2)/24,5),'Расчет сбытовых надбавок'!$B$2281:'Расчет сбытовых надбавок'!$G$3024,3)</f>
        <v>472.71999999999997</v>
      </c>
      <c r="E726" s="99">
        <f>VLOOKUP($A726+ROUND((COLUMN()-2)/24,5),АТС!$A$41:$F$736,5)+VLOOKUP($A726+ROUND((COLUMN()-2)/24,5),'Расчет сбытовых надбавок'!$B$2281:'Расчет сбытовых надбавок'!$G$3024,3)</f>
        <v>265.14</v>
      </c>
      <c r="F726" s="99">
        <f>VLOOKUP($A726+ROUND((COLUMN()-2)/24,5),АТС!$A$41:$F$736,5)+VLOOKUP($A726+ROUND((COLUMN()-2)/24,5),'Расчет сбытовых надбавок'!$B$2281:'Расчет сбытовых надбавок'!$G$3024,3)</f>
        <v>138.06</v>
      </c>
      <c r="G726" s="99">
        <f>VLOOKUP($A726+ROUND((COLUMN()-2)/24,5),АТС!$A$41:$F$736,5)+VLOOKUP($A726+ROUND((COLUMN()-2)/24,5),'Расчет сбытовых надбавок'!$B$2281:'Расчет сбытовых надбавок'!$G$3024,3)</f>
        <v>579.72</v>
      </c>
      <c r="H726" s="99">
        <f>VLOOKUP($A726+ROUND((COLUMN()-2)/24,5),АТС!$A$41:$F$736,5)+VLOOKUP($A726+ROUND((COLUMN()-2)/24,5),'Расчет сбытовых надбавок'!$B$2281:'Расчет сбытовых надбавок'!$G$3024,3)</f>
        <v>144.18</v>
      </c>
      <c r="I726" s="99">
        <f>VLOOKUP($A726+ROUND((COLUMN()-2)/24,5),АТС!$A$41:$F$736,5)+VLOOKUP($A726+ROUND((COLUMN()-2)/24,5),'Расчет сбытовых надбавок'!$B$2281:'Расчет сбытовых надбавок'!$G$3024,3)</f>
        <v>193.58</v>
      </c>
      <c r="J726" s="99">
        <f>VLOOKUP($A726+ROUND((COLUMN()-2)/24,5),АТС!$A$41:$F$736,5)+VLOOKUP($A726+ROUND((COLUMN()-2)/24,5),'Расчет сбытовых надбавок'!$B$2281:'Расчет сбытовых надбавок'!$G$3024,3)</f>
        <v>4.3</v>
      </c>
      <c r="K726" s="99">
        <f>VLOOKUP($A726+ROUND((COLUMN()-2)/24,5),АТС!$A$41:$F$736,5)+VLOOKUP($A726+ROUND((COLUMN()-2)/24,5),'Расчет сбытовых надбавок'!$B$2281:'Расчет сбытовых надбавок'!$G$3024,3)</f>
        <v>3.6</v>
      </c>
      <c r="L726" s="99">
        <f>VLOOKUP($A726+ROUND((COLUMN()-2)/24,5),АТС!$A$41:$F$736,5)+VLOOKUP($A726+ROUND((COLUMN()-2)/24,5),'Расчет сбытовых надбавок'!$B$2281:'Расчет сбытовых надбавок'!$G$3024,3)</f>
        <v>141.14000000000001</v>
      </c>
      <c r="M726" s="99">
        <f>VLOOKUP($A726+ROUND((COLUMN()-2)/24,5),АТС!$A$41:$F$736,5)+VLOOKUP($A726+ROUND((COLUMN()-2)/24,5),'Расчет сбытовых надбавок'!$B$2281:'Расчет сбытовых надбавок'!$G$3024,3)</f>
        <v>206.41000000000003</v>
      </c>
      <c r="N726" s="99">
        <f>VLOOKUP($A726+ROUND((COLUMN()-2)/24,5),АТС!$A$41:$F$736,5)+VLOOKUP($A726+ROUND((COLUMN()-2)/24,5),'Расчет сбытовых надбавок'!$B$2281:'Расчет сбытовых надбавок'!$G$3024,3)</f>
        <v>357.47</v>
      </c>
      <c r="O726" s="99">
        <f>VLOOKUP($A726+ROUND((COLUMN()-2)/24,5),АТС!$A$41:$F$736,5)+VLOOKUP($A726+ROUND((COLUMN()-2)/24,5),'Расчет сбытовых надбавок'!$B$2281:'Расчет сбытовых надбавок'!$G$3024,3)</f>
        <v>373.46000000000004</v>
      </c>
      <c r="P726" s="99">
        <f>VLOOKUP($A726+ROUND((COLUMN()-2)/24,5),АТС!$A$41:$F$736,5)+VLOOKUP($A726+ROUND((COLUMN()-2)/24,5),'Расчет сбытовых надбавок'!$B$2281:'Расчет сбытовых надбавок'!$G$3024,3)</f>
        <v>427.93</v>
      </c>
      <c r="Q726" s="99">
        <f>VLOOKUP($A726+ROUND((COLUMN()-2)/24,5),АТС!$A$41:$F$736,5)+VLOOKUP($A726+ROUND((COLUMN()-2)/24,5),'Расчет сбытовых надбавок'!$B$2281:'Расчет сбытовых надбавок'!$G$3024,3)</f>
        <v>476.56</v>
      </c>
      <c r="R726" s="99">
        <f>VLOOKUP($A726+ROUND((COLUMN()-2)/24,5),АТС!$A$41:$F$736,5)+VLOOKUP($A726+ROUND((COLUMN()-2)/24,5),'Расчет сбытовых надбавок'!$B$2281:'Расчет сбытовых надбавок'!$G$3024,3)</f>
        <v>446.1</v>
      </c>
      <c r="S726" s="99">
        <f>VLOOKUP($A726+ROUND((COLUMN()-2)/24,5),АТС!$A$41:$F$736,5)+VLOOKUP($A726+ROUND((COLUMN()-2)/24,5),'Расчет сбытовых надбавок'!$B$2281:'Расчет сбытовых надбавок'!$G$3024,3)</f>
        <v>0</v>
      </c>
      <c r="T726" s="99">
        <f>VLOOKUP($A726+ROUND((COLUMN()-2)/24,5),АТС!$A$41:$F$736,5)+VLOOKUP($A726+ROUND((COLUMN()-2)/24,5),'Расчет сбытовых надбавок'!$B$2281:'Расчет сбытовых надбавок'!$G$3024,3)</f>
        <v>139.31</v>
      </c>
      <c r="U726" s="99">
        <f>VLOOKUP($A726+ROUND((COLUMN()-2)/24,5),АТС!$A$41:$F$736,5)+VLOOKUP($A726+ROUND((COLUMN()-2)/24,5),'Расчет сбытовых надбавок'!$B$2281:'Расчет сбытовых надбавок'!$G$3024,3)</f>
        <v>533.79999999999995</v>
      </c>
      <c r="V726" s="99">
        <f>VLOOKUP($A726+ROUND((COLUMN()-2)/24,5),АТС!$A$41:$F$736,5)+VLOOKUP($A726+ROUND((COLUMN()-2)/24,5),'Расчет сбытовых надбавок'!$B$2281:'Расчет сбытовых надбавок'!$G$3024,3)</f>
        <v>126</v>
      </c>
      <c r="W726" s="99">
        <f>VLOOKUP($A726+ROUND((COLUMN()-2)/24,5),АТС!$A$41:$F$736,5)+VLOOKUP($A726+ROUND((COLUMN()-2)/24,5),'Расчет сбытовых надбавок'!$B$2281:'Расчет сбытовых надбавок'!$G$3024,3)</f>
        <v>132.54000000000002</v>
      </c>
      <c r="X726" s="99">
        <f>VLOOKUP($A726+ROUND((COLUMN()-2)/24,5),АТС!$A$41:$F$736,5)+VLOOKUP($A726+ROUND((COLUMN()-2)/24,5),'Расчет сбытовых надбавок'!$B$2281:'Расчет сбытовых надбавок'!$G$3024,3)</f>
        <v>170.05</v>
      </c>
      <c r="Y726" s="99">
        <f>VLOOKUP($A726+ROUND((COLUMN()-2)/24,5),АТС!$A$41:$F$736,5)+VLOOKUP($A726+ROUND((COLUMN()-2)/24,5),'Расчет сбытовых надбавок'!$B$2281:'Расчет сбытовых надбавок'!$G$3024,3)</f>
        <v>723.55</v>
      </c>
    </row>
    <row r="727" spans="1:25" x14ac:dyDescent="0.2">
      <c r="A727" s="80">
        <f t="shared" si="21"/>
        <v>42410</v>
      </c>
      <c r="B727" s="99">
        <f>VLOOKUP($A727+ROUND((COLUMN()-2)/24,5),АТС!$A$41:$F$736,5)+VLOOKUP($A727+ROUND((COLUMN()-2)/24,5),'Расчет сбытовых надбавок'!$B$2281:'Расчет сбытовых надбавок'!$G$3024,3)</f>
        <v>621.74</v>
      </c>
      <c r="C727" s="99">
        <f>VLOOKUP($A727+ROUND((COLUMN()-2)/24,5),АТС!$A$41:$F$736,5)+VLOOKUP($A727+ROUND((COLUMN()-2)/24,5),'Расчет сбытовых надбавок'!$B$2281:'Расчет сбытовых надбавок'!$G$3024,3)</f>
        <v>730.66</v>
      </c>
      <c r="D727" s="99">
        <f>VLOOKUP($A727+ROUND((COLUMN()-2)/24,5),АТС!$A$41:$F$736,5)+VLOOKUP($A727+ROUND((COLUMN()-2)/24,5),'Расчет сбытовых надбавок'!$B$2281:'Расчет сбытовых надбавок'!$G$3024,3)</f>
        <v>517.20000000000005</v>
      </c>
      <c r="E727" s="99">
        <f>VLOOKUP($A727+ROUND((COLUMN()-2)/24,5),АТС!$A$41:$F$736,5)+VLOOKUP($A727+ROUND((COLUMN()-2)/24,5),'Расчет сбытовых надбавок'!$B$2281:'Расчет сбытовых надбавок'!$G$3024,3)</f>
        <v>418.03999999999996</v>
      </c>
      <c r="F727" s="99">
        <f>VLOOKUP($A727+ROUND((COLUMN()-2)/24,5),АТС!$A$41:$F$736,5)+VLOOKUP($A727+ROUND((COLUMN()-2)/24,5),'Расчет сбытовых надбавок'!$B$2281:'Расчет сбытовых надбавок'!$G$3024,3)</f>
        <v>142.43</v>
      </c>
      <c r="G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H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I727" s="99">
        <f>VLOOKUP($A727+ROUND((COLUMN()-2)/24,5),АТС!$A$41:$F$736,5)+VLOOKUP($A727+ROUND((COLUMN()-2)/24,5),'Расчет сбытовых надбавок'!$B$2281:'Расчет сбытовых надбавок'!$G$3024,3)</f>
        <v>113.67999999999999</v>
      </c>
      <c r="J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K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L727" s="99">
        <f>VLOOKUP($A727+ROUND((COLUMN()-2)/24,5),АТС!$A$41:$F$736,5)+VLOOKUP($A727+ROUND((COLUMN()-2)/24,5),'Расчет сбытовых надбавок'!$B$2281:'Расчет сбытовых надбавок'!$G$3024,3)</f>
        <v>169.07</v>
      </c>
      <c r="M727" s="99">
        <f>VLOOKUP($A727+ROUND((COLUMN()-2)/24,5),АТС!$A$41:$F$736,5)+VLOOKUP($A727+ROUND((COLUMN()-2)/24,5),'Расчет сбытовых надбавок'!$B$2281:'Расчет сбытовых надбавок'!$G$3024,3)</f>
        <v>161.76</v>
      </c>
      <c r="N727" s="99">
        <f>VLOOKUP($A727+ROUND((COLUMN()-2)/24,5),АТС!$A$41:$F$736,5)+VLOOKUP($A727+ROUND((COLUMN()-2)/24,5),'Расчет сбытовых надбавок'!$B$2281:'Расчет сбытовых надбавок'!$G$3024,3)</f>
        <v>300.87</v>
      </c>
      <c r="O727" s="99">
        <f>VLOOKUP($A727+ROUND((COLUMN()-2)/24,5),АТС!$A$41:$F$736,5)+VLOOKUP($A727+ROUND((COLUMN()-2)/24,5),'Расчет сбытовых надбавок'!$B$2281:'Расчет сбытовых надбавок'!$G$3024,3)</f>
        <v>307.93</v>
      </c>
      <c r="P727" s="99">
        <f>VLOOKUP($A727+ROUND((COLUMN()-2)/24,5),АТС!$A$41:$F$736,5)+VLOOKUP($A727+ROUND((COLUMN()-2)/24,5),'Расчет сбытовых надбавок'!$B$2281:'Расчет сбытовых надбавок'!$G$3024,3)</f>
        <v>394.98</v>
      </c>
      <c r="Q727" s="99">
        <f>VLOOKUP($A727+ROUND((COLUMN()-2)/24,5),АТС!$A$41:$F$736,5)+VLOOKUP($A727+ROUND((COLUMN()-2)/24,5),'Расчет сбытовых надбавок'!$B$2281:'Расчет сбытовых надбавок'!$G$3024,3)</f>
        <v>435.51</v>
      </c>
      <c r="R727" s="99">
        <f>VLOOKUP($A727+ROUND((COLUMN()-2)/24,5),АТС!$A$41:$F$736,5)+VLOOKUP($A727+ROUND((COLUMN()-2)/24,5),'Расчет сбытовых надбавок'!$B$2281:'Расчет сбытовых надбавок'!$G$3024,3)</f>
        <v>312.12</v>
      </c>
      <c r="S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T727" s="99">
        <f>VLOOKUP($A727+ROUND((COLUMN()-2)/24,5),АТС!$A$41:$F$736,5)+VLOOKUP($A727+ROUND((COLUMN()-2)/24,5),'Расчет сбытовых надбавок'!$B$2281:'Расчет сбытовых надбавок'!$G$3024,3)</f>
        <v>0</v>
      </c>
      <c r="U727" s="99">
        <f>VLOOKUP($A727+ROUND((COLUMN()-2)/24,5),АТС!$A$41:$F$736,5)+VLOOKUP($A727+ROUND((COLUMN()-2)/24,5),'Расчет сбытовых надбавок'!$B$2281:'Расчет сбытовых надбавок'!$G$3024,3)</f>
        <v>2.3099999999999996</v>
      </c>
      <c r="V727" s="99">
        <f>VLOOKUP($A727+ROUND((COLUMN()-2)/24,5),АТС!$A$41:$F$736,5)+VLOOKUP($A727+ROUND((COLUMN()-2)/24,5),'Расчет сбытовых надбавок'!$B$2281:'Расчет сбытовых надбавок'!$G$3024,3)</f>
        <v>5.1100000000000003</v>
      </c>
      <c r="W727" s="99">
        <f>VLOOKUP($A727+ROUND((COLUMN()-2)/24,5),АТС!$A$41:$F$736,5)+VLOOKUP($A727+ROUND((COLUMN()-2)/24,5),'Расчет сбытовых надбавок'!$B$2281:'Расчет сбытовых надбавок'!$G$3024,3)</f>
        <v>226.08999999999997</v>
      </c>
      <c r="X727" s="99">
        <f>VLOOKUP($A727+ROUND((COLUMN()-2)/24,5),АТС!$A$41:$F$736,5)+VLOOKUP($A727+ROUND((COLUMN()-2)/24,5),'Расчет сбытовых надбавок'!$B$2281:'Расчет сбытовых надбавок'!$G$3024,3)</f>
        <v>194.47</v>
      </c>
      <c r="Y727" s="99">
        <f>VLOOKUP($A727+ROUND((COLUMN()-2)/24,5),АТС!$A$41:$F$736,5)+VLOOKUP($A727+ROUND((COLUMN()-2)/24,5),'Расчет сбытовых надбавок'!$B$2281:'Расчет сбытовых надбавок'!$G$3024,3)</f>
        <v>94.08</v>
      </c>
    </row>
    <row r="728" spans="1:25" x14ac:dyDescent="0.2">
      <c r="A728" s="80">
        <f t="shared" si="21"/>
        <v>42411</v>
      </c>
      <c r="B728" s="99">
        <f>VLOOKUP($A728+ROUND((COLUMN()-2)/24,5),АТС!$A$41:$F$736,5)+VLOOKUP($A728+ROUND((COLUMN()-2)/24,5),'Расчет сбытовых надбавок'!$B$2281:'Расчет сбытовых надбавок'!$G$3024,3)</f>
        <v>668.4</v>
      </c>
      <c r="C728" s="99">
        <f>VLOOKUP($A728+ROUND((COLUMN()-2)/24,5),АТС!$A$41:$F$736,5)+VLOOKUP($A728+ROUND((COLUMN()-2)/24,5),'Расчет сбытовых надбавок'!$B$2281:'Расчет сбытовых надбавок'!$G$3024,3)</f>
        <v>186.35999999999999</v>
      </c>
      <c r="D728" s="99">
        <f>VLOOKUP($A728+ROUND((COLUMN()-2)/24,5),АТС!$A$41:$F$736,5)+VLOOKUP($A728+ROUND((COLUMN()-2)/24,5),'Расчет сбытовых надбавок'!$B$2281:'Расчет сбытовых надбавок'!$G$3024,3)</f>
        <v>96.08</v>
      </c>
      <c r="E728" s="99">
        <f>VLOOKUP($A728+ROUND((COLUMN()-2)/24,5),АТС!$A$41:$F$736,5)+VLOOKUP($A728+ROUND((COLUMN()-2)/24,5),'Расчет сбытовых надбавок'!$B$2281:'Расчет сбытовых надбавок'!$G$3024,3)</f>
        <v>25.720000000000002</v>
      </c>
      <c r="F728" s="99">
        <f>VLOOKUP($A728+ROUND((COLUMN()-2)/24,5),АТС!$A$41:$F$736,5)+VLOOKUP($A728+ROUND((COLUMN()-2)/24,5),'Расчет сбытовых надбавок'!$B$2281:'Расчет сбытовых надбавок'!$G$3024,3)</f>
        <v>4.0600000000000005</v>
      </c>
      <c r="G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H728" s="99">
        <f>VLOOKUP($A728+ROUND((COLUMN()-2)/24,5),АТС!$A$41:$F$736,5)+VLOOKUP($A728+ROUND((COLUMN()-2)/24,5),'Расчет сбытовых надбавок'!$B$2281:'Расчет сбытовых надбавок'!$G$3024,3)</f>
        <v>0.01</v>
      </c>
      <c r="I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J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K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L728" s="99">
        <f>VLOOKUP($A728+ROUND((COLUMN()-2)/24,5),АТС!$A$41:$F$736,5)+VLOOKUP($A728+ROUND((COLUMN()-2)/24,5),'Расчет сбытовых надбавок'!$B$2281:'Расчет сбытовых надбавок'!$G$3024,3)</f>
        <v>96.53</v>
      </c>
      <c r="M728" s="99">
        <f>VLOOKUP($A728+ROUND((COLUMN()-2)/24,5),АТС!$A$41:$F$736,5)+VLOOKUP($A728+ROUND((COLUMN()-2)/24,5),'Расчет сбытовых надбавок'!$B$2281:'Расчет сбытовых надбавок'!$G$3024,3)</f>
        <v>102.78</v>
      </c>
      <c r="N728" s="99">
        <f>VLOOKUP($A728+ROUND((COLUMN()-2)/24,5),АТС!$A$41:$F$736,5)+VLOOKUP($A728+ROUND((COLUMN()-2)/24,5),'Расчет сбытовых надбавок'!$B$2281:'Расчет сбытовых надбавок'!$G$3024,3)</f>
        <v>291.46000000000004</v>
      </c>
      <c r="O728" s="99">
        <f>VLOOKUP($A728+ROUND((COLUMN()-2)/24,5),АТС!$A$41:$F$736,5)+VLOOKUP($A728+ROUND((COLUMN()-2)/24,5),'Расчет сбытовых надбавок'!$B$2281:'Расчет сбытовых надбавок'!$G$3024,3)</f>
        <v>288.19</v>
      </c>
      <c r="P728" s="99">
        <f>VLOOKUP($A728+ROUND((COLUMN()-2)/24,5),АТС!$A$41:$F$736,5)+VLOOKUP($A728+ROUND((COLUMN()-2)/24,5),'Расчет сбытовых надбавок'!$B$2281:'Расчет сбытовых надбавок'!$G$3024,3)</f>
        <v>14.76</v>
      </c>
      <c r="Q728" s="99">
        <f>VLOOKUP($A728+ROUND((COLUMN()-2)/24,5),АТС!$A$41:$F$736,5)+VLOOKUP($A728+ROUND((COLUMN()-2)/24,5),'Расчет сбытовых надбавок'!$B$2281:'Расчет сбытовых надбавок'!$G$3024,3)</f>
        <v>3.69</v>
      </c>
      <c r="R728" s="99">
        <f>VLOOKUP($A728+ROUND((COLUMN()-2)/24,5),АТС!$A$41:$F$736,5)+VLOOKUP($A728+ROUND((COLUMN()-2)/24,5),'Расчет сбытовых надбавок'!$B$2281:'Расчет сбытовых надбавок'!$G$3024,3)</f>
        <v>302.58</v>
      </c>
      <c r="S728" s="99">
        <f>VLOOKUP($A728+ROUND((COLUMN()-2)/24,5),АТС!$A$41:$F$736,5)+VLOOKUP($A728+ROUND((COLUMN()-2)/24,5),'Расчет сбытовых надбавок'!$B$2281:'Расчет сбытовых надбавок'!$G$3024,3)</f>
        <v>16</v>
      </c>
      <c r="T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U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V728" s="99">
        <f>VLOOKUP($A728+ROUND((COLUMN()-2)/24,5),АТС!$A$41:$F$736,5)+VLOOKUP($A728+ROUND((COLUMN()-2)/24,5),'Расчет сбытовых надбавок'!$B$2281:'Расчет сбытовых надбавок'!$G$3024,3)</f>
        <v>0</v>
      </c>
      <c r="W728" s="99">
        <f>VLOOKUP($A728+ROUND((COLUMN()-2)/24,5),АТС!$A$41:$F$736,5)+VLOOKUP($A728+ROUND((COLUMN()-2)/24,5),'Расчет сбытовых надбавок'!$B$2281:'Расчет сбытовых надбавок'!$G$3024,3)</f>
        <v>805.62</v>
      </c>
      <c r="X728" s="99">
        <f>VLOOKUP($A728+ROUND((COLUMN()-2)/24,5),АТС!$A$41:$F$736,5)+VLOOKUP($A728+ROUND((COLUMN()-2)/24,5),'Расчет сбытовых надбавок'!$B$2281:'Расчет сбытовых надбавок'!$G$3024,3)</f>
        <v>87.59</v>
      </c>
      <c r="Y728" s="99">
        <f>VLOOKUP($A728+ROUND((COLUMN()-2)/24,5),АТС!$A$41:$F$736,5)+VLOOKUP($A728+ROUND((COLUMN()-2)/24,5),'Расчет сбытовых надбавок'!$B$2281:'Расчет сбытовых надбавок'!$G$3024,3)</f>
        <v>0</v>
      </c>
    </row>
    <row r="729" spans="1:25" x14ac:dyDescent="0.2">
      <c r="A729" s="80">
        <f t="shared" si="21"/>
        <v>42412</v>
      </c>
      <c r="B729" s="99">
        <f>VLOOKUP($A729+ROUND((COLUMN()-2)/24,5),АТС!$A$41:$F$736,5)+VLOOKUP($A729+ROUND((COLUMN()-2)/24,5),'Расчет сбытовых надбавок'!$B$2281:'Расчет сбытовых надбавок'!$G$3024,3)</f>
        <v>630.74</v>
      </c>
      <c r="C729" s="99">
        <f>VLOOKUP($A729+ROUND((COLUMN()-2)/24,5),АТС!$A$41:$F$736,5)+VLOOKUP($A729+ROUND((COLUMN()-2)/24,5),'Расчет сбытовых надбавок'!$B$2281:'Расчет сбытовых надбавок'!$G$3024,3)</f>
        <v>107.59</v>
      </c>
      <c r="D729" s="99">
        <f>VLOOKUP($A729+ROUND((COLUMN()-2)/24,5),АТС!$A$41:$F$736,5)+VLOOKUP($A729+ROUND((COLUMN()-2)/24,5),'Расчет сбытовых надбавок'!$B$2281:'Расчет сбытовых надбавок'!$G$3024,3)</f>
        <v>35.29</v>
      </c>
      <c r="E729" s="99">
        <f>VLOOKUP($A729+ROUND((COLUMN()-2)/24,5),АТС!$A$41:$F$736,5)+VLOOKUP($A729+ROUND((COLUMN()-2)/24,5),'Расчет сбытовых надбавок'!$B$2281:'Расчет сбытовых надбавок'!$G$3024,3)</f>
        <v>22.04</v>
      </c>
      <c r="F729" s="99">
        <f>VLOOKUP($A729+ROUND((COLUMN()-2)/24,5),АТС!$A$41:$F$736,5)+VLOOKUP($A729+ROUND((COLUMN()-2)/24,5),'Расчет сбытовых надбавок'!$B$2281:'Расчет сбытовых надбавок'!$G$3024,3)</f>
        <v>0.01</v>
      </c>
      <c r="G729" s="99">
        <f>VLOOKUP($A729+ROUND((COLUMN()-2)/24,5),АТС!$A$41:$F$736,5)+VLOOKUP($A729+ROUND((COLUMN()-2)/24,5),'Расчет сбытовых надбавок'!$B$2281:'Расчет сбытовых надбавок'!$G$3024,3)</f>
        <v>560.87</v>
      </c>
      <c r="H729" s="99">
        <f>VLOOKUP($A729+ROUND((COLUMN()-2)/24,5),АТС!$A$41:$F$736,5)+VLOOKUP($A729+ROUND((COLUMN()-2)/24,5),'Расчет сбытовых надбавок'!$B$2281:'Расчет сбытовых надбавок'!$G$3024,3)</f>
        <v>16.53</v>
      </c>
      <c r="I729" s="99">
        <f>VLOOKUP($A729+ROUND((COLUMN()-2)/24,5),АТС!$A$41:$F$736,5)+VLOOKUP($A729+ROUND((COLUMN()-2)/24,5),'Расчет сбытовых надбавок'!$B$2281:'Расчет сбытовых надбавок'!$G$3024,3)</f>
        <v>36.74</v>
      </c>
      <c r="J729" s="99">
        <f>VLOOKUP($A729+ROUND((COLUMN()-2)/24,5),АТС!$A$41:$F$736,5)+VLOOKUP($A729+ROUND((COLUMN()-2)/24,5),'Расчет сбытовых надбавок'!$B$2281:'Расчет сбытовых надбавок'!$G$3024,3)</f>
        <v>150.4</v>
      </c>
      <c r="K729" s="99">
        <f>VLOOKUP($A729+ROUND((COLUMN()-2)/24,5),АТС!$A$41:$F$736,5)+VLOOKUP($A729+ROUND((COLUMN()-2)/24,5),'Расчет сбытовых надбавок'!$B$2281:'Расчет сбытовых надбавок'!$G$3024,3)</f>
        <v>99.92</v>
      </c>
      <c r="L729" s="99">
        <f>VLOOKUP($A729+ROUND((COLUMN()-2)/24,5),АТС!$A$41:$F$736,5)+VLOOKUP($A729+ROUND((COLUMN()-2)/24,5),'Расчет сбытовых надбавок'!$B$2281:'Расчет сбытовых надбавок'!$G$3024,3)</f>
        <v>415.45000000000005</v>
      </c>
      <c r="M729" s="99">
        <f>VLOOKUP($A729+ROUND((COLUMN()-2)/24,5),АТС!$A$41:$F$736,5)+VLOOKUP($A729+ROUND((COLUMN()-2)/24,5),'Расчет сбытовых надбавок'!$B$2281:'Расчет сбытовых надбавок'!$G$3024,3)</f>
        <v>396.41</v>
      </c>
      <c r="N729" s="99">
        <f>VLOOKUP($A729+ROUND((COLUMN()-2)/24,5),АТС!$A$41:$F$736,5)+VLOOKUP($A729+ROUND((COLUMN()-2)/24,5),'Расчет сбытовых надбавок'!$B$2281:'Расчет сбытовых надбавок'!$G$3024,3)</f>
        <v>111.07</v>
      </c>
      <c r="O729" s="99">
        <f>VLOOKUP($A729+ROUND((COLUMN()-2)/24,5),АТС!$A$41:$F$736,5)+VLOOKUP($A729+ROUND((COLUMN()-2)/24,5),'Расчет сбытовых надбавок'!$B$2281:'Расчет сбытовых надбавок'!$G$3024,3)</f>
        <v>104.47</v>
      </c>
      <c r="P729" s="99">
        <f>VLOOKUP($A729+ROUND((COLUMN()-2)/24,5),АТС!$A$41:$F$736,5)+VLOOKUP($A729+ROUND((COLUMN()-2)/24,5),'Расчет сбытовых надбавок'!$B$2281:'Расчет сбытовых надбавок'!$G$3024,3)</f>
        <v>379.96000000000004</v>
      </c>
      <c r="Q729" s="99">
        <f>VLOOKUP($A729+ROUND((COLUMN()-2)/24,5),АТС!$A$41:$F$736,5)+VLOOKUP($A729+ROUND((COLUMN()-2)/24,5),'Расчет сбытовых надбавок'!$B$2281:'Расчет сбытовых надбавок'!$G$3024,3)</f>
        <v>396.48</v>
      </c>
      <c r="R729" s="99">
        <f>VLOOKUP($A729+ROUND((COLUMN()-2)/24,5),АТС!$A$41:$F$736,5)+VLOOKUP($A729+ROUND((COLUMN()-2)/24,5),'Расчет сбытовых надбавок'!$B$2281:'Расчет сбытовых надбавок'!$G$3024,3)</f>
        <v>470.23</v>
      </c>
      <c r="S729" s="99">
        <f>VLOOKUP($A729+ROUND((COLUMN()-2)/24,5),АТС!$A$41:$F$736,5)+VLOOKUP($A729+ROUND((COLUMN()-2)/24,5),'Расчет сбытовых надбавок'!$B$2281:'Расчет сбытовых надбавок'!$G$3024,3)</f>
        <v>210.91</v>
      </c>
      <c r="T729" s="99">
        <f>VLOOKUP($A729+ROUND((COLUMN()-2)/24,5),АТС!$A$41:$F$736,5)+VLOOKUP($A729+ROUND((COLUMN()-2)/24,5),'Расчет сбытовых надбавок'!$B$2281:'Расчет сбытовых надбавок'!$G$3024,3)</f>
        <v>374.47</v>
      </c>
      <c r="U729" s="99">
        <f>VLOOKUP($A729+ROUND((COLUMN()-2)/24,5),АТС!$A$41:$F$736,5)+VLOOKUP($A729+ROUND((COLUMN()-2)/24,5),'Расчет сбытовых надбавок'!$B$2281:'Расчет сбытовых надбавок'!$G$3024,3)</f>
        <v>593.41999999999996</v>
      </c>
      <c r="V729" s="99">
        <f>VLOOKUP($A729+ROUND((COLUMN()-2)/24,5),АТС!$A$41:$F$736,5)+VLOOKUP($A729+ROUND((COLUMN()-2)/24,5),'Расчет сбытовых надбавок'!$B$2281:'Расчет сбытовых надбавок'!$G$3024,3)</f>
        <v>788.21</v>
      </c>
      <c r="W729" s="99">
        <f>VLOOKUP($A729+ROUND((COLUMN()-2)/24,5),АТС!$A$41:$F$736,5)+VLOOKUP($A729+ROUND((COLUMN()-2)/24,5),'Расчет сбытовых надбавок'!$B$2281:'Расчет сбытовых надбавок'!$G$3024,3)</f>
        <v>812.47</v>
      </c>
      <c r="X729" s="99">
        <f>VLOOKUP($A729+ROUND((COLUMN()-2)/24,5),АТС!$A$41:$F$736,5)+VLOOKUP($A729+ROUND((COLUMN()-2)/24,5),'Расчет сбытовых надбавок'!$B$2281:'Расчет сбытовых надбавок'!$G$3024,3)</f>
        <v>956.25</v>
      </c>
      <c r="Y729" s="99">
        <f>VLOOKUP($A729+ROUND((COLUMN()-2)/24,5),АТС!$A$41:$F$736,5)+VLOOKUP($A729+ROUND((COLUMN()-2)/24,5),'Расчет сбытовых надбавок'!$B$2281:'Расчет сбытовых надбавок'!$G$3024,3)</f>
        <v>1234.1199999999999</v>
      </c>
    </row>
    <row r="730" spans="1:25" x14ac:dyDescent="0.2">
      <c r="A730" s="80">
        <f t="shared" si="21"/>
        <v>42413</v>
      </c>
      <c r="B730" s="99">
        <f>VLOOKUP($A730+ROUND((COLUMN()-2)/24,5),АТС!$A$41:$F$736,5)+VLOOKUP($A730+ROUND((COLUMN()-2)/24,5),'Расчет сбытовых надбавок'!$B$2281:'Расчет сбытовых надбавок'!$G$3024,3)</f>
        <v>722.33999999999992</v>
      </c>
      <c r="C730" s="99">
        <f>VLOOKUP($A730+ROUND((COLUMN()-2)/24,5),АТС!$A$41:$F$736,5)+VLOOKUP($A730+ROUND((COLUMN()-2)/24,5),'Расчет сбытовых надбавок'!$B$2281:'Расчет сбытовых надбавок'!$G$3024,3)</f>
        <v>660.77</v>
      </c>
      <c r="D730" s="99">
        <f>VLOOKUP($A730+ROUND((COLUMN()-2)/24,5),АТС!$A$41:$F$736,5)+VLOOKUP($A730+ROUND((COLUMN()-2)/24,5),'Расчет сбытовых надбавок'!$B$2281:'Расчет сбытовых надбавок'!$G$3024,3)</f>
        <v>772.97</v>
      </c>
      <c r="E730" s="99">
        <f>VLOOKUP($A730+ROUND((COLUMN()-2)/24,5),АТС!$A$41:$F$736,5)+VLOOKUP($A730+ROUND((COLUMN()-2)/24,5),'Расчет сбытовых надбавок'!$B$2281:'Расчет сбытовых надбавок'!$G$3024,3)</f>
        <v>144.12</v>
      </c>
      <c r="F730" s="99">
        <f>VLOOKUP($A730+ROUND((COLUMN()-2)/24,5),АТС!$A$41:$F$736,5)+VLOOKUP($A730+ROUND((COLUMN()-2)/24,5),'Расчет сбытовых надбавок'!$B$2281:'Расчет сбытовых надбавок'!$G$3024,3)</f>
        <v>43.07</v>
      </c>
      <c r="G730" s="99">
        <f>VLOOKUP($A730+ROUND((COLUMN()-2)/24,5),АТС!$A$41:$F$736,5)+VLOOKUP($A730+ROUND((COLUMN()-2)/24,5),'Расчет сбытовых надбавок'!$B$2281:'Расчет сбытовых надбавок'!$G$3024,3)</f>
        <v>0</v>
      </c>
      <c r="H730" s="99">
        <f>VLOOKUP($A730+ROUND((COLUMN()-2)/24,5),АТС!$A$41:$F$736,5)+VLOOKUP($A730+ROUND((COLUMN()-2)/24,5),'Расчет сбытовых надбавок'!$B$2281:'Расчет сбытовых надбавок'!$G$3024,3)</f>
        <v>0</v>
      </c>
      <c r="I730" s="99">
        <f>VLOOKUP($A730+ROUND((COLUMN()-2)/24,5),АТС!$A$41:$F$736,5)+VLOOKUP($A730+ROUND((COLUMN()-2)/24,5),'Расчет сбытовых надбавок'!$B$2281:'Расчет сбытовых надбавок'!$G$3024,3)</f>
        <v>485.82</v>
      </c>
      <c r="J730" s="99">
        <f>VLOOKUP($A730+ROUND((COLUMN()-2)/24,5),АТС!$A$41:$F$736,5)+VLOOKUP($A730+ROUND((COLUMN()-2)/24,5),'Расчет сбытовых надбавок'!$B$2281:'Расчет сбытовых надбавок'!$G$3024,3)</f>
        <v>345.51</v>
      </c>
      <c r="K730" s="99">
        <f>VLOOKUP($A730+ROUND((COLUMN()-2)/24,5),АТС!$A$41:$F$736,5)+VLOOKUP($A730+ROUND((COLUMN()-2)/24,5),'Расчет сбытовых надбавок'!$B$2281:'Расчет сбытовых надбавок'!$G$3024,3)</f>
        <v>255.67000000000002</v>
      </c>
      <c r="L730" s="99">
        <f>VLOOKUP($A730+ROUND((COLUMN()-2)/24,5),АТС!$A$41:$F$736,5)+VLOOKUP($A730+ROUND((COLUMN()-2)/24,5),'Расчет сбытовых надбавок'!$B$2281:'Расчет сбытовых надбавок'!$G$3024,3)</f>
        <v>167.62</v>
      </c>
      <c r="M730" s="99">
        <f>VLOOKUP($A730+ROUND((COLUMN()-2)/24,5),АТС!$A$41:$F$736,5)+VLOOKUP($A730+ROUND((COLUMN()-2)/24,5),'Расчет сбытовых надбавок'!$B$2281:'Расчет сбытовых надбавок'!$G$3024,3)</f>
        <v>186.67000000000002</v>
      </c>
      <c r="N730" s="99">
        <f>VLOOKUP($A730+ROUND((COLUMN()-2)/24,5),АТС!$A$41:$F$736,5)+VLOOKUP($A730+ROUND((COLUMN()-2)/24,5),'Расчет сбытовых надбавок'!$B$2281:'Расчет сбытовых надбавок'!$G$3024,3)</f>
        <v>314.63</v>
      </c>
      <c r="O730" s="99">
        <f>VLOOKUP($A730+ROUND((COLUMN()-2)/24,5),АТС!$A$41:$F$736,5)+VLOOKUP($A730+ROUND((COLUMN()-2)/24,5),'Расчет сбытовых надбавок'!$B$2281:'Расчет сбытовых надбавок'!$G$3024,3)</f>
        <v>288.11</v>
      </c>
      <c r="P730" s="99">
        <f>VLOOKUP($A730+ROUND((COLUMN()-2)/24,5),АТС!$A$41:$F$736,5)+VLOOKUP($A730+ROUND((COLUMN()-2)/24,5),'Расчет сбытовых надбавок'!$B$2281:'Расчет сбытовых надбавок'!$G$3024,3)</f>
        <v>290.94</v>
      </c>
      <c r="Q730" s="99">
        <f>VLOOKUP($A730+ROUND((COLUMN()-2)/24,5),АТС!$A$41:$F$736,5)+VLOOKUP($A730+ROUND((COLUMN()-2)/24,5),'Расчет сбытовых надбавок'!$B$2281:'Расчет сбытовых надбавок'!$G$3024,3)</f>
        <v>0</v>
      </c>
      <c r="R730" s="99">
        <f>VLOOKUP($A730+ROUND((COLUMN()-2)/24,5),АТС!$A$41:$F$736,5)+VLOOKUP($A730+ROUND((COLUMN()-2)/24,5),'Расчет сбытовых надбавок'!$B$2281:'Расчет сбытовых надбавок'!$G$3024,3)</f>
        <v>332.84000000000003</v>
      </c>
      <c r="S730" s="99">
        <f>VLOOKUP($A730+ROUND((COLUMN()-2)/24,5),АТС!$A$41:$F$736,5)+VLOOKUP($A730+ROUND((COLUMN()-2)/24,5),'Расчет сбытовых надбавок'!$B$2281:'Расчет сбытовых надбавок'!$G$3024,3)</f>
        <v>5.2299999999999995</v>
      </c>
      <c r="T730" s="99">
        <f>VLOOKUP($A730+ROUND((COLUMN()-2)/24,5),АТС!$A$41:$F$736,5)+VLOOKUP($A730+ROUND((COLUMN()-2)/24,5),'Расчет сбытовых надбавок'!$B$2281:'Расчет сбытовых надбавок'!$G$3024,3)</f>
        <v>153.35000000000002</v>
      </c>
      <c r="U730" s="99">
        <f>VLOOKUP($A730+ROUND((COLUMN()-2)/24,5),АТС!$A$41:$F$736,5)+VLOOKUP($A730+ROUND((COLUMN()-2)/24,5),'Расчет сбытовых надбавок'!$B$2281:'Расчет сбытовых надбавок'!$G$3024,3)</f>
        <v>529.13</v>
      </c>
      <c r="V730" s="99">
        <f>VLOOKUP($A730+ROUND((COLUMN()-2)/24,5),АТС!$A$41:$F$736,5)+VLOOKUP($A730+ROUND((COLUMN()-2)/24,5),'Расчет сбытовых надбавок'!$B$2281:'Расчет сбытовых надбавок'!$G$3024,3)</f>
        <v>650.71</v>
      </c>
      <c r="W730" s="99">
        <f>VLOOKUP($A730+ROUND((COLUMN()-2)/24,5),АТС!$A$41:$F$736,5)+VLOOKUP($A730+ROUND((COLUMN()-2)/24,5),'Расчет сбытовых надбавок'!$B$2281:'Расчет сбытовых надбавок'!$G$3024,3)</f>
        <v>675.56</v>
      </c>
      <c r="X730" s="99">
        <f>VLOOKUP($A730+ROUND((COLUMN()-2)/24,5),АТС!$A$41:$F$736,5)+VLOOKUP($A730+ROUND((COLUMN()-2)/24,5),'Расчет сбытовых надбавок'!$B$2281:'Расчет сбытовых надбавок'!$G$3024,3)</f>
        <v>779.93000000000006</v>
      </c>
      <c r="Y730" s="99">
        <f>VLOOKUP($A730+ROUND((COLUMN()-2)/24,5),АТС!$A$41:$F$736,5)+VLOOKUP($A730+ROUND((COLUMN()-2)/24,5),'Расчет сбытовых надбавок'!$B$2281:'Расчет сбытовых надбавок'!$G$3024,3)</f>
        <v>756.89</v>
      </c>
    </row>
    <row r="731" spans="1:25" x14ac:dyDescent="0.2">
      <c r="A731" s="80">
        <f t="shared" si="21"/>
        <v>42414</v>
      </c>
      <c r="B731" s="99">
        <f>VLOOKUP($A731+ROUND((COLUMN()-2)/24,5),АТС!$A$41:$F$736,5)+VLOOKUP($A731+ROUND((COLUMN()-2)/24,5),'Расчет сбытовых надбавок'!$B$2281:'Расчет сбытовых надбавок'!$G$3024,3)</f>
        <v>661.85</v>
      </c>
      <c r="C731" s="99">
        <f>VLOOKUP($A731+ROUND((COLUMN()-2)/24,5),АТС!$A$41:$F$736,5)+VLOOKUP($A731+ROUND((COLUMN()-2)/24,5),'Расчет сбытовых надбавок'!$B$2281:'Расчет сбытовых надбавок'!$G$3024,3)</f>
        <v>724.12</v>
      </c>
      <c r="D731" s="99">
        <f>VLOOKUP($A731+ROUND((COLUMN()-2)/24,5),АТС!$A$41:$F$736,5)+VLOOKUP($A731+ROUND((COLUMN()-2)/24,5),'Расчет сбытовых надбавок'!$B$2281:'Расчет сбытовых надбавок'!$G$3024,3)</f>
        <v>363.71</v>
      </c>
      <c r="E731" s="99">
        <f>VLOOKUP($A731+ROUND((COLUMN()-2)/24,5),АТС!$A$41:$F$736,5)+VLOOKUP($A731+ROUND((COLUMN()-2)/24,5),'Расчет сбытовых надбавок'!$B$2281:'Расчет сбытовых надбавок'!$G$3024,3)</f>
        <v>58.82</v>
      </c>
      <c r="F731" s="99">
        <f>VLOOKUP($A731+ROUND((COLUMN()-2)/24,5),АТС!$A$41:$F$736,5)+VLOOKUP($A731+ROUND((COLUMN()-2)/24,5),'Расчет сбытовых надбавок'!$B$2281:'Расчет сбытовых надбавок'!$G$3024,3)</f>
        <v>6.3</v>
      </c>
      <c r="G731" s="99">
        <f>VLOOKUP($A731+ROUND((COLUMN()-2)/24,5),АТС!$A$41:$F$736,5)+VLOOKUP($A731+ROUND((COLUMN()-2)/24,5),'Расчет сбытовых надбавок'!$B$2281:'Расчет сбытовых надбавок'!$G$3024,3)</f>
        <v>0</v>
      </c>
      <c r="H731" s="99">
        <f>VLOOKUP($A731+ROUND((COLUMN()-2)/24,5),АТС!$A$41:$F$736,5)+VLOOKUP($A731+ROUND((COLUMN()-2)/24,5),'Расчет сбытовых надбавок'!$B$2281:'Расчет сбытовых надбавок'!$G$3024,3)</f>
        <v>77.02</v>
      </c>
      <c r="I731" s="99">
        <f>VLOOKUP($A731+ROUND((COLUMN()-2)/24,5),АТС!$A$41:$F$736,5)+VLOOKUP($A731+ROUND((COLUMN()-2)/24,5),'Расчет сбытовых надбавок'!$B$2281:'Расчет сбытовых надбавок'!$G$3024,3)</f>
        <v>19.03</v>
      </c>
      <c r="J731" s="99">
        <f>VLOOKUP($A731+ROUND((COLUMN()-2)/24,5),АТС!$A$41:$F$736,5)+VLOOKUP($A731+ROUND((COLUMN()-2)/24,5),'Расчет сбытовых надбавок'!$B$2281:'Расчет сбытовых надбавок'!$G$3024,3)</f>
        <v>559.64</v>
      </c>
      <c r="K731" s="99">
        <f>VLOOKUP($A731+ROUND((COLUMN()-2)/24,5),АТС!$A$41:$F$736,5)+VLOOKUP($A731+ROUND((COLUMN()-2)/24,5),'Расчет сбытовых надбавок'!$B$2281:'Расчет сбытовых надбавок'!$G$3024,3)</f>
        <v>513.26</v>
      </c>
      <c r="L731" s="99">
        <f>VLOOKUP($A731+ROUND((COLUMN()-2)/24,5),АТС!$A$41:$F$736,5)+VLOOKUP($A731+ROUND((COLUMN()-2)/24,5),'Расчет сбытовых надбавок'!$B$2281:'Расчет сбытовых надбавок'!$G$3024,3)</f>
        <v>584.05000000000007</v>
      </c>
      <c r="M731" s="99">
        <f>VLOOKUP($A731+ROUND((COLUMN()-2)/24,5),АТС!$A$41:$F$736,5)+VLOOKUP($A731+ROUND((COLUMN()-2)/24,5),'Расчет сбытовых надбавок'!$B$2281:'Расчет сбытовых надбавок'!$G$3024,3)</f>
        <v>603.91999999999996</v>
      </c>
      <c r="N731" s="99">
        <f>VLOOKUP($A731+ROUND((COLUMN()-2)/24,5),АТС!$A$41:$F$736,5)+VLOOKUP($A731+ROUND((COLUMN()-2)/24,5),'Расчет сбытовых надбавок'!$B$2281:'Расчет сбытовых надбавок'!$G$3024,3)</f>
        <v>84.039999999999992</v>
      </c>
      <c r="O731" s="99">
        <f>VLOOKUP($A731+ROUND((COLUMN()-2)/24,5),АТС!$A$41:$F$736,5)+VLOOKUP($A731+ROUND((COLUMN()-2)/24,5),'Расчет сбытовых надбавок'!$B$2281:'Расчет сбытовых надбавок'!$G$3024,3)</f>
        <v>550.59</v>
      </c>
      <c r="P731" s="99">
        <f>VLOOKUP($A731+ROUND((COLUMN()-2)/24,5),АТС!$A$41:$F$736,5)+VLOOKUP($A731+ROUND((COLUMN()-2)/24,5),'Расчет сбытовых надбавок'!$B$2281:'Расчет сбытовых надбавок'!$G$3024,3)</f>
        <v>0</v>
      </c>
      <c r="Q731" s="99">
        <f>VLOOKUP($A731+ROUND((COLUMN()-2)/24,5),АТС!$A$41:$F$736,5)+VLOOKUP($A731+ROUND((COLUMN()-2)/24,5),'Расчет сбытовых надбавок'!$B$2281:'Расчет сбытовых надбавок'!$G$3024,3)</f>
        <v>17.190000000000001</v>
      </c>
      <c r="R731" s="99">
        <f>VLOOKUP($A731+ROUND((COLUMN()-2)/24,5),АТС!$A$41:$F$736,5)+VLOOKUP($A731+ROUND((COLUMN()-2)/24,5),'Расчет сбытовых надбавок'!$B$2281:'Расчет сбытовых надбавок'!$G$3024,3)</f>
        <v>370.45</v>
      </c>
      <c r="S731" s="99">
        <f>VLOOKUP($A731+ROUND((COLUMN()-2)/24,5),АТС!$A$41:$F$736,5)+VLOOKUP($A731+ROUND((COLUMN()-2)/24,5),'Расчет сбытовых надбавок'!$B$2281:'Расчет сбытовых надбавок'!$G$3024,3)</f>
        <v>0.01</v>
      </c>
      <c r="T731" s="99">
        <f>VLOOKUP($A731+ROUND((COLUMN()-2)/24,5),АТС!$A$41:$F$736,5)+VLOOKUP($A731+ROUND((COLUMN()-2)/24,5),'Расчет сбытовых надбавок'!$B$2281:'Расчет сбытовых надбавок'!$G$3024,3)</f>
        <v>33.44</v>
      </c>
      <c r="U731" s="99">
        <f>VLOOKUP($A731+ROUND((COLUMN()-2)/24,5),АТС!$A$41:$F$736,5)+VLOOKUP($A731+ROUND((COLUMN()-2)/24,5),'Расчет сбытовых надбавок'!$B$2281:'Расчет сбытовых надбавок'!$G$3024,3)</f>
        <v>562.64</v>
      </c>
      <c r="V731" s="99">
        <f>VLOOKUP($A731+ROUND((COLUMN()-2)/24,5),АТС!$A$41:$F$736,5)+VLOOKUP($A731+ROUND((COLUMN()-2)/24,5),'Расчет сбытовых надбавок'!$B$2281:'Расчет сбытовых надбавок'!$G$3024,3)</f>
        <v>548.34</v>
      </c>
      <c r="W731" s="99">
        <f>VLOOKUP($A731+ROUND((COLUMN()-2)/24,5),АТС!$A$41:$F$736,5)+VLOOKUP($A731+ROUND((COLUMN()-2)/24,5),'Расчет сбытовых надбавок'!$B$2281:'Расчет сбытовых надбавок'!$G$3024,3)</f>
        <v>615.12</v>
      </c>
      <c r="X731" s="99">
        <f>VLOOKUP($A731+ROUND((COLUMN()-2)/24,5),АТС!$A$41:$F$736,5)+VLOOKUP($A731+ROUND((COLUMN()-2)/24,5),'Расчет сбытовых надбавок'!$B$2281:'Расчет сбытовых надбавок'!$G$3024,3)</f>
        <v>800.25</v>
      </c>
      <c r="Y731" s="99">
        <f>VLOOKUP($A731+ROUND((COLUMN()-2)/24,5),АТС!$A$41:$F$736,5)+VLOOKUP($A731+ROUND((COLUMN()-2)/24,5),'Расчет сбытовых надбавок'!$B$2281:'Расчет сбытовых надбавок'!$G$3024,3)</f>
        <v>782.73</v>
      </c>
    </row>
    <row r="732" spans="1:25" x14ac:dyDescent="0.2">
      <c r="A732" s="80">
        <f t="shared" si="21"/>
        <v>42415</v>
      </c>
      <c r="B732" s="99">
        <f>VLOOKUP($A732+ROUND((COLUMN()-2)/24,5),АТС!$A$41:$F$736,5)+VLOOKUP($A732+ROUND((COLUMN()-2)/24,5),'Расчет сбытовых надбавок'!$B$2281:'Расчет сбытовых надбавок'!$G$3024,3)</f>
        <v>770.65</v>
      </c>
      <c r="C732" s="99">
        <f>VLOOKUP($A732+ROUND((COLUMN()-2)/24,5),АТС!$A$41:$F$736,5)+VLOOKUP($A732+ROUND((COLUMN()-2)/24,5),'Расчет сбытовых надбавок'!$B$2281:'Расчет сбытовых надбавок'!$G$3024,3)</f>
        <v>646.79999999999995</v>
      </c>
      <c r="D732" s="99">
        <f>VLOOKUP($A732+ROUND((COLUMN()-2)/24,5),АТС!$A$41:$F$736,5)+VLOOKUP($A732+ROUND((COLUMN()-2)/24,5),'Расчет сбытовых надбавок'!$B$2281:'Расчет сбытовых надбавок'!$G$3024,3)</f>
        <v>753.15</v>
      </c>
      <c r="E732" s="99">
        <f>VLOOKUP($A732+ROUND((COLUMN()-2)/24,5),АТС!$A$41:$F$736,5)+VLOOKUP($A732+ROUND((COLUMN()-2)/24,5),'Расчет сбытовых надбавок'!$B$2281:'Расчет сбытовых надбавок'!$G$3024,3)</f>
        <v>201.09</v>
      </c>
      <c r="F732" s="99">
        <f>VLOOKUP($A732+ROUND((COLUMN()-2)/24,5),АТС!$A$41:$F$736,5)+VLOOKUP($A732+ROUND((COLUMN()-2)/24,5),'Расчет сбытовых надбавок'!$B$2281:'Расчет сбытовых надбавок'!$G$3024,3)</f>
        <v>372.95</v>
      </c>
      <c r="G732" s="99">
        <f>VLOOKUP($A732+ROUND((COLUMN()-2)/24,5),АТС!$A$41:$F$736,5)+VLOOKUP($A732+ROUND((COLUMN()-2)/24,5),'Расчет сбытовых надбавок'!$B$2281:'Расчет сбытовых надбавок'!$G$3024,3)</f>
        <v>609.57999999999993</v>
      </c>
      <c r="H732" s="99">
        <f>VLOOKUP($A732+ROUND((COLUMN()-2)/24,5),АТС!$A$41:$F$736,5)+VLOOKUP($A732+ROUND((COLUMN()-2)/24,5),'Расчет сбытовых надбавок'!$B$2281:'Расчет сбытовых надбавок'!$G$3024,3)</f>
        <v>11.34</v>
      </c>
      <c r="I732" s="99">
        <f>VLOOKUP($A732+ROUND((COLUMN()-2)/24,5),АТС!$A$41:$F$736,5)+VLOOKUP($A732+ROUND((COLUMN()-2)/24,5),'Расчет сбытовых надбавок'!$B$2281:'Расчет сбытовых надбавок'!$G$3024,3)</f>
        <v>18.059999999999999</v>
      </c>
      <c r="J732" s="99">
        <f>VLOOKUP($A732+ROUND((COLUMN()-2)/24,5),АТС!$A$41:$F$736,5)+VLOOKUP($A732+ROUND((COLUMN()-2)/24,5),'Расчет сбытовых надбавок'!$B$2281:'Расчет сбытовых надбавок'!$G$3024,3)</f>
        <v>323.89</v>
      </c>
      <c r="K732" s="99">
        <f>VLOOKUP($A732+ROUND((COLUMN()-2)/24,5),АТС!$A$41:$F$736,5)+VLOOKUP($A732+ROUND((COLUMN()-2)/24,5),'Расчет сбытовых надбавок'!$B$2281:'Расчет сбытовых надбавок'!$G$3024,3)</f>
        <v>332.29999999999995</v>
      </c>
      <c r="L732" s="99">
        <f>VLOOKUP($A732+ROUND((COLUMN()-2)/24,5),АТС!$A$41:$F$736,5)+VLOOKUP($A732+ROUND((COLUMN()-2)/24,5),'Расчет сбытовых надбавок'!$B$2281:'Расчет сбытовых надбавок'!$G$3024,3)</f>
        <v>227.60999999999999</v>
      </c>
      <c r="M732" s="99">
        <f>VLOOKUP($A732+ROUND((COLUMN()-2)/24,5),АТС!$A$41:$F$736,5)+VLOOKUP($A732+ROUND((COLUMN()-2)/24,5),'Расчет сбытовых надбавок'!$B$2281:'Расчет сбытовых надбавок'!$G$3024,3)</f>
        <v>271.44</v>
      </c>
      <c r="N732" s="99">
        <f>VLOOKUP($A732+ROUND((COLUMN()-2)/24,5),АТС!$A$41:$F$736,5)+VLOOKUP($A732+ROUND((COLUMN()-2)/24,5),'Расчет сбытовых надбавок'!$B$2281:'Расчет сбытовых надбавок'!$G$3024,3)</f>
        <v>423.67999999999995</v>
      </c>
      <c r="O732" s="99">
        <f>VLOOKUP($A732+ROUND((COLUMN()-2)/24,5),АТС!$A$41:$F$736,5)+VLOOKUP($A732+ROUND((COLUMN()-2)/24,5),'Расчет сбытовых надбавок'!$B$2281:'Расчет сбытовых надбавок'!$G$3024,3)</f>
        <v>316.98</v>
      </c>
      <c r="P732" s="99">
        <f>VLOOKUP($A732+ROUND((COLUMN()-2)/24,5),АТС!$A$41:$F$736,5)+VLOOKUP($A732+ROUND((COLUMN()-2)/24,5),'Расчет сбытовых надбавок'!$B$2281:'Расчет сбытовых надбавок'!$G$3024,3)</f>
        <v>358.92</v>
      </c>
      <c r="Q732" s="99">
        <f>VLOOKUP($A732+ROUND((COLUMN()-2)/24,5),АТС!$A$41:$F$736,5)+VLOOKUP($A732+ROUND((COLUMN()-2)/24,5),'Расчет сбытовых надбавок'!$B$2281:'Расчет сбытовых надбавок'!$G$3024,3)</f>
        <v>329.58000000000004</v>
      </c>
      <c r="R732" s="99">
        <f>VLOOKUP($A732+ROUND((COLUMN()-2)/24,5),АТС!$A$41:$F$736,5)+VLOOKUP($A732+ROUND((COLUMN()-2)/24,5),'Расчет сбытовых надбавок'!$B$2281:'Расчет сбытовых надбавок'!$G$3024,3)</f>
        <v>593.54</v>
      </c>
      <c r="S732" s="99">
        <f>VLOOKUP($A732+ROUND((COLUMN()-2)/24,5),АТС!$A$41:$F$736,5)+VLOOKUP($A732+ROUND((COLUMN()-2)/24,5),'Расчет сбытовых надбавок'!$B$2281:'Расчет сбытовых надбавок'!$G$3024,3)</f>
        <v>497.15000000000003</v>
      </c>
      <c r="T732" s="99">
        <f>VLOOKUP($A732+ROUND((COLUMN()-2)/24,5),АТС!$A$41:$F$736,5)+VLOOKUP($A732+ROUND((COLUMN()-2)/24,5),'Расчет сбытовых надбавок'!$B$2281:'Расчет сбытовых надбавок'!$G$3024,3)</f>
        <v>110.11</v>
      </c>
      <c r="U732" s="99">
        <f>VLOOKUP($A732+ROUND((COLUMN()-2)/24,5),АТС!$A$41:$F$736,5)+VLOOKUP($A732+ROUND((COLUMN()-2)/24,5),'Расчет сбытовых надбавок'!$B$2281:'Расчет сбытовых надбавок'!$G$3024,3)</f>
        <v>497.40999999999997</v>
      </c>
      <c r="V732" s="99">
        <f>VLOOKUP($A732+ROUND((COLUMN()-2)/24,5),АТС!$A$41:$F$736,5)+VLOOKUP($A732+ROUND((COLUMN()-2)/24,5),'Расчет сбытовых надбавок'!$B$2281:'Расчет сбытовых надбавок'!$G$3024,3)</f>
        <v>779.91</v>
      </c>
      <c r="W732" s="99">
        <f>VLOOKUP($A732+ROUND((COLUMN()-2)/24,5),АТС!$A$41:$F$736,5)+VLOOKUP($A732+ROUND((COLUMN()-2)/24,5),'Расчет сбытовых надбавок'!$B$2281:'Расчет сбытовых надбавок'!$G$3024,3)</f>
        <v>1054.95</v>
      </c>
      <c r="X732" s="99">
        <f>VLOOKUP($A732+ROUND((COLUMN()-2)/24,5),АТС!$A$41:$F$736,5)+VLOOKUP($A732+ROUND((COLUMN()-2)/24,5),'Расчет сбытовых надбавок'!$B$2281:'Расчет сбытовых надбавок'!$G$3024,3)</f>
        <v>788.61</v>
      </c>
      <c r="Y732" s="99">
        <f>VLOOKUP($A732+ROUND((COLUMN()-2)/24,5),АТС!$A$41:$F$736,5)+VLOOKUP($A732+ROUND((COLUMN()-2)/24,5),'Расчет сбытовых надбавок'!$B$2281:'Расчет сбытовых надбавок'!$G$3024,3)</f>
        <v>767.5</v>
      </c>
    </row>
    <row r="733" spans="1:25" x14ac:dyDescent="0.2">
      <c r="A733" s="80">
        <f t="shared" si="21"/>
        <v>42416</v>
      </c>
      <c r="B733" s="99">
        <f>VLOOKUP($A733+ROUND((COLUMN()-2)/24,5),АТС!$A$41:$F$736,5)+VLOOKUP($A733+ROUND((COLUMN()-2)/24,5),'Расчет сбытовых надбавок'!$B$2281:'Расчет сбытовых надбавок'!$G$3024,3)</f>
        <v>710.6099999999999</v>
      </c>
      <c r="C733" s="99">
        <f>VLOOKUP($A733+ROUND((COLUMN()-2)/24,5),АТС!$A$41:$F$736,5)+VLOOKUP($A733+ROUND((COLUMN()-2)/24,5),'Расчет сбытовых надбавок'!$B$2281:'Расчет сбытовых надбавок'!$G$3024,3)</f>
        <v>761.99</v>
      </c>
      <c r="D733" s="99">
        <f>VLOOKUP($A733+ROUND((COLUMN()-2)/24,5),АТС!$A$41:$F$736,5)+VLOOKUP($A733+ROUND((COLUMN()-2)/24,5),'Расчет сбытовых надбавок'!$B$2281:'Расчет сбытовых надбавок'!$G$3024,3)</f>
        <v>778.06999999999994</v>
      </c>
      <c r="E733" s="99">
        <f>VLOOKUP($A733+ROUND((COLUMN()-2)/24,5),АТС!$A$41:$F$736,5)+VLOOKUP($A733+ROUND((COLUMN()-2)/24,5),'Расчет сбытовых надбавок'!$B$2281:'Расчет сбытовых надбавок'!$G$3024,3)</f>
        <v>169.07999999999998</v>
      </c>
      <c r="F733" s="99">
        <f>VLOOKUP($A733+ROUND((COLUMN()-2)/24,5),АТС!$A$41:$F$736,5)+VLOOKUP($A733+ROUND((COLUMN()-2)/24,5),'Расчет сбытовых надбавок'!$B$2281:'Расчет сбытовых надбавок'!$G$3024,3)</f>
        <v>705.77</v>
      </c>
      <c r="G733" s="99">
        <f>VLOOKUP($A733+ROUND((COLUMN()-2)/24,5),АТС!$A$41:$F$736,5)+VLOOKUP($A733+ROUND((COLUMN()-2)/24,5),'Расчет сбытовых надбавок'!$B$2281:'Расчет сбытовых надбавок'!$G$3024,3)</f>
        <v>0</v>
      </c>
      <c r="H733" s="99">
        <f>VLOOKUP($A733+ROUND((COLUMN()-2)/24,5),АТС!$A$41:$F$736,5)+VLOOKUP($A733+ROUND((COLUMN()-2)/24,5),'Расчет сбытовых надбавок'!$B$2281:'Расчет сбытовых надбавок'!$G$3024,3)</f>
        <v>535.28</v>
      </c>
      <c r="I733" s="99">
        <f>VLOOKUP($A733+ROUND((COLUMN()-2)/24,5),АТС!$A$41:$F$736,5)+VLOOKUP($A733+ROUND((COLUMN()-2)/24,5),'Расчет сбытовых надбавок'!$B$2281:'Расчет сбытовых надбавок'!$G$3024,3)</f>
        <v>505.64</v>
      </c>
      <c r="J733" s="99">
        <f>VLOOKUP($A733+ROUND((COLUMN()-2)/24,5),АТС!$A$41:$F$736,5)+VLOOKUP($A733+ROUND((COLUMN()-2)/24,5),'Расчет сбытовых надбавок'!$B$2281:'Расчет сбытовых надбавок'!$G$3024,3)</f>
        <v>54.79</v>
      </c>
      <c r="K733" s="99">
        <f>VLOOKUP($A733+ROUND((COLUMN()-2)/24,5),АТС!$A$41:$F$736,5)+VLOOKUP($A733+ROUND((COLUMN()-2)/24,5),'Расчет сбытовых надбавок'!$B$2281:'Расчет сбытовых надбавок'!$G$3024,3)</f>
        <v>158.05000000000001</v>
      </c>
      <c r="L733" s="99">
        <f>VLOOKUP($A733+ROUND((COLUMN()-2)/24,5),АТС!$A$41:$F$736,5)+VLOOKUP($A733+ROUND((COLUMN()-2)/24,5),'Расчет сбытовых надбавок'!$B$2281:'Расчет сбытовых надбавок'!$G$3024,3)</f>
        <v>252.10000000000002</v>
      </c>
      <c r="M733" s="99">
        <f>VLOOKUP($A733+ROUND((COLUMN()-2)/24,5),АТС!$A$41:$F$736,5)+VLOOKUP($A733+ROUND((COLUMN()-2)/24,5),'Расчет сбытовых надбавок'!$B$2281:'Расчет сбытовых надбавок'!$G$3024,3)</f>
        <v>555.97</v>
      </c>
      <c r="N733" s="99">
        <f>VLOOKUP($A733+ROUND((COLUMN()-2)/24,5),АТС!$A$41:$F$736,5)+VLOOKUP($A733+ROUND((COLUMN()-2)/24,5),'Расчет сбытовых надбавок'!$B$2281:'Расчет сбытовых надбавок'!$G$3024,3)</f>
        <v>522.73</v>
      </c>
      <c r="O733" s="99">
        <f>VLOOKUP($A733+ROUND((COLUMN()-2)/24,5),АТС!$A$41:$F$736,5)+VLOOKUP($A733+ROUND((COLUMN()-2)/24,5),'Расчет сбытовых надбавок'!$B$2281:'Расчет сбытовых надбавок'!$G$3024,3)</f>
        <v>591.18999999999994</v>
      </c>
      <c r="P733" s="99">
        <f>VLOOKUP($A733+ROUND((COLUMN()-2)/24,5),АТС!$A$41:$F$736,5)+VLOOKUP($A733+ROUND((COLUMN()-2)/24,5),'Расчет сбытовых надбавок'!$B$2281:'Расчет сбытовых надбавок'!$G$3024,3)</f>
        <v>320.72999999999996</v>
      </c>
      <c r="Q733" s="99">
        <f>VLOOKUP($A733+ROUND((COLUMN()-2)/24,5),АТС!$A$41:$F$736,5)+VLOOKUP($A733+ROUND((COLUMN()-2)/24,5),'Расчет сбытовых надбавок'!$B$2281:'Расчет сбытовых надбавок'!$G$3024,3)</f>
        <v>454.04</v>
      </c>
      <c r="R733" s="99">
        <f>VLOOKUP($A733+ROUND((COLUMN()-2)/24,5),АТС!$A$41:$F$736,5)+VLOOKUP($A733+ROUND((COLUMN()-2)/24,5),'Расчет сбытовых надбавок'!$B$2281:'Расчет сбытовых надбавок'!$G$3024,3)</f>
        <v>467.15999999999997</v>
      </c>
      <c r="S733" s="99">
        <f>VLOOKUP($A733+ROUND((COLUMN()-2)/24,5),АТС!$A$41:$F$736,5)+VLOOKUP($A733+ROUND((COLUMN()-2)/24,5),'Расчет сбытовых надбавок'!$B$2281:'Расчет сбытовых надбавок'!$G$3024,3)</f>
        <v>249.5</v>
      </c>
      <c r="T733" s="99">
        <f>VLOOKUP($A733+ROUND((COLUMN()-2)/24,5),АТС!$A$41:$F$736,5)+VLOOKUP($A733+ROUND((COLUMN()-2)/24,5),'Расчет сбытовых надбавок'!$B$2281:'Расчет сбытовых надбавок'!$G$3024,3)</f>
        <v>139.85999999999999</v>
      </c>
      <c r="U733" s="99">
        <f>VLOOKUP($A733+ROUND((COLUMN()-2)/24,5),АТС!$A$41:$F$736,5)+VLOOKUP($A733+ROUND((COLUMN()-2)/24,5),'Расчет сбытовых надбавок'!$B$2281:'Расчет сбытовых надбавок'!$G$3024,3)</f>
        <v>659.44</v>
      </c>
      <c r="V733" s="99">
        <f>VLOOKUP($A733+ROUND((COLUMN()-2)/24,5),АТС!$A$41:$F$736,5)+VLOOKUP($A733+ROUND((COLUMN()-2)/24,5),'Расчет сбытовых надбавок'!$B$2281:'Расчет сбытовых надбавок'!$G$3024,3)</f>
        <v>185.26</v>
      </c>
      <c r="W733" s="99">
        <f>VLOOKUP($A733+ROUND((COLUMN()-2)/24,5),АТС!$A$41:$F$736,5)+VLOOKUP($A733+ROUND((COLUMN()-2)/24,5),'Расчет сбытовых надбавок'!$B$2281:'Расчет сбытовых надбавок'!$G$3024,3)</f>
        <v>196.13</v>
      </c>
      <c r="X733" s="99">
        <f>VLOOKUP($A733+ROUND((COLUMN()-2)/24,5),АТС!$A$41:$F$736,5)+VLOOKUP($A733+ROUND((COLUMN()-2)/24,5),'Расчет сбытовых надбавок'!$B$2281:'Расчет сбытовых надбавок'!$G$3024,3)</f>
        <v>158.76999999999998</v>
      </c>
      <c r="Y733" s="99">
        <f>VLOOKUP($A733+ROUND((COLUMN()-2)/24,5),АТС!$A$41:$F$736,5)+VLOOKUP($A733+ROUND((COLUMN()-2)/24,5),'Расчет сбытовых надбавок'!$B$2281:'Расчет сбытовых надбавок'!$G$3024,3)</f>
        <v>158.03</v>
      </c>
    </row>
    <row r="734" spans="1:25" x14ac:dyDescent="0.2">
      <c r="A734" s="80">
        <f t="shared" si="21"/>
        <v>42417</v>
      </c>
      <c r="B734" s="99">
        <f>VLOOKUP($A734+ROUND((COLUMN()-2)/24,5),АТС!$A$41:$F$736,5)+VLOOKUP($A734+ROUND((COLUMN()-2)/24,5),'Расчет сбытовых надбавок'!$B$2281:'Расчет сбытовых надбавок'!$G$3024,3)</f>
        <v>52.349999999999994</v>
      </c>
      <c r="C734" s="99">
        <f>VLOOKUP($A734+ROUND((COLUMN()-2)/24,5),АТС!$A$41:$F$736,5)+VLOOKUP($A734+ROUND((COLUMN()-2)/24,5),'Расчет сбытовых надбавок'!$B$2281:'Расчет сбытовых надбавок'!$G$3024,3)</f>
        <v>822.94999999999993</v>
      </c>
      <c r="D734" s="99">
        <f>VLOOKUP($A734+ROUND((COLUMN()-2)/24,5),АТС!$A$41:$F$736,5)+VLOOKUP($A734+ROUND((COLUMN()-2)/24,5),'Расчет сбытовых надбавок'!$B$2281:'Расчет сбытовых надбавок'!$G$3024,3)</f>
        <v>1040.01</v>
      </c>
      <c r="E734" s="99">
        <f>VLOOKUP($A734+ROUND((COLUMN()-2)/24,5),АТС!$A$41:$F$736,5)+VLOOKUP($A734+ROUND((COLUMN()-2)/24,5),'Расчет сбытовых надбавок'!$B$2281:'Расчет сбытовых надбавок'!$G$3024,3)</f>
        <v>351.54</v>
      </c>
      <c r="F734" s="99">
        <f>VLOOKUP($A734+ROUND((COLUMN()-2)/24,5),АТС!$A$41:$F$736,5)+VLOOKUP($A734+ROUND((COLUMN()-2)/24,5),'Расчет сбытовых надбавок'!$B$2281:'Расчет сбытовых надбавок'!$G$3024,3)</f>
        <v>414.17</v>
      </c>
      <c r="G734" s="99">
        <f>VLOOKUP($A734+ROUND((COLUMN()-2)/24,5),АТС!$A$41:$F$736,5)+VLOOKUP($A734+ROUND((COLUMN()-2)/24,5),'Расчет сбытовых надбавок'!$B$2281:'Расчет сбытовых надбавок'!$G$3024,3)</f>
        <v>658.75</v>
      </c>
      <c r="H734" s="99">
        <f>VLOOKUP($A734+ROUND((COLUMN()-2)/24,5),АТС!$A$41:$F$736,5)+VLOOKUP($A734+ROUND((COLUMN()-2)/24,5),'Расчет сбытовых надбавок'!$B$2281:'Расчет сбытовых надбавок'!$G$3024,3)</f>
        <v>616.78</v>
      </c>
      <c r="I734" s="99">
        <f>VLOOKUP($A734+ROUND((COLUMN()-2)/24,5),АТС!$A$41:$F$736,5)+VLOOKUP($A734+ROUND((COLUMN()-2)/24,5),'Расчет сбытовых надбавок'!$B$2281:'Расчет сбытовых надбавок'!$G$3024,3)</f>
        <v>635.15000000000009</v>
      </c>
      <c r="J734" s="99">
        <f>VLOOKUP($A734+ROUND((COLUMN()-2)/24,5),АТС!$A$41:$F$736,5)+VLOOKUP($A734+ROUND((COLUMN()-2)/24,5),'Расчет сбытовых надбавок'!$B$2281:'Расчет сбытовых надбавок'!$G$3024,3)</f>
        <v>518.42999999999995</v>
      </c>
      <c r="K734" s="99">
        <f>VLOOKUP($A734+ROUND((COLUMN()-2)/24,5),АТС!$A$41:$F$736,5)+VLOOKUP($A734+ROUND((COLUMN()-2)/24,5),'Расчет сбытовых надбавок'!$B$2281:'Расчет сбытовых надбавок'!$G$3024,3)</f>
        <v>482.51</v>
      </c>
      <c r="L734" s="99">
        <f>VLOOKUP($A734+ROUND((COLUMN()-2)/24,5),АТС!$A$41:$F$736,5)+VLOOKUP($A734+ROUND((COLUMN()-2)/24,5),'Расчет сбытовых надбавок'!$B$2281:'Расчет сбытовых надбавок'!$G$3024,3)</f>
        <v>528.44000000000005</v>
      </c>
      <c r="M734" s="99">
        <f>VLOOKUP($A734+ROUND((COLUMN()-2)/24,5),АТС!$A$41:$F$736,5)+VLOOKUP($A734+ROUND((COLUMN()-2)/24,5),'Расчет сбытовых надбавок'!$B$2281:'Расчет сбытовых надбавок'!$G$3024,3)</f>
        <v>576.70000000000005</v>
      </c>
      <c r="N734" s="99">
        <f>VLOOKUP($A734+ROUND((COLUMN()-2)/24,5),АТС!$A$41:$F$736,5)+VLOOKUP($A734+ROUND((COLUMN()-2)/24,5),'Расчет сбытовых надбавок'!$B$2281:'Расчет сбытовых надбавок'!$G$3024,3)</f>
        <v>458.73</v>
      </c>
      <c r="O734" s="99">
        <f>VLOOKUP($A734+ROUND((COLUMN()-2)/24,5),АТС!$A$41:$F$736,5)+VLOOKUP($A734+ROUND((COLUMN()-2)/24,5),'Расчет сбытовых надбавок'!$B$2281:'Расчет сбытовых надбавок'!$G$3024,3)</f>
        <v>466.72999999999996</v>
      </c>
      <c r="P734" s="99">
        <f>VLOOKUP($A734+ROUND((COLUMN()-2)/24,5),АТС!$A$41:$F$736,5)+VLOOKUP($A734+ROUND((COLUMN()-2)/24,5),'Расчет сбытовых надбавок'!$B$2281:'Расчет сбытовых надбавок'!$G$3024,3)</f>
        <v>672.55000000000007</v>
      </c>
      <c r="Q734" s="99">
        <f>VLOOKUP($A734+ROUND((COLUMN()-2)/24,5),АТС!$A$41:$F$736,5)+VLOOKUP($A734+ROUND((COLUMN()-2)/24,5),'Расчет сбытовых надбавок'!$B$2281:'Расчет сбытовых надбавок'!$G$3024,3)</f>
        <v>551.14</v>
      </c>
      <c r="R734" s="99">
        <f>VLOOKUP($A734+ROUND((COLUMN()-2)/24,5),АТС!$A$41:$F$736,5)+VLOOKUP($A734+ROUND((COLUMN()-2)/24,5),'Расчет сбытовых надбавок'!$B$2281:'Расчет сбытовых надбавок'!$G$3024,3)</f>
        <v>442.48</v>
      </c>
      <c r="S734" s="99">
        <f>VLOOKUP($A734+ROUND((COLUMN()-2)/24,5),АТС!$A$41:$F$736,5)+VLOOKUP($A734+ROUND((COLUMN()-2)/24,5),'Расчет сбытовых надбавок'!$B$2281:'Расчет сбытовых надбавок'!$G$3024,3)</f>
        <v>31.16</v>
      </c>
      <c r="T734" s="99">
        <f>VLOOKUP($A734+ROUND((COLUMN()-2)/24,5),АТС!$A$41:$F$736,5)+VLOOKUP($A734+ROUND((COLUMN()-2)/24,5),'Расчет сбытовых надбавок'!$B$2281:'Расчет сбытовых надбавок'!$G$3024,3)</f>
        <v>136.26</v>
      </c>
      <c r="U734" s="99">
        <f>VLOOKUP($A734+ROUND((COLUMN()-2)/24,5),АТС!$A$41:$F$736,5)+VLOOKUP($A734+ROUND((COLUMN()-2)/24,5),'Расчет сбытовых надбавок'!$B$2281:'Расчет сбытовых надбавок'!$G$3024,3)</f>
        <v>517.75</v>
      </c>
      <c r="V734" s="99">
        <f>VLOOKUP($A734+ROUND((COLUMN()-2)/24,5),АТС!$A$41:$F$736,5)+VLOOKUP($A734+ROUND((COLUMN()-2)/24,5),'Расчет сбытовых надбавок'!$B$2281:'Расчет сбытовых надбавок'!$G$3024,3)</f>
        <v>176.04000000000002</v>
      </c>
      <c r="W734" s="99">
        <f>VLOOKUP($A734+ROUND((COLUMN()-2)/24,5),АТС!$A$41:$F$736,5)+VLOOKUP($A734+ROUND((COLUMN()-2)/24,5),'Расчет сбытовых надбавок'!$B$2281:'Расчет сбытовых надбавок'!$G$3024,3)</f>
        <v>211.49</v>
      </c>
      <c r="X734" s="99">
        <f>VLOOKUP($A734+ROUND((COLUMN()-2)/24,5),АТС!$A$41:$F$736,5)+VLOOKUP($A734+ROUND((COLUMN()-2)/24,5),'Расчет сбытовых надбавок'!$B$2281:'Расчет сбытовых надбавок'!$G$3024,3)</f>
        <v>791.86</v>
      </c>
      <c r="Y734" s="99">
        <f>VLOOKUP($A734+ROUND((COLUMN()-2)/24,5),АТС!$A$41:$F$736,5)+VLOOKUP($A734+ROUND((COLUMN()-2)/24,5),'Расчет сбытовых надбавок'!$B$2281:'Расчет сбытовых надбавок'!$G$3024,3)</f>
        <v>1175.06</v>
      </c>
    </row>
    <row r="735" spans="1:25" x14ac:dyDescent="0.2">
      <c r="A735" s="80">
        <f t="shared" si="21"/>
        <v>42418</v>
      </c>
      <c r="B735" s="99">
        <f>VLOOKUP($A735+ROUND((COLUMN()-2)/24,5),АТС!$A$41:$F$736,5)+VLOOKUP($A735+ROUND((COLUMN()-2)/24,5),'Расчет сбытовых надбавок'!$B$2281:'Расчет сбытовых надбавок'!$G$3024,3)</f>
        <v>97.74</v>
      </c>
      <c r="C735" s="99">
        <f>VLOOKUP($A735+ROUND((COLUMN()-2)/24,5),АТС!$A$41:$F$736,5)+VLOOKUP($A735+ROUND((COLUMN()-2)/24,5),'Расчет сбытовых надбавок'!$B$2281:'Расчет сбытовых надбавок'!$G$3024,3)</f>
        <v>44.35</v>
      </c>
      <c r="D735" s="99">
        <f>VLOOKUP($A735+ROUND((COLUMN()-2)/24,5),АТС!$A$41:$F$736,5)+VLOOKUP($A735+ROUND((COLUMN()-2)/24,5),'Расчет сбытовых надбавок'!$B$2281:'Расчет сбытовых надбавок'!$G$3024,3)</f>
        <v>987.95</v>
      </c>
      <c r="E735" s="99">
        <f>VLOOKUP($A735+ROUND((COLUMN()-2)/24,5),АТС!$A$41:$F$736,5)+VLOOKUP($A735+ROUND((COLUMN()-2)/24,5),'Расчет сбытовых надбавок'!$B$2281:'Расчет сбытовых надбавок'!$G$3024,3)</f>
        <v>990.89</v>
      </c>
      <c r="F735" s="99">
        <f>VLOOKUP($A735+ROUND((COLUMN()-2)/24,5),АТС!$A$41:$F$736,5)+VLOOKUP($A735+ROUND((COLUMN()-2)/24,5),'Расчет сбытовых надбавок'!$B$2281:'Расчет сбытовых надбавок'!$G$3024,3)</f>
        <v>808.47</v>
      </c>
      <c r="G735" s="99">
        <f>VLOOKUP($A735+ROUND((COLUMN()-2)/24,5),АТС!$A$41:$F$736,5)+VLOOKUP($A735+ROUND((COLUMN()-2)/24,5),'Расчет сбытовых надбавок'!$B$2281:'Расчет сбытовых надбавок'!$G$3024,3)</f>
        <v>575.84</v>
      </c>
      <c r="H735" s="99">
        <f>VLOOKUP($A735+ROUND((COLUMN()-2)/24,5),АТС!$A$41:$F$736,5)+VLOOKUP($A735+ROUND((COLUMN()-2)/24,5),'Расчет сбытовых надбавок'!$B$2281:'Расчет сбытовых надбавок'!$G$3024,3)</f>
        <v>0.01</v>
      </c>
      <c r="I735" s="99">
        <f>VLOOKUP($A735+ROUND((COLUMN()-2)/24,5),АТС!$A$41:$F$736,5)+VLOOKUP($A735+ROUND((COLUMN()-2)/24,5),'Расчет сбытовых надбавок'!$B$2281:'Расчет сбытовых надбавок'!$G$3024,3)</f>
        <v>0</v>
      </c>
      <c r="J735" s="99">
        <f>VLOOKUP($A735+ROUND((COLUMN()-2)/24,5),АТС!$A$41:$F$736,5)+VLOOKUP($A735+ROUND((COLUMN()-2)/24,5),'Расчет сбытовых надбавок'!$B$2281:'Расчет сбытовых надбавок'!$G$3024,3)</f>
        <v>0</v>
      </c>
      <c r="K735" s="99">
        <f>VLOOKUP($A735+ROUND((COLUMN()-2)/24,5),АТС!$A$41:$F$736,5)+VLOOKUP($A735+ROUND((COLUMN()-2)/24,5),'Расчет сбытовых надбавок'!$B$2281:'Расчет сбытовых надбавок'!$G$3024,3)</f>
        <v>161.30000000000001</v>
      </c>
      <c r="L735" s="99">
        <f>VLOOKUP($A735+ROUND((COLUMN()-2)/24,5),АТС!$A$41:$F$736,5)+VLOOKUP($A735+ROUND((COLUMN()-2)/24,5),'Расчет сбытовых надбавок'!$B$2281:'Расчет сбытовых надбавок'!$G$3024,3)</f>
        <v>514.34</v>
      </c>
      <c r="M735" s="99">
        <f>VLOOKUP($A735+ROUND((COLUMN()-2)/24,5),АТС!$A$41:$F$736,5)+VLOOKUP($A735+ROUND((COLUMN()-2)/24,5),'Расчет сбытовых надбавок'!$B$2281:'Расчет сбытовых надбавок'!$G$3024,3)</f>
        <v>530.36</v>
      </c>
      <c r="N735" s="99">
        <f>VLOOKUP($A735+ROUND((COLUMN()-2)/24,5),АТС!$A$41:$F$736,5)+VLOOKUP($A735+ROUND((COLUMN()-2)/24,5),'Расчет сбытовых надбавок'!$B$2281:'Расчет сбытовых надбавок'!$G$3024,3)</f>
        <v>523.91</v>
      </c>
      <c r="O735" s="99">
        <f>VLOOKUP($A735+ROUND((COLUMN()-2)/24,5),АТС!$A$41:$F$736,5)+VLOOKUP($A735+ROUND((COLUMN()-2)/24,5),'Расчет сбытовых надбавок'!$B$2281:'Расчет сбытовых надбавок'!$G$3024,3)</f>
        <v>497.63</v>
      </c>
      <c r="P735" s="99">
        <f>VLOOKUP($A735+ROUND((COLUMN()-2)/24,5),АТС!$A$41:$F$736,5)+VLOOKUP($A735+ROUND((COLUMN()-2)/24,5),'Расчет сбытовых надбавок'!$B$2281:'Расчет сбытовых надбавок'!$G$3024,3)</f>
        <v>577.5</v>
      </c>
      <c r="Q735" s="99">
        <f>VLOOKUP($A735+ROUND((COLUMN()-2)/24,5),АТС!$A$41:$F$736,5)+VLOOKUP($A735+ROUND((COLUMN()-2)/24,5),'Расчет сбытовых надбавок'!$B$2281:'Расчет сбытовых надбавок'!$G$3024,3)</f>
        <v>539.32999999999993</v>
      </c>
      <c r="R735" s="99">
        <f>VLOOKUP($A735+ROUND((COLUMN()-2)/24,5),АТС!$A$41:$F$736,5)+VLOOKUP($A735+ROUND((COLUMN()-2)/24,5),'Расчет сбытовых надбавок'!$B$2281:'Расчет сбытовых надбавок'!$G$3024,3)</f>
        <v>5.49</v>
      </c>
      <c r="S735" s="99">
        <f>VLOOKUP($A735+ROUND((COLUMN()-2)/24,5),АТС!$A$41:$F$736,5)+VLOOKUP($A735+ROUND((COLUMN()-2)/24,5),'Расчет сбытовых надбавок'!$B$2281:'Расчет сбытовых надбавок'!$G$3024,3)</f>
        <v>0</v>
      </c>
      <c r="T735" s="99">
        <f>VLOOKUP($A735+ROUND((COLUMN()-2)/24,5),АТС!$A$41:$F$736,5)+VLOOKUP($A735+ROUND((COLUMN()-2)/24,5),'Расчет сбытовых надбавок'!$B$2281:'Расчет сбытовых надбавок'!$G$3024,3)</f>
        <v>182.83999999999997</v>
      </c>
      <c r="U735" s="99">
        <f>VLOOKUP($A735+ROUND((COLUMN()-2)/24,5),АТС!$A$41:$F$736,5)+VLOOKUP($A735+ROUND((COLUMN()-2)/24,5),'Расчет сбытовых надбавок'!$B$2281:'Расчет сбытовых надбавок'!$G$3024,3)</f>
        <v>144.82000000000002</v>
      </c>
      <c r="V735" s="99">
        <f>VLOOKUP($A735+ROUND((COLUMN()-2)/24,5),АТС!$A$41:$F$736,5)+VLOOKUP($A735+ROUND((COLUMN()-2)/24,5),'Расчет сбытовых надбавок'!$B$2281:'Расчет сбытовых надбавок'!$G$3024,3)</f>
        <v>853.3</v>
      </c>
      <c r="W735" s="99">
        <f>VLOOKUP($A735+ROUND((COLUMN()-2)/24,5),АТС!$A$41:$F$736,5)+VLOOKUP($A735+ROUND((COLUMN()-2)/24,5),'Расчет сбытовых надбавок'!$B$2281:'Расчет сбытовых надбавок'!$G$3024,3)</f>
        <v>999.47</v>
      </c>
      <c r="X735" s="99">
        <f>VLOOKUP($A735+ROUND((COLUMN()-2)/24,5),АТС!$A$41:$F$736,5)+VLOOKUP($A735+ROUND((COLUMN()-2)/24,5),'Расчет сбытовых надбавок'!$B$2281:'Расчет сбытовых надбавок'!$G$3024,3)</f>
        <v>1887.7</v>
      </c>
      <c r="Y735" s="99">
        <f>VLOOKUP($A735+ROUND((COLUMN()-2)/24,5),АТС!$A$41:$F$736,5)+VLOOKUP($A735+ROUND((COLUMN()-2)/24,5),'Расчет сбытовых надбавок'!$B$2281:'Расчет сбытовых надбавок'!$G$3024,3)</f>
        <v>2019.9099999999999</v>
      </c>
    </row>
    <row r="736" spans="1:25" x14ac:dyDescent="0.2">
      <c r="A736" s="80">
        <f t="shared" si="21"/>
        <v>42419</v>
      </c>
      <c r="B736" s="99">
        <f>VLOOKUP($A736+ROUND((COLUMN()-2)/24,5),АТС!$A$41:$F$736,5)+VLOOKUP($A736+ROUND((COLUMN()-2)/24,5),'Расчет сбытовых надбавок'!$B$2281:'Расчет сбытовых надбавок'!$G$3024,3)</f>
        <v>64.569999999999993</v>
      </c>
      <c r="C736" s="99">
        <f>VLOOKUP($A736+ROUND((COLUMN()-2)/24,5),АТС!$A$41:$F$736,5)+VLOOKUP($A736+ROUND((COLUMN()-2)/24,5),'Расчет сбытовых надбавок'!$B$2281:'Расчет сбытовых надбавок'!$G$3024,3)</f>
        <v>14.3</v>
      </c>
      <c r="D736" s="99">
        <f>VLOOKUP($A736+ROUND((COLUMN()-2)/24,5),АТС!$A$41:$F$736,5)+VLOOKUP($A736+ROUND((COLUMN()-2)/24,5),'Расчет сбытовых надбавок'!$B$2281:'Расчет сбытовых надбавок'!$G$3024,3)</f>
        <v>5.2799999999999994</v>
      </c>
      <c r="E736" s="99">
        <f>VLOOKUP($A736+ROUND((COLUMN()-2)/24,5),АТС!$A$41:$F$736,5)+VLOOKUP($A736+ROUND((COLUMN()-2)/24,5),'Расчет сбытовых надбавок'!$B$2281:'Расчет сбытовых надбавок'!$G$3024,3)</f>
        <v>154.10000000000002</v>
      </c>
      <c r="F736" s="99">
        <f>VLOOKUP($A736+ROUND((COLUMN()-2)/24,5),АТС!$A$41:$F$736,5)+VLOOKUP($A736+ROUND((COLUMN()-2)/24,5),'Расчет сбытовых надбавок'!$B$2281:'Расчет сбытовых надбавок'!$G$3024,3)</f>
        <v>54.55</v>
      </c>
      <c r="G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H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I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J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K736" s="99">
        <f>VLOOKUP($A736+ROUND((COLUMN()-2)/24,5),АТС!$A$41:$F$736,5)+VLOOKUP($A736+ROUND((COLUMN()-2)/24,5),'Расчет сбытовых надбавок'!$B$2281:'Расчет сбытовых надбавок'!$G$3024,3)</f>
        <v>4.8199999999999994</v>
      </c>
      <c r="L736" s="99">
        <f>VLOOKUP($A736+ROUND((COLUMN()-2)/24,5),АТС!$A$41:$F$736,5)+VLOOKUP($A736+ROUND((COLUMN()-2)/24,5),'Расчет сбытовых надбавок'!$B$2281:'Расчет сбытовых надбавок'!$G$3024,3)</f>
        <v>182.56</v>
      </c>
      <c r="M736" s="99">
        <f>VLOOKUP($A736+ROUND((COLUMN()-2)/24,5),АТС!$A$41:$F$736,5)+VLOOKUP($A736+ROUND((COLUMN()-2)/24,5),'Расчет сбытовых надбавок'!$B$2281:'Расчет сбытовых надбавок'!$G$3024,3)</f>
        <v>248.9</v>
      </c>
      <c r="N736" s="99">
        <f>VLOOKUP($A736+ROUND((COLUMN()-2)/24,5),АТС!$A$41:$F$736,5)+VLOOKUP($A736+ROUND((COLUMN()-2)/24,5),'Расчет сбытовых надбавок'!$B$2281:'Расчет сбытовых надбавок'!$G$3024,3)</f>
        <v>146.88</v>
      </c>
      <c r="O736" s="99">
        <f>VLOOKUP($A736+ROUND((COLUMN()-2)/24,5),АТС!$A$41:$F$736,5)+VLOOKUP($A736+ROUND((COLUMN()-2)/24,5),'Расчет сбытовых надбавок'!$B$2281:'Расчет сбытовых надбавок'!$G$3024,3)</f>
        <v>134.69</v>
      </c>
      <c r="P736" s="99">
        <f>VLOOKUP($A736+ROUND((COLUMN()-2)/24,5),АТС!$A$41:$F$736,5)+VLOOKUP($A736+ROUND((COLUMN()-2)/24,5),'Расчет сбытовых надбавок'!$B$2281:'Расчет сбытовых надбавок'!$G$3024,3)</f>
        <v>149.12</v>
      </c>
      <c r="Q736" s="99">
        <f>VLOOKUP($A736+ROUND((COLUMN()-2)/24,5),АТС!$A$41:$F$736,5)+VLOOKUP($A736+ROUND((COLUMN()-2)/24,5),'Расчет сбытовых надбавок'!$B$2281:'Расчет сбытовых надбавок'!$G$3024,3)</f>
        <v>155.12</v>
      </c>
      <c r="R736" s="99">
        <f>VLOOKUP($A736+ROUND((COLUMN()-2)/24,5),АТС!$A$41:$F$736,5)+VLOOKUP($A736+ROUND((COLUMN()-2)/24,5),'Расчет сбытовых надбавок'!$B$2281:'Расчет сбытовых надбавок'!$G$3024,3)</f>
        <v>188.88</v>
      </c>
      <c r="S736" s="99">
        <f>VLOOKUP($A736+ROUND((COLUMN()-2)/24,5),АТС!$A$41:$F$736,5)+VLOOKUP($A736+ROUND((COLUMN()-2)/24,5),'Расчет сбытовых надбавок'!$B$2281:'Расчет сбытовых надбавок'!$G$3024,3)</f>
        <v>0</v>
      </c>
      <c r="T736" s="99">
        <f>VLOOKUP($A736+ROUND((COLUMN()-2)/24,5),АТС!$A$41:$F$736,5)+VLOOKUP($A736+ROUND((COLUMN()-2)/24,5),'Расчет сбытовых надбавок'!$B$2281:'Расчет сбытовых надбавок'!$G$3024,3)</f>
        <v>0.12</v>
      </c>
      <c r="U736" s="99">
        <f>VLOOKUP($A736+ROUND((COLUMN()-2)/24,5),АТС!$A$41:$F$736,5)+VLOOKUP($A736+ROUND((COLUMN()-2)/24,5),'Расчет сбытовых надбавок'!$B$2281:'Расчет сбытовых надбавок'!$G$3024,3)</f>
        <v>487.21000000000004</v>
      </c>
      <c r="V736" s="99">
        <f>VLOOKUP($A736+ROUND((COLUMN()-2)/24,5),АТС!$A$41:$F$736,5)+VLOOKUP($A736+ROUND((COLUMN()-2)/24,5),'Расчет сбытовых надбавок'!$B$2281:'Расчет сбытовых надбавок'!$G$3024,3)</f>
        <v>658.09999999999991</v>
      </c>
      <c r="W736" s="99">
        <f>VLOOKUP($A736+ROUND((COLUMN()-2)/24,5),АТС!$A$41:$F$736,5)+VLOOKUP($A736+ROUND((COLUMN()-2)/24,5),'Расчет сбытовых надбавок'!$B$2281:'Расчет сбытовых надбавок'!$G$3024,3)</f>
        <v>805.2</v>
      </c>
      <c r="X736" s="99">
        <f>VLOOKUP($A736+ROUND((COLUMN()-2)/24,5),АТС!$A$41:$F$736,5)+VLOOKUP($A736+ROUND((COLUMN()-2)/24,5),'Расчет сбытовых надбавок'!$B$2281:'Расчет сбытовых надбавок'!$G$3024,3)</f>
        <v>157.22</v>
      </c>
      <c r="Y736" s="99">
        <f>VLOOKUP($A736+ROUND((COLUMN()-2)/24,5),АТС!$A$41:$F$736,5)+VLOOKUP($A736+ROUND((COLUMN()-2)/24,5),'Расчет сбытовых надбавок'!$B$2281:'Расчет сбытовых надбавок'!$G$3024,3)</f>
        <v>159.91</v>
      </c>
    </row>
    <row r="737" spans="1:25" x14ac:dyDescent="0.2">
      <c r="A737" s="80">
        <f t="shared" si="21"/>
        <v>42420</v>
      </c>
      <c r="B737" s="99">
        <f>VLOOKUP($A737+ROUND((COLUMN()-2)/24,5),АТС!$A$41:$F$736,5)+VLOOKUP($A737+ROUND((COLUMN()-2)/24,5),'Расчет сбытовых надбавок'!$B$2281:'Расчет сбытовых надбавок'!$G$3024,3)</f>
        <v>788.86</v>
      </c>
      <c r="C737" s="99">
        <f>VLOOKUP($A737+ROUND((COLUMN()-2)/24,5),АТС!$A$41:$F$736,5)+VLOOKUP($A737+ROUND((COLUMN()-2)/24,5),'Расчет сбытовых надбавок'!$B$2281:'Расчет сбытовых надбавок'!$G$3024,3)</f>
        <v>166.3</v>
      </c>
      <c r="D737" s="99">
        <f>VLOOKUP($A737+ROUND((COLUMN()-2)/24,5),АТС!$A$41:$F$736,5)+VLOOKUP($A737+ROUND((COLUMN()-2)/24,5),'Расчет сбытовых надбавок'!$B$2281:'Расчет сбытовых надбавок'!$G$3024,3)</f>
        <v>80.77000000000001</v>
      </c>
      <c r="E737" s="99">
        <f>VLOOKUP($A737+ROUND((COLUMN()-2)/24,5),АТС!$A$41:$F$736,5)+VLOOKUP($A737+ROUND((COLUMN()-2)/24,5),'Расчет сбытовых надбавок'!$B$2281:'Расчет сбытовых надбавок'!$G$3024,3)</f>
        <v>76.289999999999992</v>
      </c>
      <c r="F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G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H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I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J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K737" s="99">
        <f>VLOOKUP($A737+ROUND((COLUMN()-2)/24,5),АТС!$A$41:$F$736,5)+VLOOKUP($A737+ROUND((COLUMN()-2)/24,5),'Расчет сбытовых надбавок'!$B$2281:'Расчет сбытовых надбавок'!$G$3024,3)</f>
        <v>20.369999999999997</v>
      </c>
      <c r="L737" s="99">
        <f>VLOOKUP($A737+ROUND((COLUMN()-2)/24,5),АТС!$A$41:$F$736,5)+VLOOKUP($A737+ROUND((COLUMN()-2)/24,5),'Расчет сбытовых надбавок'!$B$2281:'Расчет сбытовых надбавок'!$G$3024,3)</f>
        <v>250.32999999999998</v>
      </c>
      <c r="M737" s="99">
        <f>VLOOKUP($A737+ROUND((COLUMN()-2)/24,5),АТС!$A$41:$F$736,5)+VLOOKUP($A737+ROUND((COLUMN()-2)/24,5),'Расчет сбытовых надбавок'!$B$2281:'Расчет сбытовых надбавок'!$G$3024,3)</f>
        <v>287.92</v>
      </c>
      <c r="N737" s="99">
        <f>VLOOKUP($A737+ROUND((COLUMN()-2)/24,5),АТС!$A$41:$F$736,5)+VLOOKUP($A737+ROUND((COLUMN()-2)/24,5),'Расчет сбытовых надбавок'!$B$2281:'Расчет сбытовых надбавок'!$G$3024,3)</f>
        <v>420.2</v>
      </c>
      <c r="O737" s="99">
        <f>VLOOKUP($A737+ROUND((COLUMN()-2)/24,5),АТС!$A$41:$F$736,5)+VLOOKUP($A737+ROUND((COLUMN()-2)/24,5),'Расчет сбытовых надбавок'!$B$2281:'Расчет сбытовых надбавок'!$G$3024,3)</f>
        <v>416.59000000000003</v>
      </c>
      <c r="P737" s="99">
        <f>VLOOKUP($A737+ROUND((COLUMN()-2)/24,5),АТС!$A$41:$F$736,5)+VLOOKUP($A737+ROUND((COLUMN()-2)/24,5),'Расчет сбытовых надбавок'!$B$2281:'Расчет сбытовых надбавок'!$G$3024,3)</f>
        <v>50.73</v>
      </c>
      <c r="Q737" s="99">
        <f>VLOOKUP($A737+ROUND((COLUMN()-2)/24,5),АТС!$A$41:$F$736,5)+VLOOKUP($A737+ROUND((COLUMN()-2)/24,5),'Расчет сбытовых надбавок'!$B$2281:'Расчет сбытовых надбавок'!$G$3024,3)</f>
        <v>13.15</v>
      </c>
      <c r="R737" s="99">
        <f>VLOOKUP($A737+ROUND((COLUMN()-2)/24,5),АТС!$A$41:$F$736,5)+VLOOKUP($A737+ROUND((COLUMN()-2)/24,5),'Расчет сбытовых надбавок'!$B$2281:'Расчет сбытовых надбавок'!$G$3024,3)</f>
        <v>572.06999999999994</v>
      </c>
      <c r="S737" s="99">
        <f>VLOOKUP($A737+ROUND((COLUMN()-2)/24,5),АТС!$A$41:$F$736,5)+VLOOKUP($A737+ROUND((COLUMN()-2)/24,5),'Расчет сбытовых надбавок'!$B$2281:'Расчет сбытовых надбавок'!$G$3024,3)</f>
        <v>0</v>
      </c>
      <c r="T737" s="99">
        <f>VLOOKUP($A737+ROUND((COLUMN()-2)/24,5),АТС!$A$41:$F$736,5)+VLOOKUP($A737+ROUND((COLUMN()-2)/24,5),'Расчет сбытовых надбавок'!$B$2281:'Расчет сбытовых надбавок'!$G$3024,3)</f>
        <v>150.81</v>
      </c>
      <c r="U737" s="99">
        <f>VLOOKUP($A737+ROUND((COLUMN()-2)/24,5),АТС!$A$41:$F$736,5)+VLOOKUP($A737+ROUND((COLUMN()-2)/24,5),'Расчет сбытовых надбавок'!$B$2281:'Расчет сбытовых надбавок'!$G$3024,3)</f>
        <v>741.9</v>
      </c>
      <c r="V737" s="99">
        <f>VLOOKUP($A737+ROUND((COLUMN()-2)/24,5),АТС!$A$41:$F$736,5)+VLOOKUP($A737+ROUND((COLUMN()-2)/24,5),'Расчет сбытовых надбавок'!$B$2281:'Расчет сбытовых надбавок'!$G$3024,3)</f>
        <v>823.24</v>
      </c>
      <c r="W737" s="99">
        <f>VLOOKUP($A737+ROUND((COLUMN()-2)/24,5),АТС!$A$41:$F$736,5)+VLOOKUP($A737+ROUND((COLUMN()-2)/24,5),'Расчет сбытовых надбавок'!$B$2281:'Расчет сбытовых надбавок'!$G$3024,3)</f>
        <v>161.02000000000001</v>
      </c>
      <c r="X737" s="99">
        <f>VLOOKUP($A737+ROUND((COLUMN()-2)/24,5),АТС!$A$41:$F$736,5)+VLOOKUP($A737+ROUND((COLUMN()-2)/24,5),'Расчет сбытовых надбавок'!$B$2281:'Расчет сбытовых надбавок'!$G$3024,3)</f>
        <v>99.3</v>
      </c>
      <c r="Y737" s="99">
        <f>VLOOKUP($A737+ROUND((COLUMN()-2)/24,5),АТС!$A$41:$F$736,5)+VLOOKUP($A737+ROUND((COLUMN()-2)/24,5),'Расчет сбытовых надбавок'!$B$2281:'Расчет сбытовых надбавок'!$G$3024,3)</f>
        <v>28.959999999999997</v>
      </c>
    </row>
    <row r="738" spans="1:25" x14ac:dyDescent="0.2">
      <c r="A738" s="80">
        <f t="shared" si="21"/>
        <v>42421</v>
      </c>
      <c r="B738" s="99">
        <f>VLOOKUP($A738+ROUND((COLUMN()-2)/24,5),АТС!$A$41:$F$736,5)+VLOOKUP($A738+ROUND((COLUMN()-2)/24,5),'Расчет сбытовых надбавок'!$B$2281:'Расчет сбытовых надбавок'!$G$3024,3)</f>
        <v>84.47</v>
      </c>
      <c r="C738" s="99">
        <f>VLOOKUP($A738+ROUND((COLUMN()-2)/24,5),АТС!$A$41:$F$736,5)+VLOOKUP($A738+ROUND((COLUMN()-2)/24,5),'Расчет сбытовых надбавок'!$B$2281:'Расчет сбытовых надбавок'!$G$3024,3)</f>
        <v>0.03</v>
      </c>
      <c r="D738" s="99">
        <f>VLOOKUP($A738+ROUND((COLUMN()-2)/24,5),АТС!$A$41:$F$736,5)+VLOOKUP($A738+ROUND((COLUMN()-2)/24,5),'Расчет сбытовых надбавок'!$B$2281:'Расчет сбытовых надбавок'!$G$3024,3)</f>
        <v>683.8</v>
      </c>
      <c r="E738" s="99">
        <f>VLOOKUP($A738+ROUND((COLUMN()-2)/24,5),АТС!$A$41:$F$736,5)+VLOOKUP($A738+ROUND((COLUMN()-2)/24,5),'Расчет сбытовых надбавок'!$B$2281:'Расчет сбытовых надбавок'!$G$3024,3)</f>
        <v>47.9</v>
      </c>
      <c r="F738" s="99">
        <f>VLOOKUP($A738+ROUND((COLUMN()-2)/24,5),АТС!$A$41:$F$736,5)+VLOOKUP($A738+ROUND((COLUMN()-2)/24,5),'Расчет сбытовых надбавок'!$B$2281:'Расчет сбытовых надбавок'!$G$3024,3)</f>
        <v>178.27</v>
      </c>
      <c r="G738" s="99">
        <f>VLOOKUP($A738+ROUND((COLUMN()-2)/24,5),АТС!$A$41:$F$736,5)+VLOOKUP($A738+ROUND((COLUMN()-2)/24,5),'Расчет сбытовых надбавок'!$B$2281:'Расчет сбытовых надбавок'!$G$3024,3)</f>
        <v>145.49</v>
      </c>
      <c r="H738" s="99">
        <f>VLOOKUP($A738+ROUND((COLUMN()-2)/24,5),АТС!$A$41:$F$736,5)+VLOOKUP($A738+ROUND((COLUMN()-2)/24,5),'Расчет сбытовых надбавок'!$B$2281:'Расчет сбытовых надбавок'!$G$3024,3)</f>
        <v>6.0299999999999994</v>
      </c>
      <c r="I738" s="99">
        <f>VLOOKUP($A738+ROUND((COLUMN()-2)/24,5),АТС!$A$41:$F$736,5)+VLOOKUP($A738+ROUND((COLUMN()-2)/24,5),'Расчет сбытовых надбавок'!$B$2281:'Расчет сбытовых надбавок'!$G$3024,3)</f>
        <v>7.98</v>
      </c>
      <c r="J738" s="99">
        <f>VLOOKUP($A738+ROUND((COLUMN()-2)/24,5),АТС!$A$41:$F$736,5)+VLOOKUP($A738+ROUND((COLUMN()-2)/24,5),'Расчет сбытовых надбавок'!$B$2281:'Расчет сбытовых надбавок'!$G$3024,3)</f>
        <v>10.5</v>
      </c>
      <c r="K738" s="99">
        <f>VLOOKUP($A738+ROUND((COLUMN()-2)/24,5),АТС!$A$41:$F$736,5)+VLOOKUP($A738+ROUND((COLUMN()-2)/24,5),'Расчет сбытовых надбавок'!$B$2281:'Расчет сбытовых надбавок'!$G$3024,3)</f>
        <v>0</v>
      </c>
      <c r="L738" s="99">
        <f>VLOOKUP($A738+ROUND((COLUMN()-2)/24,5),АТС!$A$41:$F$736,5)+VLOOKUP($A738+ROUND((COLUMN()-2)/24,5),'Расчет сбытовых надбавок'!$B$2281:'Расчет сбытовых надбавок'!$G$3024,3)</f>
        <v>358.94</v>
      </c>
      <c r="M738" s="99">
        <f>VLOOKUP($A738+ROUND((COLUMN()-2)/24,5),АТС!$A$41:$F$736,5)+VLOOKUP($A738+ROUND((COLUMN()-2)/24,5),'Расчет сбытовых надбавок'!$B$2281:'Расчет сбытовых надбавок'!$G$3024,3)</f>
        <v>452.22</v>
      </c>
      <c r="N738" s="99">
        <f>VLOOKUP($A738+ROUND((COLUMN()-2)/24,5),АТС!$A$41:$F$736,5)+VLOOKUP($A738+ROUND((COLUMN()-2)/24,5),'Расчет сбытовых надбавок'!$B$2281:'Расчет сбытовых надбавок'!$G$3024,3)</f>
        <v>60.94</v>
      </c>
      <c r="O738" s="99">
        <f>VLOOKUP($A738+ROUND((COLUMN()-2)/24,5),АТС!$A$41:$F$736,5)+VLOOKUP($A738+ROUND((COLUMN()-2)/24,5),'Расчет сбытовых надбавок'!$B$2281:'Расчет сбытовых надбавок'!$G$3024,3)</f>
        <v>89.960000000000008</v>
      </c>
      <c r="P738" s="99">
        <f>VLOOKUP($A738+ROUND((COLUMN()-2)/24,5),АТС!$A$41:$F$736,5)+VLOOKUP($A738+ROUND((COLUMN()-2)/24,5),'Расчет сбытовых надбавок'!$B$2281:'Расчет сбытовых надбавок'!$G$3024,3)</f>
        <v>483.28</v>
      </c>
      <c r="Q738" s="99">
        <f>VLOOKUP($A738+ROUND((COLUMN()-2)/24,5),АТС!$A$41:$F$736,5)+VLOOKUP($A738+ROUND((COLUMN()-2)/24,5),'Расчет сбытовых надбавок'!$B$2281:'Расчет сбытовых надбавок'!$G$3024,3)</f>
        <v>16.440000000000001</v>
      </c>
      <c r="R738" s="99">
        <f>VLOOKUP($A738+ROUND((COLUMN()-2)/24,5),АТС!$A$41:$F$736,5)+VLOOKUP($A738+ROUND((COLUMN()-2)/24,5),'Расчет сбытовых надбавок'!$B$2281:'Расчет сбытовых надбавок'!$G$3024,3)</f>
        <v>0</v>
      </c>
      <c r="S738" s="99">
        <f>VLOOKUP($A738+ROUND((COLUMN()-2)/24,5),АТС!$A$41:$F$736,5)+VLOOKUP($A738+ROUND((COLUMN()-2)/24,5),'Расчет сбытовых надбавок'!$B$2281:'Расчет сбытовых надбавок'!$G$3024,3)</f>
        <v>0.01</v>
      </c>
      <c r="T738" s="99">
        <f>VLOOKUP($A738+ROUND((COLUMN()-2)/24,5),АТС!$A$41:$F$736,5)+VLOOKUP($A738+ROUND((COLUMN()-2)/24,5),'Расчет сбытовых надбавок'!$B$2281:'Расчет сбытовых надбавок'!$G$3024,3)</f>
        <v>0.01</v>
      </c>
      <c r="U738" s="99">
        <f>VLOOKUP($A738+ROUND((COLUMN()-2)/24,5),АТС!$A$41:$F$736,5)+VLOOKUP($A738+ROUND((COLUMN()-2)/24,5),'Расчет сбытовых надбавок'!$B$2281:'Расчет сбытовых надбавок'!$G$3024,3)</f>
        <v>0.01</v>
      </c>
      <c r="V738" s="99">
        <f>VLOOKUP($A738+ROUND((COLUMN()-2)/24,5),АТС!$A$41:$F$736,5)+VLOOKUP($A738+ROUND((COLUMN()-2)/24,5),'Расчет сбытовых надбавок'!$B$2281:'Расчет сбытовых надбавок'!$G$3024,3)</f>
        <v>17.68</v>
      </c>
      <c r="W738" s="99">
        <f>VLOOKUP($A738+ROUND((COLUMN()-2)/24,5),АТС!$A$41:$F$736,5)+VLOOKUP($A738+ROUND((COLUMN()-2)/24,5),'Расчет сбытовых надбавок'!$B$2281:'Расчет сбытовых надбавок'!$G$3024,3)</f>
        <v>87.169999999999987</v>
      </c>
      <c r="X738" s="99">
        <f>VLOOKUP($A738+ROUND((COLUMN()-2)/24,5),АТС!$A$41:$F$736,5)+VLOOKUP($A738+ROUND((COLUMN()-2)/24,5),'Расчет сбытовых надбавок'!$B$2281:'Расчет сбытовых надбавок'!$G$3024,3)</f>
        <v>1005.0200000000001</v>
      </c>
      <c r="Y738" s="99">
        <f>VLOOKUP($A738+ROUND((COLUMN()-2)/24,5),АТС!$A$41:$F$736,5)+VLOOKUP($A738+ROUND((COLUMN()-2)/24,5),'Расчет сбытовых надбавок'!$B$2281:'Расчет сбытовых надбавок'!$G$3024,3)</f>
        <v>789.62</v>
      </c>
    </row>
    <row r="739" spans="1:25" x14ac:dyDescent="0.2">
      <c r="A739" s="80">
        <f t="shared" si="21"/>
        <v>42422</v>
      </c>
      <c r="B739" s="99">
        <f>VLOOKUP($A739+ROUND((COLUMN()-2)/24,5),АТС!$A$41:$F$736,5)+VLOOKUP($A739+ROUND((COLUMN()-2)/24,5),'Расчет сбытовых надбавок'!$B$2281:'Расчет сбытовых надбавок'!$G$3024,3)</f>
        <v>19.87</v>
      </c>
      <c r="C739" s="99">
        <f>VLOOKUP($A739+ROUND((COLUMN()-2)/24,5),АТС!$A$41:$F$736,5)+VLOOKUP($A739+ROUND((COLUMN()-2)/24,5),'Расчет сбытовых надбавок'!$B$2281:'Расчет сбытовых надбавок'!$G$3024,3)</f>
        <v>19.419999999999998</v>
      </c>
      <c r="D739" s="99">
        <f>VLOOKUP($A739+ROUND((COLUMN()-2)/24,5),АТС!$A$41:$F$736,5)+VLOOKUP($A739+ROUND((COLUMN()-2)/24,5),'Расчет сбытовых надбавок'!$B$2281:'Расчет сбытовых надбавок'!$G$3024,3)</f>
        <v>187.51</v>
      </c>
      <c r="E739" s="99">
        <f>VLOOKUP($A739+ROUND((COLUMN()-2)/24,5),АТС!$A$41:$F$736,5)+VLOOKUP($A739+ROUND((COLUMN()-2)/24,5),'Расчет сбытовых надбавок'!$B$2281:'Расчет сбытовых надбавок'!$G$3024,3)</f>
        <v>39.96</v>
      </c>
      <c r="F739" s="99">
        <f>VLOOKUP($A739+ROUND((COLUMN()-2)/24,5),АТС!$A$41:$F$736,5)+VLOOKUP($A739+ROUND((COLUMN()-2)/24,5),'Расчет сбытовых надбавок'!$B$2281:'Расчет сбытовых надбавок'!$G$3024,3)</f>
        <v>51.32</v>
      </c>
      <c r="G739" s="99">
        <f>VLOOKUP($A739+ROUND((COLUMN()-2)/24,5),АТС!$A$41:$F$736,5)+VLOOKUP($A739+ROUND((COLUMN()-2)/24,5),'Расчет сбытовых надбавок'!$B$2281:'Расчет сбытовых надбавок'!$G$3024,3)</f>
        <v>0.01</v>
      </c>
      <c r="H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I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J739" s="99">
        <f>VLOOKUP($A739+ROUND((COLUMN()-2)/24,5),АТС!$A$41:$F$736,5)+VLOOKUP($A739+ROUND((COLUMN()-2)/24,5),'Расчет сбытовых надбавок'!$B$2281:'Расчет сбытовых надбавок'!$G$3024,3)</f>
        <v>455.11</v>
      </c>
      <c r="K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L739" s="99">
        <f>VLOOKUP($A739+ROUND((COLUMN()-2)/24,5),АТС!$A$41:$F$736,5)+VLOOKUP($A739+ROUND((COLUMN()-2)/24,5),'Расчет сбытовых надбавок'!$B$2281:'Расчет сбытовых надбавок'!$G$3024,3)</f>
        <v>3.93</v>
      </c>
      <c r="M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N739" s="99">
        <f>VLOOKUP($A739+ROUND((COLUMN()-2)/24,5),АТС!$A$41:$F$736,5)+VLOOKUP($A739+ROUND((COLUMN()-2)/24,5),'Расчет сбытовых надбавок'!$B$2281:'Расчет сбытовых надбавок'!$G$3024,3)</f>
        <v>5.32</v>
      </c>
      <c r="O739" s="99">
        <f>VLOOKUP($A739+ROUND((COLUMN()-2)/24,5),АТС!$A$41:$F$736,5)+VLOOKUP($A739+ROUND((COLUMN()-2)/24,5),'Расчет сбытовых надбавок'!$B$2281:'Расчет сбытовых надбавок'!$G$3024,3)</f>
        <v>97.69</v>
      </c>
      <c r="P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Q739" s="99">
        <f>VLOOKUP($A739+ROUND((COLUMN()-2)/24,5),АТС!$A$41:$F$736,5)+VLOOKUP($A739+ROUND((COLUMN()-2)/24,5),'Расчет сбытовых надбавок'!$B$2281:'Расчет сбытовых надбавок'!$G$3024,3)</f>
        <v>364.2</v>
      </c>
      <c r="R739" s="99">
        <f>VLOOKUP($A739+ROUND((COLUMN()-2)/24,5),АТС!$A$41:$F$736,5)+VLOOKUP($A739+ROUND((COLUMN()-2)/24,5),'Расчет сбытовых надбавок'!$B$2281:'Расчет сбытовых надбавок'!$G$3024,3)</f>
        <v>312.73</v>
      </c>
      <c r="S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T739" s="99">
        <f>VLOOKUP($A739+ROUND((COLUMN()-2)/24,5),АТС!$A$41:$F$736,5)+VLOOKUP($A739+ROUND((COLUMN()-2)/24,5),'Расчет сбытовых надбавок'!$B$2281:'Расчет сбытовых надбавок'!$G$3024,3)</f>
        <v>0</v>
      </c>
      <c r="U739" s="99">
        <f>VLOOKUP($A739+ROUND((COLUMN()-2)/24,5),АТС!$A$41:$F$736,5)+VLOOKUP($A739+ROUND((COLUMN()-2)/24,5),'Расчет сбытовых надбавок'!$B$2281:'Расчет сбытовых надбавок'!$G$3024,3)</f>
        <v>19.419999999999998</v>
      </c>
      <c r="V739" s="99">
        <f>VLOOKUP($A739+ROUND((COLUMN()-2)/24,5),АТС!$A$41:$F$736,5)+VLOOKUP($A739+ROUND((COLUMN()-2)/24,5),'Расчет сбытовых надбавок'!$B$2281:'Расчет сбытовых надбавок'!$G$3024,3)</f>
        <v>250.6</v>
      </c>
      <c r="W739" s="99">
        <f>VLOOKUP($A739+ROUND((COLUMN()-2)/24,5),АТС!$A$41:$F$736,5)+VLOOKUP($A739+ROUND((COLUMN()-2)/24,5),'Расчет сбытовых надбавок'!$B$2281:'Расчет сбытовых надбавок'!$G$3024,3)</f>
        <v>451.56000000000006</v>
      </c>
      <c r="X739" s="99">
        <f>VLOOKUP($A739+ROUND((COLUMN()-2)/24,5),АТС!$A$41:$F$736,5)+VLOOKUP($A739+ROUND((COLUMN()-2)/24,5),'Расчет сбытовых надбавок'!$B$2281:'Расчет сбытовых надбавок'!$G$3024,3)</f>
        <v>151.63999999999999</v>
      </c>
      <c r="Y739" s="99">
        <f>VLOOKUP($A739+ROUND((COLUMN()-2)/24,5),АТС!$A$41:$F$736,5)+VLOOKUP($A739+ROUND((COLUMN()-2)/24,5),'Расчет сбытовых надбавок'!$B$2281:'Расчет сбытовых надбавок'!$G$3024,3)</f>
        <v>668.76</v>
      </c>
    </row>
    <row r="740" spans="1:25" x14ac:dyDescent="0.2">
      <c r="A740" s="80">
        <f t="shared" si="21"/>
        <v>42423</v>
      </c>
      <c r="B740" s="99">
        <f>VLOOKUP($A740+ROUND((COLUMN()-2)/24,5),АТС!$A$41:$F$736,5)+VLOOKUP($A740+ROUND((COLUMN()-2)/24,5),'Расчет сбытовых надбавок'!$B$2281:'Расчет сбытовых надбавок'!$G$3024,3)</f>
        <v>661.19999999999993</v>
      </c>
      <c r="C740" s="99">
        <f>VLOOKUP($A740+ROUND((COLUMN()-2)/24,5),АТС!$A$41:$F$736,5)+VLOOKUP($A740+ROUND((COLUMN()-2)/24,5),'Расчет сбытовых надбавок'!$B$2281:'Расчет сбытовых надбавок'!$G$3024,3)</f>
        <v>644.55999999999995</v>
      </c>
      <c r="D740" s="99">
        <f>VLOOKUP($A740+ROUND((COLUMN()-2)/24,5),АТС!$A$41:$F$736,5)+VLOOKUP($A740+ROUND((COLUMN()-2)/24,5),'Расчет сбытовых надбавок'!$B$2281:'Расчет сбытовых надбавок'!$G$3024,3)</f>
        <v>6.53</v>
      </c>
      <c r="E740" s="99">
        <f>VLOOKUP($A740+ROUND((COLUMN()-2)/24,5),АТС!$A$41:$F$736,5)+VLOOKUP($A740+ROUND((COLUMN()-2)/24,5),'Расчет сбытовых надбавок'!$B$2281:'Расчет сбытовых надбавок'!$G$3024,3)</f>
        <v>31.04</v>
      </c>
      <c r="F740" s="99">
        <f>VLOOKUP($A740+ROUND((COLUMN()-2)/24,5),АТС!$A$41:$F$736,5)+VLOOKUP($A740+ROUND((COLUMN()-2)/24,5),'Расчет сбытовых надбавок'!$B$2281:'Расчет сбытовых надбавок'!$G$3024,3)</f>
        <v>0.30000000000000004</v>
      </c>
      <c r="G740" s="99">
        <f>VLOOKUP($A740+ROUND((COLUMN()-2)/24,5),АТС!$A$41:$F$736,5)+VLOOKUP($A740+ROUND((COLUMN()-2)/24,5),'Расчет сбытовых надбавок'!$B$2281:'Расчет сбытовых надбавок'!$G$3024,3)</f>
        <v>0</v>
      </c>
      <c r="H740" s="99">
        <f>VLOOKUP($A740+ROUND((COLUMN()-2)/24,5),АТС!$A$41:$F$736,5)+VLOOKUP($A740+ROUND((COLUMN()-2)/24,5),'Расчет сбытовых надбавок'!$B$2281:'Расчет сбытовых надбавок'!$G$3024,3)</f>
        <v>0.05</v>
      </c>
      <c r="I740" s="99">
        <f>VLOOKUP($A740+ROUND((COLUMN()-2)/24,5),АТС!$A$41:$F$736,5)+VLOOKUP($A740+ROUND((COLUMN()-2)/24,5),'Расчет сбытовых надбавок'!$B$2281:'Расчет сбытовых надбавок'!$G$3024,3)</f>
        <v>0</v>
      </c>
      <c r="J740" s="99">
        <f>VLOOKUP($A740+ROUND((COLUMN()-2)/24,5),АТС!$A$41:$F$736,5)+VLOOKUP($A740+ROUND((COLUMN()-2)/24,5),'Расчет сбытовых надбавок'!$B$2281:'Расчет сбытовых надбавок'!$G$3024,3)</f>
        <v>0</v>
      </c>
      <c r="K740" s="99">
        <f>VLOOKUP($A740+ROUND((COLUMN()-2)/24,5),АТС!$A$41:$F$736,5)+VLOOKUP($A740+ROUND((COLUMN()-2)/24,5),'Расчет сбытовых надбавок'!$B$2281:'Расчет сбытовых надбавок'!$G$3024,3)</f>
        <v>0.01</v>
      </c>
      <c r="L740" s="99">
        <f>VLOOKUP($A740+ROUND((COLUMN()-2)/24,5),АТС!$A$41:$F$736,5)+VLOOKUP($A740+ROUND((COLUMN()-2)/24,5),'Расчет сбытовых надбавок'!$B$2281:'Расчет сбытовых надбавок'!$G$3024,3)</f>
        <v>214.23</v>
      </c>
      <c r="M740" s="99">
        <f>VLOOKUP($A740+ROUND((COLUMN()-2)/24,5),АТС!$A$41:$F$736,5)+VLOOKUP($A740+ROUND((COLUMN()-2)/24,5),'Расчет сбытовых надбавок'!$B$2281:'Расчет сбытовых надбавок'!$G$3024,3)</f>
        <v>440.61</v>
      </c>
      <c r="N740" s="99">
        <f>VLOOKUP($A740+ROUND((COLUMN()-2)/24,5),АТС!$A$41:$F$736,5)+VLOOKUP($A740+ROUND((COLUMN()-2)/24,5),'Расчет сбытовых надбавок'!$B$2281:'Расчет сбытовых надбавок'!$G$3024,3)</f>
        <v>0.01</v>
      </c>
      <c r="O740" s="99">
        <f>VLOOKUP($A740+ROUND((COLUMN()-2)/24,5),АТС!$A$41:$F$736,5)+VLOOKUP($A740+ROUND((COLUMN()-2)/24,5),'Расчет сбытовых надбавок'!$B$2281:'Расчет сбытовых надбавок'!$G$3024,3)</f>
        <v>6.33</v>
      </c>
      <c r="P740" s="99">
        <f>VLOOKUP($A740+ROUND((COLUMN()-2)/24,5),АТС!$A$41:$F$736,5)+VLOOKUP($A740+ROUND((COLUMN()-2)/24,5),'Расчет сбытовых надбавок'!$B$2281:'Расчет сбытовых надбавок'!$G$3024,3)</f>
        <v>565.91</v>
      </c>
      <c r="Q740" s="99">
        <f>VLOOKUP($A740+ROUND((COLUMN()-2)/24,5),АТС!$A$41:$F$736,5)+VLOOKUP($A740+ROUND((COLUMN()-2)/24,5),'Расчет сбытовых надбавок'!$B$2281:'Расчет сбытовых надбавок'!$G$3024,3)</f>
        <v>550.46</v>
      </c>
      <c r="R740" s="99">
        <f>VLOOKUP($A740+ROUND((COLUMN()-2)/24,5),АТС!$A$41:$F$736,5)+VLOOKUP($A740+ROUND((COLUMN()-2)/24,5),'Расчет сбытовых надбавок'!$B$2281:'Расчет сбытовых надбавок'!$G$3024,3)</f>
        <v>512.24</v>
      </c>
      <c r="S740" s="99">
        <f>VLOOKUP($A740+ROUND((COLUMN()-2)/24,5),АТС!$A$41:$F$736,5)+VLOOKUP($A740+ROUND((COLUMN()-2)/24,5),'Расчет сбытовых надбавок'!$B$2281:'Расчет сбытовых надбавок'!$G$3024,3)</f>
        <v>429.35</v>
      </c>
      <c r="T740" s="99">
        <f>VLOOKUP($A740+ROUND((COLUMN()-2)/24,5),АТС!$A$41:$F$736,5)+VLOOKUP($A740+ROUND((COLUMN()-2)/24,5),'Расчет сбытовых надбавок'!$B$2281:'Расчет сбытовых надбавок'!$G$3024,3)</f>
        <v>15.040000000000001</v>
      </c>
      <c r="U740" s="99">
        <f>VLOOKUP($A740+ROUND((COLUMN()-2)/24,5),АТС!$A$41:$F$736,5)+VLOOKUP($A740+ROUND((COLUMN()-2)/24,5),'Расчет сбытовых надбавок'!$B$2281:'Расчет сбытовых надбавок'!$G$3024,3)</f>
        <v>554.83000000000004</v>
      </c>
      <c r="V740" s="99">
        <f>VLOOKUP($A740+ROUND((COLUMN()-2)/24,5),АТС!$A$41:$F$736,5)+VLOOKUP($A740+ROUND((COLUMN()-2)/24,5),'Расчет сбытовых надбавок'!$B$2281:'Расчет сбытовых надбавок'!$G$3024,3)</f>
        <v>153.41</v>
      </c>
      <c r="W740" s="99">
        <f>VLOOKUP($A740+ROUND((COLUMN()-2)/24,5),АТС!$A$41:$F$736,5)+VLOOKUP($A740+ROUND((COLUMN()-2)/24,5),'Расчет сбытовых надбавок'!$B$2281:'Расчет сбытовых надбавок'!$G$3024,3)</f>
        <v>754.87</v>
      </c>
      <c r="X740" s="99">
        <f>VLOOKUP($A740+ROUND((COLUMN()-2)/24,5),АТС!$A$41:$F$736,5)+VLOOKUP($A740+ROUND((COLUMN()-2)/24,5),'Расчет сбытовых надбавок'!$B$2281:'Расчет сбытовых надбавок'!$G$3024,3)</f>
        <v>898.42</v>
      </c>
      <c r="Y740" s="99">
        <f>VLOOKUP($A740+ROUND((COLUMN()-2)/24,5),АТС!$A$41:$F$736,5)+VLOOKUP($A740+ROUND((COLUMN()-2)/24,5),'Расчет сбытовых надбавок'!$B$2281:'Расчет сбытовых надбавок'!$G$3024,3)</f>
        <v>755.7</v>
      </c>
    </row>
    <row r="741" spans="1:25" x14ac:dyDescent="0.2">
      <c r="A741" s="80">
        <f t="shared" si="21"/>
        <v>42424</v>
      </c>
      <c r="B741" s="99">
        <f>VLOOKUP($A741+ROUND((COLUMN()-2)/24,5),АТС!$A$41:$F$736,5)+VLOOKUP($A741+ROUND((COLUMN()-2)/24,5),'Расчет сбытовых надбавок'!$B$2281:'Расчет сбытовых надбавок'!$G$3024,3)</f>
        <v>35.72</v>
      </c>
      <c r="C741" s="99">
        <f>VLOOKUP($A741+ROUND((COLUMN()-2)/24,5),АТС!$A$41:$F$736,5)+VLOOKUP($A741+ROUND((COLUMN()-2)/24,5),'Расчет сбытовых надбавок'!$B$2281:'Расчет сбытовых надбавок'!$G$3024,3)</f>
        <v>822.15000000000009</v>
      </c>
      <c r="D741" s="99">
        <f>VLOOKUP($A741+ROUND((COLUMN()-2)/24,5),АТС!$A$41:$F$736,5)+VLOOKUP($A741+ROUND((COLUMN()-2)/24,5),'Расчет сбытовых надбавок'!$B$2281:'Расчет сбытовых надбавок'!$G$3024,3)</f>
        <v>1219.53</v>
      </c>
      <c r="E741" s="99">
        <f>VLOOKUP($A741+ROUND((COLUMN()-2)/24,5),АТС!$A$41:$F$736,5)+VLOOKUP($A741+ROUND((COLUMN()-2)/24,5),'Расчет сбытовых надбавок'!$B$2281:'Расчет сбытовых надбавок'!$G$3024,3)</f>
        <v>182.93</v>
      </c>
      <c r="F741" s="99">
        <f>VLOOKUP($A741+ROUND((COLUMN()-2)/24,5),АТС!$A$41:$F$736,5)+VLOOKUP($A741+ROUND((COLUMN()-2)/24,5),'Расчет сбытовых надбавок'!$B$2281:'Расчет сбытовых надбавок'!$G$3024,3)</f>
        <v>161.25</v>
      </c>
      <c r="G741" s="99">
        <f>VLOOKUP($A741+ROUND((COLUMN()-2)/24,5),АТС!$A$41:$F$736,5)+VLOOKUP($A741+ROUND((COLUMN()-2)/24,5),'Расчет сбытовых надбавок'!$B$2281:'Расчет сбытовых надбавок'!$G$3024,3)</f>
        <v>0</v>
      </c>
      <c r="H741" s="99">
        <f>VLOOKUP($A741+ROUND((COLUMN()-2)/24,5),АТС!$A$41:$F$736,5)+VLOOKUP($A741+ROUND((COLUMN()-2)/24,5),'Расчет сбытовых надбавок'!$B$2281:'Расчет сбытовых надбавок'!$G$3024,3)</f>
        <v>0</v>
      </c>
      <c r="I741" s="99">
        <f>VLOOKUP($A741+ROUND((COLUMN()-2)/24,5),АТС!$A$41:$F$736,5)+VLOOKUP($A741+ROUND((COLUMN()-2)/24,5),'Расчет сбытовых надбавок'!$B$2281:'Расчет сбытовых надбавок'!$G$3024,3)</f>
        <v>0</v>
      </c>
      <c r="J741" s="99">
        <f>VLOOKUP($A741+ROUND((COLUMN()-2)/24,5),АТС!$A$41:$F$736,5)+VLOOKUP($A741+ROUND((COLUMN()-2)/24,5),'Расчет сбытовых надбавок'!$B$2281:'Расчет сбытовых надбавок'!$G$3024,3)</f>
        <v>0</v>
      </c>
      <c r="K741" s="99">
        <f>VLOOKUP($A741+ROUND((COLUMN()-2)/24,5),АТС!$A$41:$F$736,5)+VLOOKUP($A741+ROUND((COLUMN()-2)/24,5),'Расчет сбытовых надбавок'!$B$2281:'Расчет сбытовых надбавок'!$G$3024,3)</f>
        <v>8.73</v>
      </c>
      <c r="L741" s="99">
        <f>VLOOKUP($A741+ROUND((COLUMN()-2)/24,5),АТС!$A$41:$F$736,5)+VLOOKUP($A741+ROUND((COLUMN()-2)/24,5),'Расчет сбытовых надбавок'!$B$2281:'Расчет сбытовых надбавок'!$G$3024,3)</f>
        <v>131.46</v>
      </c>
      <c r="M741" s="99">
        <f>VLOOKUP($A741+ROUND((COLUMN()-2)/24,5),АТС!$A$41:$F$736,5)+VLOOKUP($A741+ROUND((COLUMN()-2)/24,5),'Расчет сбытовых надбавок'!$B$2281:'Расчет сбытовых надбавок'!$G$3024,3)</f>
        <v>355.26</v>
      </c>
      <c r="N741" s="99">
        <f>VLOOKUP($A741+ROUND((COLUMN()-2)/24,5),АТС!$A$41:$F$736,5)+VLOOKUP($A741+ROUND((COLUMN()-2)/24,5),'Расчет сбытовых надбавок'!$B$2281:'Расчет сбытовых надбавок'!$G$3024,3)</f>
        <v>16.82</v>
      </c>
      <c r="O741" s="99">
        <f>VLOOKUP($A741+ROUND((COLUMN()-2)/24,5),АТС!$A$41:$F$736,5)+VLOOKUP($A741+ROUND((COLUMN()-2)/24,5),'Расчет сбытовых надбавок'!$B$2281:'Расчет сбытовых надбавок'!$G$3024,3)</f>
        <v>419.52</v>
      </c>
      <c r="P741" s="99">
        <f>VLOOKUP($A741+ROUND((COLUMN()-2)/24,5),АТС!$A$41:$F$736,5)+VLOOKUP($A741+ROUND((COLUMN()-2)/24,5),'Расчет сбытовых надбавок'!$B$2281:'Расчет сбытовых надбавок'!$G$3024,3)</f>
        <v>32.99</v>
      </c>
      <c r="Q741" s="99">
        <f>VLOOKUP($A741+ROUND((COLUMN()-2)/24,5),АТС!$A$41:$F$736,5)+VLOOKUP($A741+ROUND((COLUMN()-2)/24,5),'Расчет сбытовых надбавок'!$B$2281:'Расчет сбытовых надбавок'!$G$3024,3)</f>
        <v>560.04</v>
      </c>
      <c r="R741" s="99">
        <f>VLOOKUP($A741+ROUND((COLUMN()-2)/24,5),АТС!$A$41:$F$736,5)+VLOOKUP($A741+ROUND((COLUMN()-2)/24,5),'Расчет сбытовых надбавок'!$B$2281:'Расчет сбытовых надбавок'!$G$3024,3)</f>
        <v>0.44</v>
      </c>
      <c r="S741" s="99">
        <f>VLOOKUP($A741+ROUND((COLUMN()-2)/24,5),АТС!$A$41:$F$736,5)+VLOOKUP($A741+ROUND((COLUMN()-2)/24,5),'Расчет сбытовых надбавок'!$B$2281:'Расчет сбытовых надбавок'!$G$3024,3)</f>
        <v>16.86</v>
      </c>
      <c r="T741" s="99">
        <f>VLOOKUP($A741+ROUND((COLUMN()-2)/24,5),АТС!$A$41:$F$736,5)+VLOOKUP($A741+ROUND((COLUMN()-2)/24,5),'Расчет сбытовых надбавок'!$B$2281:'Расчет сбытовых надбавок'!$G$3024,3)</f>
        <v>21.43</v>
      </c>
      <c r="U741" s="99">
        <f>VLOOKUP($A741+ROUND((COLUMN()-2)/24,5),АТС!$A$41:$F$736,5)+VLOOKUP($A741+ROUND((COLUMN()-2)/24,5),'Расчет сбытовых надбавок'!$B$2281:'Расчет сбытовых надбавок'!$G$3024,3)</f>
        <v>762.41</v>
      </c>
      <c r="V741" s="99">
        <f>VLOOKUP($A741+ROUND((COLUMN()-2)/24,5),АТС!$A$41:$F$736,5)+VLOOKUP($A741+ROUND((COLUMN()-2)/24,5),'Расчет сбытовых надбавок'!$B$2281:'Расчет сбытовых надбавок'!$G$3024,3)</f>
        <v>171.53</v>
      </c>
      <c r="W741" s="99">
        <f>VLOOKUP($A741+ROUND((COLUMN()-2)/24,5),АТС!$A$41:$F$736,5)+VLOOKUP($A741+ROUND((COLUMN()-2)/24,5),'Расчет сбытовых надбавок'!$B$2281:'Расчет сбытовых надбавок'!$G$3024,3)</f>
        <v>172.04</v>
      </c>
      <c r="X741" s="99">
        <f>VLOOKUP($A741+ROUND((COLUMN()-2)/24,5),АТС!$A$41:$F$736,5)+VLOOKUP($A741+ROUND((COLUMN()-2)/24,5),'Расчет сбытовых надбавок'!$B$2281:'Расчет сбытовых надбавок'!$G$3024,3)</f>
        <v>795.81999999999994</v>
      </c>
      <c r="Y741" s="99">
        <f>VLOOKUP($A741+ROUND((COLUMN()-2)/24,5),АТС!$A$41:$F$736,5)+VLOOKUP($A741+ROUND((COLUMN()-2)/24,5),'Расчет сбытовых надбавок'!$B$2281:'Расчет сбытовых надбавок'!$G$3024,3)</f>
        <v>883.06999999999994</v>
      </c>
    </row>
    <row r="742" spans="1:25" x14ac:dyDescent="0.2">
      <c r="A742" s="80">
        <f t="shared" si="21"/>
        <v>42425</v>
      </c>
      <c r="B742" s="99">
        <f>VLOOKUP($A742+ROUND((COLUMN()-2)/24,5),АТС!$A$41:$F$736,5)+VLOOKUP($A742+ROUND((COLUMN()-2)/24,5),'Расчет сбытовых надбавок'!$B$2281:'Расчет сбытовых надбавок'!$G$3024,3)</f>
        <v>1912.72</v>
      </c>
      <c r="C742" s="99">
        <f>VLOOKUP($A742+ROUND((COLUMN()-2)/24,5),АТС!$A$41:$F$736,5)+VLOOKUP($A742+ROUND((COLUMN()-2)/24,5),'Расчет сбытовых надбавок'!$B$2281:'Расчет сбытовых надбавок'!$G$3024,3)</f>
        <v>1855.99</v>
      </c>
      <c r="D742" s="99">
        <f>VLOOKUP($A742+ROUND((COLUMN()-2)/24,5),АТС!$A$41:$F$736,5)+VLOOKUP($A742+ROUND((COLUMN()-2)/24,5),'Расчет сбытовых надбавок'!$B$2281:'Расчет сбытовых надбавок'!$G$3024,3)</f>
        <v>748.01</v>
      </c>
      <c r="E742" s="99">
        <f>VLOOKUP($A742+ROUND((COLUMN()-2)/24,5),АТС!$A$41:$F$736,5)+VLOOKUP($A742+ROUND((COLUMN()-2)/24,5),'Расчет сбытовых надбавок'!$B$2281:'Расчет сбытовых надбавок'!$G$3024,3)</f>
        <v>339.31</v>
      </c>
      <c r="F742" s="99">
        <f>VLOOKUP($A742+ROUND((COLUMN()-2)/24,5),АТС!$A$41:$F$736,5)+VLOOKUP($A742+ROUND((COLUMN()-2)/24,5),'Расчет сбытовых надбавок'!$B$2281:'Расчет сбытовых надбавок'!$G$3024,3)</f>
        <v>126.2</v>
      </c>
      <c r="G742" s="99">
        <f>VLOOKUP($A742+ROUND((COLUMN()-2)/24,5),АТС!$A$41:$F$736,5)+VLOOKUP($A742+ROUND((COLUMN()-2)/24,5),'Расчет сбытовых надбавок'!$B$2281:'Расчет сбытовых надбавок'!$G$3024,3)</f>
        <v>257.83</v>
      </c>
      <c r="H742" s="99">
        <f>VLOOKUP($A742+ROUND((COLUMN()-2)/24,5),АТС!$A$41:$F$736,5)+VLOOKUP($A742+ROUND((COLUMN()-2)/24,5),'Расчет сбытовых надбавок'!$B$2281:'Расчет сбытовых надбавок'!$G$3024,3)</f>
        <v>531.75</v>
      </c>
      <c r="I742" s="99">
        <f>VLOOKUP($A742+ROUND((COLUMN()-2)/24,5),АТС!$A$41:$F$736,5)+VLOOKUP($A742+ROUND((COLUMN()-2)/24,5),'Расчет сбытовых надбавок'!$B$2281:'Расчет сбытовых надбавок'!$G$3024,3)</f>
        <v>506.63</v>
      </c>
      <c r="J742" s="99">
        <f>VLOOKUP($A742+ROUND((COLUMN()-2)/24,5),АТС!$A$41:$F$736,5)+VLOOKUP($A742+ROUND((COLUMN()-2)/24,5),'Расчет сбытовых надбавок'!$B$2281:'Расчет сбытовых надбавок'!$G$3024,3)</f>
        <v>0</v>
      </c>
      <c r="K742" s="99">
        <f>VLOOKUP($A742+ROUND((COLUMN()-2)/24,5),АТС!$A$41:$F$736,5)+VLOOKUP($A742+ROUND((COLUMN()-2)/24,5),'Расчет сбытовых надбавок'!$B$2281:'Расчет сбытовых надбавок'!$G$3024,3)</f>
        <v>31.759999999999998</v>
      </c>
      <c r="L742" s="99">
        <f>VLOOKUP($A742+ROUND((COLUMN()-2)/24,5),АТС!$A$41:$F$736,5)+VLOOKUP($A742+ROUND((COLUMN()-2)/24,5),'Расчет сбытовых надбавок'!$B$2281:'Расчет сбытовых надбавок'!$G$3024,3)</f>
        <v>302.06</v>
      </c>
      <c r="M742" s="99">
        <f>VLOOKUP($A742+ROUND((COLUMN()-2)/24,5),АТС!$A$41:$F$736,5)+VLOOKUP($A742+ROUND((COLUMN()-2)/24,5),'Расчет сбытовых надбавок'!$B$2281:'Расчет сбытовых надбавок'!$G$3024,3)</f>
        <v>313.54000000000002</v>
      </c>
      <c r="N742" s="99">
        <f>VLOOKUP($A742+ROUND((COLUMN()-2)/24,5),АТС!$A$41:$F$736,5)+VLOOKUP($A742+ROUND((COLUMN()-2)/24,5),'Расчет сбытовых надбавок'!$B$2281:'Расчет сбытовых надбавок'!$G$3024,3)</f>
        <v>418.39</v>
      </c>
      <c r="O742" s="99">
        <f>VLOOKUP($A742+ROUND((COLUMN()-2)/24,5),АТС!$A$41:$F$736,5)+VLOOKUP($A742+ROUND((COLUMN()-2)/24,5),'Расчет сбытовых надбавок'!$B$2281:'Расчет сбытовых надбавок'!$G$3024,3)</f>
        <v>394.84000000000003</v>
      </c>
      <c r="P742" s="99">
        <f>VLOOKUP($A742+ROUND((COLUMN()-2)/24,5),АТС!$A$41:$F$736,5)+VLOOKUP($A742+ROUND((COLUMN()-2)/24,5),'Расчет сбытовых надбавок'!$B$2281:'Расчет сбытовых надбавок'!$G$3024,3)</f>
        <v>374.6</v>
      </c>
      <c r="Q742" s="99">
        <f>VLOOKUP($A742+ROUND((COLUMN()-2)/24,5),АТС!$A$41:$F$736,5)+VLOOKUP($A742+ROUND((COLUMN()-2)/24,5),'Расчет сбытовых надбавок'!$B$2281:'Расчет сбытовых надбавок'!$G$3024,3)</f>
        <v>347.49</v>
      </c>
      <c r="R742" s="99">
        <f>VLOOKUP($A742+ROUND((COLUMN()-2)/24,5),АТС!$A$41:$F$736,5)+VLOOKUP($A742+ROUND((COLUMN()-2)/24,5),'Расчет сбытовых надбавок'!$B$2281:'Расчет сбытовых надбавок'!$G$3024,3)</f>
        <v>7.5200000000000005</v>
      </c>
      <c r="S742" s="99">
        <f>VLOOKUP($A742+ROUND((COLUMN()-2)/24,5),АТС!$A$41:$F$736,5)+VLOOKUP($A742+ROUND((COLUMN()-2)/24,5),'Расчет сбытовых надбавок'!$B$2281:'Расчет сбытовых надбавок'!$G$3024,3)</f>
        <v>0</v>
      </c>
      <c r="T742" s="99">
        <f>VLOOKUP($A742+ROUND((COLUMN()-2)/24,5),АТС!$A$41:$F$736,5)+VLOOKUP($A742+ROUND((COLUMN()-2)/24,5),'Расчет сбытовых надбавок'!$B$2281:'Расчет сбытовых надбавок'!$G$3024,3)</f>
        <v>0</v>
      </c>
      <c r="U742" s="99">
        <f>VLOOKUP($A742+ROUND((COLUMN()-2)/24,5),АТС!$A$41:$F$736,5)+VLOOKUP($A742+ROUND((COLUMN()-2)/24,5),'Расчет сбытовых надбавок'!$B$2281:'Расчет сбытовых надбавок'!$G$3024,3)</f>
        <v>563.27</v>
      </c>
      <c r="V742" s="99">
        <f>VLOOKUP($A742+ROUND((COLUMN()-2)/24,5),АТС!$A$41:$F$736,5)+VLOOKUP($A742+ROUND((COLUMN()-2)/24,5),'Расчет сбытовых надбавок'!$B$2281:'Расчет сбытовых надбавок'!$G$3024,3)</f>
        <v>759.29</v>
      </c>
      <c r="W742" s="99">
        <f>VLOOKUP($A742+ROUND((COLUMN()-2)/24,5),АТС!$A$41:$F$736,5)+VLOOKUP($A742+ROUND((COLUMN()-2)/24,5),'Расчет сбытовых надбавок'!$B$2281:'Расчет сбытовых надбавок'!$G$3024,3)</f>
        <v>777.16</v>
      </c>
      <c r="X742" s="99">
        <f>VLOOKUP($A742+ROUND((COLUMN()-2)/24,5),АТС!$A$41:$F$736,5)+VLOOKUP($A742+ROUND((COLUMN()-2)/24,5),'Расчет сбытовых надбавок'!$B$2281:'Расчет сбытовых надбавок'!$G$3024,3)</f>
        <v>160.75</v>
      </c>
      <c r="Y742" s="99">
        <f>VLOOKUP($A742+ROUND((COLUMN()-2)/24,5),АТС!$A$41:$F$736,5)+VLOOKUP($A742+ROUND((COLUMN()-2)/24,5),'Расчет сбытовых надбавок'!$B$2281:'Расчет сбытовых надбавок'!$G$3024,3)</f>
        <v>128.5</v>
      </c>
    </row>
    <row r="743" spans="1:25" x14ac:dyDescent="0.2">
      <c r="A743" s="80">
        <f t="shared" si="21"/>
        <v>42426</v>
      </c>
      <c r="B743" s="99">
        <f>VLOOKUP($A743+ROUND((COLUMN()-2)/24,5),АТС!$A$41:$F$736,5)+VLOOKUP($A743+ROUND((COLUMN()-2)/24,5),'Расчет сбытовых надбавок'!$B$2281:'Расчет сбытовых надбавок'!$G$3024,3)</f>
        <v>719.40000000000009</v>
      </c>
      <c r="C743" s="99">
        <f>VLOOKUP($A743+ROUND((COLUMN()-2)/24,5),АТС!$A$41:$F$736,5)+VLOOKUP($A743+ROUND((COLUMN()-2)/24,5),'Расчет сбытовых надбавок'!$B$2281:'Расчет сбытовых надбавок'!$G$3024,3)</f>
        <v>759.76</v>
      </c>
      <c r="D743" s="99">
        <f>VLOOKUP($A743+ROUND((COLUMN()-2)/24,5),АТС!$A$41:$F$736,5)+VLOOKUP($A743+ROUND((COLUMN()-2)/24,5),'Расчет сбытовых надбавок'!$B$2281:'Расчет сбытовых надбавок'!$G$3024,3)</f>
        <v>131.98000000000002</v>
      </c>
      <c r="E743" s="99">
        <f>VLOOKUP($A743+ROUND((COLUMN()-2)/24,5),АТС!$A$41:$F$736,5)+VLOOKUP($A743+ROUND((COLUMN()-2)/24,5),'Расчет сбытовых надбавок'!$B$2281:'Расчет сбытовых надбавок'!$G$3024,3)</f>
        <v>86.759999999999991</v>
      </c>
      <c r="F743" s="99">
        <f>VLOOKUP($A743+ROUND((COLUMN()-2)/24,5),АТС!$A$41:$F$736,5)+VLOOKUP($A743+ROUND((COLUMN()-2)/24,5),'Расчет сбытовых надбавок'!$B$2281:'Расчет сбытовых надбавок'!$G$3024,3)</f>
        <v>47.71</v>
      </c>
      <c r="G743" s="99">
        <f>VLOOKUP($A743+ROUND((COLUMN()-2)/24,5),АТС!$A$41:$F$736,5)+VLOOKUP($A743+ROUND((COLUMN()-2)/24,5),'Расчет сбытовых надбавок'!$B$2281:'Расчет сбытовых надбавок'!$G$3024,3)</f>
        <v>2.4</v>
      </c>
      <c r="H743" s="99">
        <f>VLOOKUP($A743+ROUND((COLUMN()-2)/24,5),АТС!$A$41:$F$736,5)+VLOOKUP($A743+ROUND((COLUMN()-2)/24,5),'Расчет сбытовых надбавок'!$B$2281:'Расчет сбытовых надбавок'!$G$3024,3)</f>
        <v>0</v>
      </c>
      <c r="I743" s="99">
        <f>VLOOKUP($A743+ROUND((COLUMN()-2)/24,5),АТС!$A$41:$F$736,5)+VLOOKUP($A743+ROUND((COLUMN()-2)/24,5),'Расчет сбытовых надбавок'!$B$2281:'Расчет сбытовых надбавок'!$G$3024,3)</f>
        <v>0</v>
      </c>
      <c r="J743" s="99">
        <f>VLOOKUP($A743+ROUND((COLUMN()-2)/24,5),АТС!$A$41:$F$736,5)+VLOOKUP($A743+ROUND((COLUMN()-2)/24,5),'Расчет сбытовых надбавок'!$B$2281:'Расчет сбытовых надбавок'!$G$3024,3)</f>
        <v>0</v>
      </c>
      <c r="K743" s="99">
        <f>VLOOKUP($A743+ROUND((COLUMN()-2)/24,5),АТС!$A$41:$F$736,5)+VLOOKUP($A743+ROUND((COLUMN()-2)/24,5),'Расчет сбытовых надбавок'!$B$2281:'Расчет сбытовых надбавок'!$G$3024,3)</f>
        <v>4.75</v>
      </c>
      <c r="L743" s="99">
        <f>VLOOKUP($A743+ROUND((COLUMN()-2)/24,5),АТС!$A$41:$F$736,5)+VLOOKUP($A743+ROUND((COLUMN()-2)/24,5),'Расчет сбытовых надбавок'!$B$2281:'Расчет сбытовых надбавок'!$G$3024,3)</f>
        <v>394.13</v>
      </c>
      <c r="M743" s="99">
        <f>VLOOKUP($A743+ROUND((COLUMN()-2)/24,5),АТС!$A$41:$F$736,5)+VLOOKUP($A743+ROUND((COLUMN()-2)/24,5),'Расчет сбытовых надбавок'!$B$2281:'Расчет сбытовых надбавок'!$G$3024,3)</f>
        <v>345.16</v>
      </c>
      <c r="N743" s="99">
        <f>VLOOKUP($A743+ROUND((COLUMN()-2)/24,5),АТС!$A$41:$F$736,5)+VLOOKUP($A743+ROUND((COLUMN()-2)/24,5),'Расчет сбытовых надбавок'!$B$2281:'Расчет сбытовых надбавок'!$G$3024,3)</f>
        <v>60.89</v>
      </c>
      <c r="O743" s="99">
        <f>VLOOKUP($A743+ROUND((COLUMN()-2)/24,5),АТС!$A$41:$F$736,5)+VLOOKUP($A743+ROUND((COLUMN()-2)/24,5),'Расчет сбытовых надбавок'!$B$2281:'Расчет сбытовых надбавок'!$G$3024,3)</f>
        <v>10.27</v>
      </c>
      <c r="P743" s="99">
        <f>VLOOKUP($A743+ROUND((COLUMN()-2)/24,5),АТС!$A$41:$F$736,5)+VLOOKUP($A743+ROUND((COLUMN()-2)/24,5),'Расчет сбытовых надбавок'!$B$2281:'Расчет сбытовых надбавок'!$G$3024,3)</f>
        <v>117.16</v>
      </c>
      <c r="Q743" s="99">
        <f>VLOOKUP($A743+ROUND((COLUMN()-2)/24,5),АТС!$A$41:$F$736,5)+VLOOKUP($A743+ROUND((COLUMN()-2)/24,5),'Расчет сбытовых надбавок'!$B$2281:'Расчет сбытовых надбавок'!$G$3024,3)</f>
        <v>483.21999999999997</v>
      </c>
      <c r="R743" s="99">
        <f>VLOOKUP($A743+ROUND((COLUMN()-2)/24,5),АТС!$A$41:$F$736,5)+VLOOKUP($A743+ROUND((COLUMN()-2)/24,5),'Расчет сбытовых надбавок'!$B$2281:'Расчет сбытовых надбавок'!$G$3024,3)</f>
        <v>600.84</v>
      </c>
      <c r="S743" s="99">
        <f>VLOOKUP($A743+ROUND((COLUMN()-2)/24,5),АТС!$A$41:$F$736,5)+VLOOKUP($A743+ROUND((COLUMN()-2)/24,5),'Расчет сбытовых надбавок'!$B$2281:'Расчет сбытовых надбавок'!$G$3024,3)</f>
        <v>0</v>
      </c>
      <c r="T743" s="99">
        <f>VLOOKUP($A743+ROUND((COLUMN()-2)/24,5),АТС!$A$41:$F$736,5)+VLOOKUP($A743+ROUND((COLUMN()-2)/24,5),'Расчет сбытовых надбавок'!$B$2281:'Расчет сбытовых надбавок'!$G$3024,3)</f>
        <v>49.27</v>
      </c>
      <c r="U743" s="99">
        <f>VLOOKUP($A743+ROUND((COLUMN()-2)/24,5),АТС!$A$41:$F$736,5)+VLOOKUP($A743+ROUND((COLUMN()-2)/24,5),'Расчет сбытовых надбавок'!$B$2281:'Расчет сбытовых надбавок'!$G$3024,3)</f>
        <v>840.66</v>
      </c>
      <c r="V743" s="99">
        <f>VLOOKUP($A743+ROUND((COLUMN()-2)/24,5),АТС!$A$41:$F$736,5)+VLOOKUP($A743+ROUND((COLUMN()-2)/24,5),'Расчет сбытовых надбавок'!$B$2281:'Расчет сбытовых надбавок'!$G$3024,3)</f>
        <v>73.75</v>
      </c>
      <c r="W743" s="99">
        <f>VLOOKUP($A743+ROUND((COLUMN()-2)/24,5),АТС!$A$41:$F$736,5)+VLOOKUP($A743+ROUND((COLUMN()-2)/24,5),'Расчет сбытовых надбавок'!$B$2281:'Расчет сбытовых надбавок'!$G$3024,3)</f>
        <v>1412.92</v>
      </c>
      <c r="X743" s="99">
        <f>VLOOKUP($A743+ROUND((COLUMN()-2)/24,5),АТС!$A$41:$F$736,5)+VLOOKUP($A743+ROUND((COLUMN()-2)/24,5),'Расчет сбытовых надбавок'!$B$2281:'Расчет сбытовых надбавок'!$G$3024,3)</f>
        <v>928.43000000000006</v>
      </c>
      <c r="Y743" s="99">
        <f>VLOOKUP($A743+ROUND((COLUMN()-2)/24,5),АТС!$A$41:$F$736,5)+VLOOKUP($A743+ROUND((COLUMN()-2)/24,5),'Расчет сбытовых надбавок'!$B$2281:'Расчет сбытовых надбавок'!$G$3024,3)</f>
        <v>896.18999999999994</v>
      </c>
    </row>
    <row r="744" spans="1:25" x14ac:dyDescent="0.2">
      <c r="A744" s="80">
        <f t="shared" si="21"/>
        <v>42427</v>
      </c>
      <c r="B744" s="99">
        <f>VLOOKUP($A744+ROUND((COLUMN()-2)/24,5),АТС!$A$41:$F$736,5)+VLOOKUP($A744+ROUND((COLUMN()-2)/24,5),'Расчет сбытовых надбавок'!$B$2281:'Расчет сбытовых надбавок'!$G$3024,3)</f>
        <v>746.09</v>
      </c>
      <c r="C744" s="99">
        <f>VLOOKUP($A744+ROUND((COLUMN()-2)/24,5),АТС!$A$41:$F$736,5)+VLOOKUP($A744+ROUND((COLUMN()-2)/24,5),'Расчет сбытовых надбавок'!$B$2281:'Расчет сбытовых надбавок'!$G$3024,3)</f>
        <v>821.21</v>
      </c>
      <c r="D744" s="99">
        <f>VLOOKUP($A744+ROUND((COLUMN()-2)/24,5),АТС!$A$41:$F$736,5)+VLOOKUP($A744+ROUND((COLUMN()-2)/24,5),'Расчет сбытовых надбавок'!$B$2281:'Расчет сбытовых надбавок'!$G$3024,3)</f>
        <v>205.32000000000002</v>
      </c>
      <c r="E744" s="99">
        <f>VLOOKUP($A744+ROUND((COLUMN()-2)/24,5),АТС!$A$41:$F$736,5)+VLOOKUP($A744+ROUND((COLUMN()-2)/24,5),'Расчет сбытовых надбавок'!$B$2281:'Расчет сбытовых надбавок'!$G$3024,3)</f>
        <v>208.39000000000001</v>
      </c>
      <c r="F744" s="99">
        <f>VLOOKUP($A744+ROUND((COLUMN()-2)/24,5),АТС!$A$41:$F$736,5)+VLOOKUP($A744+ROUND((COLUMN()-2)/24,5),'Расчет сбытовых надбавок'!$B$2281:'Расчет сбытовых надбавок'!$G$3024,3)</f>
        <v>199.14</v>
      </c>
      <c r="G744" s="99">
        <f>VLOOKUP($A744+ROUND((COLUMN()-2)/24,5),АТС!$A$41:$F$736,5)+VLOOKUP($A744+ROUND((COLUMN()-2)/24,5),'Расчет сбытовых надбавок'!$B$2281:'Расчет сбытовых надбавок'!$G$3024,3)</f>
        <v>14.969999999999999</v>
      </c>
      <c r="H744" s="99">
        <f>VLOOKUP($A744+ROUND((COLUMN()-2)/24,5),АТС!$A$41:$F$736,5)+VLOOKUP($A744+ROUND((COLUMN()-2)/24,5),'Расчет сбытовых надбавок'!$B$2281:'Расчет сбытовых надбавок'!$G$3024,3)</f>
        <v>750.55</v>
      </c>
      <c r="I744" s="99">
        <f>VLOOKUP($A744+ROUND((COLUMN()-2)/24,5),АТС!$A$41:$F$736,5)+VLOOKUP($A744+ROUND((COLUMN()-2)/24,5),'Расчет сбытовых надбавок'!$B$2281:'Расчет сбытовых надбавок'!$G$3024,3)</f>
        <v>686.45</v>
      </c>
      <c r="J744" s="99">
        <f>VLOOKUP($A744+ROUND((COLUMN()-2)/24,5),АТС!$A$41:$F$736,5)+VLOOKUP($A744+ROUND((COLUMN()-2)/24,5),'Расчет сбытовых надбавок'!$B$2281:'Расчет сбытовых надбавок'!$G$3024,3)</f>
        <v>475.95</v>
      </c>
      <c r="K744" s="99">
        <f>VLOOKUP($A744+ROUND((COLUMN()-2)/24,5),АТС!$A$41:$F$736,5)+VLOOKUP($A744+ROUND((COLUMN()-2)/24,5),'Расчет сбытовых надбавок'!$B$2281:'Расчет сбытовых надбавок'!$G$3024,3)</f>
        <v>453.91</v>
      </c>
      <c r="L744" s="99">
        <f>VLOOKUP($A744+ROUND((COLUMN()-2)/24,5),АТС!$A$41:$F$736,5)+VLOOKUP($A744+ROUND((COLUMN()-2)/24,5),'Расчет сбытовых надбавок'!$B$2281:'Расчет сбытовых надбавок'!$G$3024,3)</f>
        <v>76.3</v>
      </c>
      <c r="M744" s="99">
        <f>VLOOKUP($A744+ROUND((COLUMN()-2)/24,5),АТС!$A$41:$F$736,5)+VLOOKUP($A744+ROUND((COLUMN()-2)/24,5),'Расчет сбытовых надбавок'!$B$2281:'Расчет сбытовых надбавок'!$G$3024,3)</f>
        <v>90.06</v>
      </c>
      <c r="N744" s="99">
        <f>VLOOKUP($A744+ROUND((COLUMN()-2)/24,5),АТС!$A$41:$F$736,5)+VLOOKUP($A744+ROUND((COLUMN()-2)/24,5),'Расчет сбытовых надбавок'!$B$2281:'Расчет сбытовых надбавок'!$G$3024,3)</f>
        <v>51.89</v>
      </c>
      <c r="O744" s="99">
        <f>VLOOKUP($A744+ROUND((COLUMN()-2)/24,5),АТС!$A$41:$F$736,5)+VLOOKUP($A744+ROUND((COLUMN()-2)/24,5),'Расчет сбытовых надбавок'!$B$2281:'Расчет сбытовых надбавок'!$G$3024,3)</f>
        <v>43.929999999999993</v>
      </c>
      <c r="P744" s="99">
        <f>VLOOKUP($A744+ROUND((COLUMN()-2)/24,5),АТС!$A$41:$F$736,5)+VLOOKUP($A744+ROUND((COLUMN()-2)/24,5),'Расчет сбытовых надбавок'!$B$2281:'Расчет сбытовых надбавок'!$G$3024,3)</f>
        <v>6.92</v>
      </c>
      <c r="Q744" s="99">
        <f>VLOOKUP($A744+ROUND((COLUMN()-2)/24,5),АТС!$A$41:$F$736,5)+VLOOKUP($A744+ROUND((COLUMN()-2)/24,5),'Расчет сбытовых надбавок'!$B$2281:'Расчет сбытовых надбавок'!$G$3024,3)</f>
        <v>25.66</v>
      </c>
      <c r="R744" s="99">
        <f>VLOOKUP($A744+ROUND((COLUMN()-2)/24,5),АТС!$A$41:$F$736,5)+VLOOKUP($A744+ROUND((COLUMN()-2)/24,5),'Расчет сбытовых надбавок'!$B$2281:'Расчет сбытовых надбавок'!$G$3024,3)</f>
        <v>481.51</v>
      </c>
      <c r="S744" s="99">
        <f>VLOOKUP($A744+ROUND((COLUMN()-2)/24,5),АТС!$A$41:$F$736,5)+VLOOKUP($A744+ROUND((COLUMN()-2)/24,5),'Расчет сбытовых надбавок'!$B$2281:'Расчет сбытовых надбавок'!$G$3024,3)</f>
        <v>94.449999999999989</v>
      </c>
      <c r="T744" s="99">
        <f>VLOOKUP($A744+ROUND((COLUMN()-2)/24,5),АТС!$A$41:$F$736,5)+VLOOKUP($A744+ROUND((COLUMN()-2)/24,5),'Расчет сбытовых надбавок'!$B$2281:'Расчет сбытовых надбавок'!$G$3024,3)</f>
        <v>0</v>
      </c>
      <c r="U744" s="99">
        <f>VLOOKUP($A744+ROUND((COLUMN()-2)/24,5),АТС!$A$41:$F$736,5)+VLOOKUP($A744+ROUND((COLUMN()-2)/24,5),'Расчет сбытовых надбавок'!$B$2281:'Расчет сбытовых надбавок'!$G$3024,3)</f>
        <v>0</v>
      </c>
      <c r="V744" s="99">
        <f>VLOOKUP($A744+ROUND((COLUMN()-2)/24,5),АТС!$A$41:$F$736,5)+VLOOKUP($A744+ROUND((COLUMN()-2)/24,5),'Расчет сбытовых надбавок'!$B$2281:'Расчет сбытовых надбавок'!$G$3024,3)</f>
        <v>0</v>
      </c>
      <c r="W744" s="99">
        <f>VLOOKUP($A744+ROUND((COLUMN()-2)/24,5),АТС!$A$41:$F$736,5)+VLOOKUP($A744+ROUND((COLUMN()-2)/24,5),'Расчет сбытовых надбавок'!$B$2281:'Расчет сбытовых надбавок'!$G$3024,3)</f>
        <v>0</v>
      </c>
      <c r="X744" s="99">
        <f>VLOOKUP($A744+ROUND((COLUMN()-2)/24,5),АТС!$A$41:$F$736,5)+VLOOKUP($A744+ROUND((COLUMN()-2)/24,5),'Расчет сбытовых надбавок'!$B$2281:'Расчет сбытовых надбавок'!$G$3024,3)</f>
        <v>142.19</v>
      </c>
      <c r="Y744" s="99">
        <f>VLOOKUP($A744+ROUND((COLUMN()-2)/24,5),АТС!$A$41:$F$736,5)+VLOOKUP($A744+ROUND((COLUMN()-2)/24,5),'Расчет сбытовых надбавок'!$B$2281:'Расчет сбытовых надбавок'!$G$3024,3)</f>
        <v>100.77000000000001</v>
      </c>
    </row>
    <row r="745" spans="1:25" x14ac:dyDescent="0.2">
      <c r="A745" s="80">
        <f t="shared" si="21"/>
        <v>42428</v>
      </c>
      <c r="B745" s="99">
        <f>VLOOKUP($A745+ROUND((COLUMN()-2)/24,5),АТС!$A$41:$F$736,5)+VLOOKUP($A745+ROUND((COLUMN()-2)/24,5),'Расчет сбытовых надбавок'!$B$2281:'Расчет сбытовых надбавок'!$G$3024,3)</f>
        <v>14.52</v>
      </c>
      <c r="C745" s="99">
        <f>VLOOKUP($A745+ROUND((COLUMN()-2)/24,5),АТС!$A$41:$F$736,5)+VLOOKUP($A745+ROUND((COLUMN()-2)/24,5),'Расчет сбытовых надбавок'!$B$2281:'Расчет сбытовых надбавок'!$G$3024,3)</f>
        <v>751.17000000000007</v>
      </c>
      <c r="D745" s="99">
        <f>VLOOKUP($A745+ROUND((COLUMN()-2)/24,5),АТС!$A$41:$F$736,5)+VLOOKUP($A745+ROUND((COLUMN()-2)/24,5),'Расчет сбытовых надбавок'!$B$2281:'Расчет сбытовых надбавок'!$G$3024,3)</f>
        <v>115.38</v>
      </c>
      <c r="E745" s="99">
        <f>VLOOKUP($A745+ROUND((COLUMN()-2)/24,5),АТС!$A$41:$F$736,5)+VLOOKUP($A745+ROUND((COLUMN()-2)/24,5),'Расчет сбытовых надбавок'!$B$2281:'Расчет сбытовых надбавок'!$G$3024,3)</f>
        <v>286.09000000000003</v>
      </c>
      <c r="F745" s="99">
        <f>VLOOKUP($A745+ROUND((COLUMN()-2)/24,5),АТС!$A$41:$F$736,5)+VLOOKUP($A745+ROUND((COLUMN()-2)/24,5),'Расчет сбытовых надбавок'!$B$2281:'Расчет сбытовых надбавок'!$G$3024,3)</f>
        <v>63.9</v>
      </c>
      <c r="G745" s="99">
        <f>VLOOKUP($A745+ROUND((COLUMN()-2)/24,5),АТС!$A$41:$F$736,5)+VLOOKUP($A745+ROUND((COLUMN()-2)/24,5),'Расчет сбытовых надбавок'!$B$2281:'Расчет сбытовых надбавок'!$G$3024,3)</f>
        <v>60.32</v>
      </c>
      <c r="H745" s="99">
        <f>VLOOKUP($A745+ROUND((COLUMN()-2)/24,5),АТС!$A$41:$F$736,5)+VLOOKUP($A745+ROUND((COLUMN()-2)/24,5),'Расчет сбытовых надбавок'!$B$2281:'Расчет сбытовых надбавок'!$G$3024,3)</f>
        <v>188.17</v>
      </c>
      <c r="I745" s="99">
        <f>VLOOKUP($A745+ROUND((COLUMN()-2)/24,5),АТС!$A$41:$F$736,5)+VLOOKUP($A745+ROUND((COLUMN()-2)/24,5),'Расчет сбытовых надбавок'!$B$2281:'Расчет сбытовых надбавок'!$G$3024,3)</f>
        <v>175.75</v>
      </c>
      <c r="J745" s="99">
        <f>VLOOKUP($A745+ROUND((COLUMN()-2)/24,5),АТС!$A$41:$F$736,5)+VLOOKUP($A745+ROUND((COLUMN()-2)/24,5),'Расчет сбытовых надбавок'!$B$2281:'Расчет сбытовых надбавок'!$G$3024,3)</f>
        <v>647.94999999999993</v>
      </c>
      <c r="K745" s="99">
        <f>VLOOKUP($A745+ROUND((COLUMN()-2)/24,5),АТС!$A$41:$F$736,5)+VLOOKUP($A745+ROUND((COLUMN()-2)/24,5),'Расчет сбытовых надбавок'!$B$2281:'Расчет сбытовых надбавок'!$G$3024,3)</f>
        <v>0</v>
      </c>
      <c r="L745" s="99">
        <f>VLOOKUP($A745+ROUND((COLUMN()-2)/24,5),АТС!$A$41:$F$736,5)+VLOOKUP($A745+ROUND((COLUMN()-2)/24,5),'Расчет сбытовых надбавок'!$B$2281:'Расчет сбытовых надбавок'!$G$3024,3)</f>
        <v>625.27</v>
      </c>
      <c r="M745" s="99">
        <f>VLOOKUP($A745+ROUND((COLUMN()-2)/24,5),АТС!$A$41:$F$736,5)+VLOOKUP($A745+ROUND((COLUMN()-2)/24,5),'Расчет сбытовых надбавок'!$B$2281:'Расчет сбытовых надбавок'!$G$3024,3)</f>
        <v>631.93000000000006</v>
      </c>
      <c r="N745" s="99">
        <f>VLOOKUP($A745+ROUND((COLUMN()-2)/24,5),АТС!$A$41:$F$736,5)+VLOOKUP($A745+ROUND((COLUMN()-2)/24,5),'Расчет сбытовых надбавок'!$B$2281:'Расчет сбытовых надбавок'!$G$3024,3)</f>
        <v>560.95000000000005</v>
      </c>
      <c r="O745" s="99">
        <f>VLOOKUP($A745+ROUND((COLUMN()-2)/24,5),АТС!$A$41:$F$736,5)+VLOOKUP($A745+ROUND((COLUMN()-2)/24,5),'Расчет сбытовых надбавок'!$B$2281:'Расчет сбытовых надбавок'!$G$3024,3)</f>
        <v>504.77000000000004</v>
      </c>
      <c r="P745" s="99">
        <f>VLOOKUP($A745+ROUND((COLUMN()-2)/24,5),АТС!$A$41:$F$736,5)+VLOOKUP($A745+ROUND((COLUMN()-2)/24,5),'Расчет сбытовых надбавок'!$B$2281:'Расчет сбытовых надбавок'!$G$3024,3)</f>
        <v>478.2</v>
      </c>
      <c r="Q745" s="99">
        <f>VLOOKUP($A745+ROUND((COLUMN()-2)/24,5),АТС!$A$41:$F$736,5)+VLOOKUP($A745+ROUND((COLUMN()-2)/24,5),'Расчет сбытовых надбавок'!$B$2281:'Расчет сбытовых надбавок'!$G$3024,3)</f>
        <v>474.11</v>
      </c>
      <c r="R745" s="99">
        <f>VLOOKUP($A745+ROUND((COLUMN()-2)/24,5),АТС!$A$41:$F$736,5)+VLOOKUP($A745+ROUND((COLUMN()-2)/24,5),'Расчет сбытовых надбавок'!$B$2281:'Расчет сбытовых надбавок'!$G$3024,3)</f>
        <v>463.85</v>
      </c>
      <c r="S745" s="99">
        <f>VLOOKUP($A745+ROUND((COLUMN()-2)/24,5),АТС!$A$41:$F$736,5)+VLOOKUP($A745+ROUND((COLUMN()-2)/24,5),'Расчет сбытовых надбавок'!$B$2281:'Расчет сбытовых надбавок'!$G$3024,3)</f>
        <v>363.91999999999996</v>
      </c>
      <c r="T745" s="99">
        <f>VLOOKUP($A745+ROUND((COLUMN()-2)/24,5),АТС!$A$41:$F$736,5)+VLOOKUP($A745+ROUND((COLUMN()-2)/24,5),'Расчет сбытовых надбавок'!$B$2281:'Расчет сбытовых надбавок'!$G$3024,3)</f>
        <v>0</v>
      </c>
      <c r="U745" s="99">
        <f>VLOOKUP($A745+ROUND((COLUMN()-2)/24,5),АТС!$A$41:$F$736,5)+VLOOKUP($A745+ROUND((COLUMN()-2)/24,5),'Расчет сбытовых надбавок'!$B$2281:'Расчет сбытовых надбавок'!$G$3024,3)</f>
        <v>808.35</v>
      </c>
      <c r="V745" s="99">
        <f>VLOOKUP($A745+ROUND((COLUMN()-2)/24,5),АТС!$A$41:$F$736,5)+VLOOKUP($A745+ROUND((COLUMN()-2)/24,5),'Расчет сбытовых надбавок'!$B$2281:'Расчет сбытовых надбавок'!$G$3024,3)</f>
        <v>518.24</v>
      </c>
      <c r="W745" s="99">
        <f>VLOOKUP($A745+ROUND((COLUMN()-2)/24,5),АТС!$A$41:$F$736,5)+VLOOKUP($A745+ROUND((COLUMN()-2)/24,5),'Расчет сбытовых надбавок'!$B$2281:'Расчет сбытовых надбавок'!$G$3024,3)</f>
        <v>560.33000000000004</v>
      </c>
      <c r="X745" s="99">
        <f>VLOOKUP($A745+ROUND((COLUMN()-2)/24,5),АТС!$A$41:$F$736,5)+VLOOKUP($A745+ROUND((COLUMN()-2)/24,5),'Расчет сбытовых надбавок'!$B$2281:'Расчет сбытовых надбавок'!$G$3024,3)</f>
        <v>727.92</v>
      </c>
      <c r="Y745" s="99">
        <f>VLOOKUP($A745+ROUND((COLUMN()-2)/24,5),АТС!$A$41:$F$736,5)+VLOOKUP($A745+ROUND((COLUMN()-2)/24,5),'Расчет сбытовых надбавок'!$B$2281:'Расчет сбытовых надбавок'!$G$3024,3)</f>
        <v>641.71</v>
      </c>
    </row>
    <row r="746" spans="1:25" x14ac:dyDescent="0.2">
      <c r="A746" s="80">
        <f t="shared" si="21"/>
        <v>42429</v>
      </c>
      <c r="B746" s="99">
        <f>VLOOKUP($A746+ROUND((COLUMN()-2)/24,5),АТС!$A$41:$F$736,5)+VLOOKUP($A746+ROUND((COLUMN()-2)/24,5),'Расчет сбытовых надбавок'!$B$2281:'Расчет сбытовых надбавок'!$G$3024,3)</f>
        <v>793.36</v>
      </c>
      <c r="C746" s="99">
        <f>VLOOKUP($A746+ROUND((COLUMN()-2)/24,5),АТС!$A$41:$F$736,5)+VLOOKUP($A746+ROUND((COLUMN()-2)/24,5),'Расчет сбытовых надбавок'!$B$2281:'Расчет сбытовых надбавок'!$G$3024,3)</f>
        <v>240.98</v>
      </c>
      <c r="D746" s="99">
        <f>VLOOKUP($A746+ROUND((COLUMN()-2)/24,5),АТС!$A$41:$F$736,5)+VLOOKUP($A746+ROUND((COLUMN()-2)/24,5),'Расчет сбытовых надбавок'!$B$2281:'Расчет сбытовых надбавок'!$G$3024,3)</f>
        <v>1093.1600000000001</v>
      </c>
      <c r="E746" s="99">
        <f>VLOOKUP($A746+ROUND((COLUMN()-2)/24,5),АТС!$A$41:$F$736,5)+VLOOKUP($A746+ROUND((COLUMN()-2)/24,5),'Расчет сбытовых надбавок'!$B$2281:'Расчет сбытовых надбавок'!$G$3024,3)</f>
        <v>684.63</v>
      </c>
      <c r="F746" s="99">
        <f>VLOOKUP($A746+ROUND((COLUMN()-2)/24,5),АТС!$A$41:$F$736,5)+VLOOKUP($A746+ROUND((COLUMN()-2)/24,5),'Расчет сбытовых надбавок'!$B$2281:'Расчет сбытовых надбавок'!$G$3024,3)</f>
        <v>131.34</v>
      </c>
      <c r="G746" s="99">
        <f>VLOOKUP($A746+ROUND((COLUMN()-2)/24,5),АТС!$A$41:$F$736,5)+VLOOKUP($A746+ROUND((COLUMN()-2)/24,5),'Расчет сбытовых надбавок'!$B$2281:'Расчет сбытовых надбавок'!$G$3024,3)</f>
        <v>52.94</v>
      </c>
      <c r="H746" s="99">
        <f>VLOOKUP($A746+ROUND((COLUMN()-2)/24,5),АТС!$A$41:$F$736,5)+VLOOKUP($A746+ROUND((COLUMN()-2)/24,5),'Расчет сбытовых надбавок'!$B$2281:'Расчет сбытовых надбавок'!$G$3024,3)</f>
        <v>62.09</v>
      </c>
      <c r="I746" s="99">
        <f>VLOOKUP($A746+ROUND((COLUMN()-2)/24,5),АТС!$A$41:$F$736,5)+VLOOKUP($A746+ROUND((COLUMN()-2)/24,5),'Расчет сбытовых надбавок'!$B$2281:'Расчет сбытовых надбавок'!$G$3024,3)</f>
        <v>85.52</v>
      </c>
      <c r="J746" s="99">
        <f>VLOOKUP($A746+ROUND((COLUMN()-2)/24,5),АТС!$A$41:$F$736,5)+VLOOKUP($A746+ROUND((COLUMN()-2)/24,5),'Расчет сбытовых надбавок'!$B$2281:'Расчет сбытовых надбавок'!$G$3024,3)</f>
        <v>403.04</v>
      </c>
      <c r="K746" s="99">
        <f>VLOOKUP($A746+ROUND((COLUMN()-2)/24,5),АТС!$A$41:$F$736,5)+VLOOKUP($A746+ROUND((COLUMN()-2)/24,5),'Расчет сбытовых надбавок'!$B$2281:'Расчет сбытовых надбавок'!$G$3024,3)</f>
        <v>537.04999999999995</v>
      </c>
      <c r="L746" s="99">
        <f>VLOOKUP($A746+ROUND((COLUMN()-2)/24,5),АТС!$A$41:$F$736,5)+VLOOKUP($A746+ROUND((COLUMN()-2)/24,5),'Расчет сбытовых надбавок'!$B$2281:'Расчет сбытовых надбавок'!$G$3024,3)</f>
        <v>583.42999999999995</v>
      </c>
      <c r="M746" s="99">
        <f>VLOOKUP($A746+ROUND((COLUMN()-2)/24,5),АТС!$A$41:$F$736,5)+VLOOKUP($A746+ROUND((COLUMN()-2)/24,5),'Расчет сбытовых надбавок'!$B$2281:'Расчет сбытовых надбавок'!$G$3024,3)</f>
        <v>171.46</v>
      </c>
      <c r="N746" s="99">
        <f>VLOOKUP($A746+ROUND((COLUMN()-2)/24,5),АТС!$A$41:$F$736,5)+VLOOKUP($A746+ROUND((COLUMN()-2)/24,5),'Расчет сбытовых надбавок'!$B$2281:'Расчет сбытовых надбавок'!$G$3024,3)</f>
        <v>578.1400000000001</v>
      </c>
      <c r="O746" s="99">
        <f>VLOOKUP($A746+ROUND((COLUMN()-2)/24,5),АТС!$A$41:$F$736,5)+VLOOKUP($A746+ROUND((COLUMN()-2)/24,5),'Расчет сбытовых надбавок'!$B$2281:'Расчет сбытовых надбавок'!$G$3024,3)</f>
        <v>572.82000000000005</v>
      </c>
      <c r="P746" s="99">
        <f>VLOOKUP($A746+ROUND((COLUMN()-2)/24,5),АТС!$A$41:$F$736,5)+VLOOKUP($A746+ROUND((COLUMN()-2)/24,5),'Расчет сбытовых надбавок'!$B$2281:'Расчет сбытовых надбавок'!$G$3024,3)</f>
        <v>488.73</v>
      </c>
      <c r="Q746" s="99">
        <f>VLOOKUP($A746+ROUND((COLUMN()-2)/24,5),АТС!$A$41:$F$736,5)+VLOOKUP($A746+ROUND((COLUMN()-2)/24,5),'Расчет сбытовых надбавок'!$B$2281:'Расчет сбытовых надбавок'!$G$3024,3)</f>
        <v>464.89</v>
      </c>
      <c r="R746" s="99">
        <f>VLOOKUP($A746+ROUND((COLUMN()-2)/24,5),АТС!$A$41:$F$736,5)+VLOOKUP($A746+ROUND((COLUMN()-2)/24,5),'Расчет сбытовых надбавок'!$B$2281:'Расчет сбытовых надбавок'!$G$3024,3)</f>
        <v>390.90999999999997</v>
      </c>
      <c r="S746" s="99">
        <f>VLOOKUP($A746+ROUND((COLUMN()-2)/24,5),АТС!$A$41:$F$736,5)+VLOOKUP($A746+ROUND((COLUMN()-2)/24,5),'Расчет сбытовых надбавок'!$B$2281:'Расчет сбытовых надбавок'!$G$3024,3)</f>
        <v>190.55</v>
      </c>
      <c r="T746" s="99">
        <f>VLOOKUP($A746+ROUND((COLUMN()-2)/24,5),АТС!$A$41:$F$736,5)+VLOOKUP($A746+ROUND((COLUMN()-2)/24,5),'Расчет сбытовых надбавок'!$B$2281:'Расчет сбытовых надбавок'!$G$3024,3)</f>
        <v>20.82</v>
      </c>
      <c r="U746" s="99">
        <f>VLOOKUP($A746+ROUND((COLUMN()-2)/24,5),АТС!$A$41:$F$736,5)+VLOOKUP($A746+ROUND((COLUMN()-2)/24,5),'Расчет сбытовых надбавок'!$B$2281:'Расчет сбытовых надбавок'!$G$3024,3)</f>
        <v>575.91</v>
      </c>
      <c r="V746" s="99">
        <f>VLOOKUP($A746+ROUND((COLUMN()-2)/24,5),АТС!$A$41:$F$736,5)+VLOOKUP($A746+ROUND((COLUMN()-2)/24,5),'Расчет сбытовых надбавок'!$B$2281:'Расчет сбытовых надбавок'!$G$3024,3)</f>
        <v>799.59</v>
      </c>
      <c r="W746" s="99">
        <f>VLOOKUP($A746+ROUND((COLUMN()-2)/24,5),АТС!$A$41:$F$736,5)+VLOOKUP($A746+ROUND((COLUMN()-2)/24,5),'Расчет сбытовых надбавок'!$B$2281:'Расчет сбытовых надбавок'!$G$3024,3)</f>
        <v>723.80000000000007</v>
      </c>
      <c r="X746" s="99">
        <f>VLOOKUP($A746+ROUND((COLUMN()-2)/24,5),АТС!$A$41:$F$736,5)+VLOOKUP($A746+ROUND((COLUMN()-2)/24,5),'Расчет сбытовых надбавок'!$B$2281:'Расчет сбытовых надбавок'!$G$3024,3)</f>
        <v>831.55</v>
      </c>
      <c r="Y746" s="99">
        <f>VLOOKUP($A746+ROUND((COLUMN()-2)/24,5),АТС!$A$41:$F$736,5)+VLOOKUP($A746+ROUND((COLUMN()-2)/24,5),'Расчет сбытовых надбавок'!$B$2281:'Расчет сбытовых надбавок'!$G$3024,3)</f>
        <v>700.4</v>
      </c>
    </row>
    <row r="747" spans="1:25" x14ac:dyDescent="0.2">
      <c r="A747" s="92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93"/>
    </row>
    <row r="748" spans="1:25" x14ac:dyDescent="0.25">
      <c r="A748" s="88" t="s">
        <v>151</v>
      </c>
      <c r="B748" s="79"/>
      <c r="C748" s="79"/>
      <c r="D748" s="79"/>
    </row>
    <row r="749" spans="1:25" ht="12.75" customHeight="1" x14ac:dyDescent="0.2">
      <c r="A749" s="165" t="s">
        <v>48</v>
      </c>
      <c r="B749" s="168" t="s">
        <v>155</v>
      </c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70"/>
    </row>
    <row r="750" spans="1:25" ht="12.75" customHeight="1" x14ac:dyDescent="0.2">
      <c r="A750" s="166"/>
      <c r="B750" s="171"/>
      <c r="C750" s="172"/>
      <c r="D750" s="172"/>
      <c r="E750" s="172"/>
      <c r="F750" s="172"/>
      <c r="G750" s="172"/>
      <c r="H750" s="172"/>
      <c r="I750" s="172"/>
      <c r="J750" s="172"/>
      <c r="K750" s="172"/>
      <c r="L750" s="172"/>
      <c r="M750" s="172"/>
      <c r="N750" s="172"/>
      <c r="O750" s="172"/>
      <c r="P750" s="172"/>
      <c r="Q750" s="172"/>
      <c r="R750" s="172"/>
      <c r="S750" s="172"/>
      <c r="T750" s="172"/>
      <c r="U750" s="172"/>
      <c r="V750" s="172"/>
      <c r="W750" s="172"/>
      <c r="X750" s="172"/>
      <c r="Y750" s="173"/>
    </row>
    <row r="751" spans="1:25" s="112" customFormat="1" ht="12.75" customHeight="1" x14ac:dyDescent="0.2">
      <c r="A751" s="166"/>
      <c r="B751" s="206" t="s">
        <v>123</v>
      </c>
      <c r="C751" s="202" t="s">
        <v>124</v>
      </c>
      <c r="D751" s="202" t="s">
        <v>125</v>
      </c>
      <c r="E751" s="202" t="s">
        <v>126</v>
      </c>
      <c r="F751" s="202" t="s">
        <v>127</v>
      </c>
      <c r="G751" s="202" t="s">
        <v>128</v>
      </c>
      <c r="H751" s="202" t="s">
        <v>129</v>
      </c>
      <c r="I751" s="202" t="s">
        <v>130</v>
      </c>
      <c r="J751" s="202" t="s">
        <v>131</v>
      </c>
      <c r="K751" s="202" t="s">
        <v>132</v>
      </c>
      <c r="L751" s="202" t="s">
        <v>133</v>
      </c>
      <c r="M751" s="202" t="s">
        <v>134</v>
      </c>
      <c r="N751" s="204" t="s">
        <v>135</v>
      </c>
      <c r="O751" s="202" t="s">
        <v>136</v>
      </c>
      <c r="P751" s="202" t="s">
        <v>137</v>
      </c>
      <c r="Q751" s="202" t="s">
        <v>138</v>
      </c>
      <c r="R751" s="202" t="s">
        <v>139</v>
      </c>
      <c r="S751" s="202" t="s">
        <v>140</v>
      </c>
      <c r="T751" s="202" t="s">
        <v>141</v>
      </c>
      <c r="U751" s="202" t="s">
        <v>142</v>
      </c>
      <c r="V751" s="202" t="s">
        <v>143</v>
      </c>
      <c r="W751" s="202" t="s">
        <v>144</v>
      </c>
      <c r="X751" s="202" t="s">
        <v>145</v>
      </c>
      <c r="Y751" s="202" t="s">
        <v>146</v>
      </c>
    </row>
    <row r="752" spans="1:25" s="112" customFormat="1" ht="11.25" customHeight="1" x14ac:dyDescent="0.2">
      <c r="A752" s="167"/>
      <c r="B752" s="207"/>
      <c r="C752" s="203"/>
      <c r="D752" s="203"/>
      <c r="E752" s="203"/>
      <c r="F752" s="203"/>
      <c r="G752" s="203"/>
      <c r="H752" s="203"/>
      <c r="I752" s="203"/>
      <c r="J752" s="203"/>
      <c r="K752" s="203"/>
      <c r="L752" s="203"/>
      <c r="M752" s="203"/>
      <c r="N752" s="205"/>
      <c r="O752" s="203"/>
      <c r="P752" s="203"/>
      <c r="Q752" s="203"/>
      <c r="R752" s="203"/>
      <c r="S752" s="203"/>
      <c r="T752" s="203"/>
      <c r="U752" s="203"/>
      <c r="V752" s="203"/>
      <c r="W752" s="203"/>
      <c r="X752" s="203"/>
      <c r="Y752" s="203"/>
    </row>
    <row r="753" spans="1:27" ht="15.75" customHeight="1" x14ac:dyDescent="0.2">
      <c r="A753" s="80">
        <f>A718</f>
        <v>42401</v>
      </c>
      <c r="B753" s="99">
        <f>VLOOKUP($A753+ROUND((COLUMN()-2)/24,5),АТС!$A$41:$F$736,5)+VLOOKUP($A753+ROUND((COLUMN()-2)/24,5),'Расчет сбытовых надбавок'!$B$2281:'Расчет сбытовых надбавок'!$G$3024,4)</f>
        <v>787.09</v>
      </c>
      <c r="C753" s="99">
        <f>VLOOKUP($A753+ROUND((COLUMN()-2)/24,5),АТС!$A$41:$F$736,5)+VLOOKUP($A753+ROUND((COLUMN()-2)/24,5),'Расчет сбытовых надбавок'!$B$2281:'Расчет сбытовых надбавок'!$G$3024,4)</f>
        <v>920.21</v>
      </c>
      <c r="D753" s="99">
        <f>VLOOKUP($A753+ROUND((COLUMN()-2)/24,5),АТС!$A$41:$F$736,5)+VLOOKUP($A753+ROUND((COLUMN()-2)/24,5),'Расчет сбытовых надбавок'!$B$2281:'Расчет сбытовых надбавок'!$G$3024,4)</f>
        <v>902.89</v>
      </c>
      <c r="E753" s="99">
        <f>VLOOKUP($A753+ROUND((COLUMN()-2)/24,5),АТС!$A$41:$F$736,5)+VLOOKUP($A753+ROUND((COLUMN()-2)/24,5),'Расчет сбытовых надбавок'!$B$2281:'Расчет сбытовых надбавок'!$G$3024,4)</f>
        <v>901.77</v>
      </c>
      <c r="F753" s="99">
        <f>VLOOKUP($A753+ROUND((COLUMN()-2)/24,5),АТС!$A$41:$F$736,5)+VLOOKUP($A753+ROUND((COLUMN()-2)/24,5),'Расчет сбытовых надбавок'!$B$2281:'Расчет сбытовых надбавок'!$G$3024,4)</f>
        <v>624.25</v>
      </c>
      <c r="G753" s="99">
        <f>VLOOKUP($A753+ROUND((COLUMN()-2)/24,5),АТС!$A$41:$F$736,5)+VLOOKUP($A753+ROUND((COLUMN()-2)/24,5),'Расчет сбытовых надбавок'!$B$2281:'Расчет сбытовых надбавок'!$G$3024,4)</f>
        <v>704.96</v>
      </c>
      <c r="H753" s="99">
        <f>VLOOKUP($A753+ROUND((COLUMN()-2)/24,5),АТС!$A$41:$F$736,5)+VLOOKUP($A753+ROUND((COLUMN()-2)/24,5),'Расчет сбытовых надбавок'!$B$2281:'Расчет сбытовых надбавок'!$G$3024,4)</f>
        <v>591.63000000000011</v>
      </c>
      <c r="I753" s="99">
        <f>VLOOKUP($A753+ROUND((COLUMN()-2)/24,5),АТС!$A$41:$F$736,5)+VLOOKUP($A753+ROUND((COLUMN()-2)/24,5),'Расчет сбытовых надбавок'!$B$2281:'Расчет сбытовых надбавок'!$G$3024,4)</f>
        <v>485.12</v>
      </c>
      <c r="J753" s="99">
        <f>VLOOKUP($A753+ROUND((COLUMN()-2)/24,5),АТС!$A$41:$F$736,5)+VLOOKUP($A753+ROUND((COLUMN()-2)/24,5),'Расчет сбытовых надбавок'!$B$2281:'Расчет сбытовых надбавок'!$G$3024,4)</f>
        <v>486.09999999999997</v>
      </c>
      <c r="K753" s="99">
        <f>VLOOKUP($A753+ROUND((COLUMN()-2)/24,5),АТС!$A$41:$F$736,5)+VLOOKUP($A753+ROUND((COLUMN()-2)/24,5),'Расчет сбытовых надбавок'!$B$2281:'Расчет сбытовых надбавок'!$G$3024,4)</f>
        <v>483.76</v>
      </c>
      <c r="L753" s="99">
        <f>VLOOKUP($A753+ROUND((COLUMN()-2)/24,5),АТС!$A$41:$F$736,5)+VLOOKUP($A753+ROUND((COLUMN()-2)/24,5),'Расчет сбытовых надбавок'!$B$2281:'Расчет сбытовых надбавок'!$G$3024,4)</f>
        <v>759.78</v>
      </c>
      <c r="M753" s="99">
        <f>VLOOKUP($A753+ROUND((COLUMN()-2)/24,5),АТС!$A$41:$F$736,5)+VLOOKUP($A753+ROUND((COLUMN()-2)/24,5),'Расчет сбытовых надбавок'!$B$2281:'Расчет сбытовых надбавок'!$G$3024,4)</f>
        <v>568.66</v>
      </c>
      <c r="N753" s="99">
        <f>VLOOKUP($A753+ROUND((COLUMN()-2)/24,5),АТС!$A$41:$F$736,5)+VLOOKUP($A753+ROUND((COLUMN()-2)/24,5),'Расчет сбытовых надбавок'!$B$2281:'Расчет сбытовых надбавок'!$G$3024,4)</f>
        <v>639.97</v>
      </c>
      <c r="O753" s="99">
        <f>VLOOKUP($A753+ROUND((COLUMN()-2)/24,5),АТС!$A$41:$F$736,5)+VLOOKUP($A753+ROUND((COLUMN()-2)/24,5),'Расчет сбытовых надбавок'!$B$2281:'Расчет сбытовых надбавок'!$G$3024,4)</f>
        <v>616.46</v>
      </c>
      <c r="P753" s="99">
        <f>VLOOKUP($A753+ROUND((COLUMN()-2)/24,5),АТС!$A$41:$F$736,5)+VLOOKUP($A753+ROUND((COLUMN()-2)/24,5),'Расчет сбытовых надбавок'!$B$2281:'Расчет сбытовых надбавок'!$G$3024,4)</f>
        <v>770.97</v>
      </c>
      <c r="Q753" s="99">
        <f>VLOOKUP($A753+ROUND((COLUMN()-2)/24,5),АТС!$A$41:$F$736,5)+VLOOKUP($A753+ROUND((COLUMN()-2)/24,5),'Расчет сбытовых надбавок'!$B$2281:'Расчет сбытовых надбавок'!$G$3024,4)</f>
        <v>743.44999999999993</v>
      </c>
      <c r="R753" s="99">
        <f>VLOOKUP($A753+ROUND((COLUMN()-2)/24,5),АТС!$A$41:$F$736,5)+VLOOKUP($A753+ROUND((COLUMN()-2)/24,5),'Расчет сбытовых надбавок'!$B$2281:'Расчет сбытовых надбавок'!$G$3024,4)</f>
        <v>846.82</v>
      </c>
      <c r="S753" s="99">
        <f>VLOOKUP($A753+ROUND((COLUMN()-2)/24,5),АТС!$A$41:$F$736,5)+VLOOKUP($A753+ROUND((COLUMN()-2)/24,5),'Расчет сбытовых надбавок'!$B$2281:'Расчет сбытовых надбавок'!$G$3024,4)</f>
        <v>28.849999999999998</v>
      </c>
      <c r="T753" s="99">
        <f>VLOOKUP($A753+ROUND((COLUMN()-2)/24,5),АТС!$A$41:$F$736,5)+VLOOKUP($A753+ROUND((COLUMN()-2)/24,5),'Расчет сбытовых надбавок'!$B$2281:'Расчет сбытовых надбавок'!$G$3024,4)</f>
        <v>583.70000000000005</v>
      </c>
      <c r="U753" s="99">
        <f>VLOOKUP($A753+ROUND((COLUMN()-2)/24,5),АТС!$A$41:$F$736,5)+VLOOKUP($A753+ROUND((COLUMN()-2)/24,5),'Расчет сбытовых надбавок'!$B$2281:'Расчет сбытовых надбавок'!$G$3024,4)</f>
        <v>691.76</v>
      </c>
      <c r="V753" s="99">
        <f>VLOOKUP($A753+ROUND((COLUMN()-2)/24,5),АТС!$A$41:$F$736,5)+VLOOKUP($A753+ROUND((COLUMN()-2)/24,5),'Расчет сбытовых надбавок'!$B$2281:'Расчет сбытовых надбавок'!$G$3024,4)</f>
        <v>696.23</v>
      </c>
      <c r="W753" s="99">
        <f>VLOOKUP($A753+ROUND((COLUMN()-2)/24,5),АТС!$A$41:$F$736,5)+VLOOKUP($A753+ROUND((COLUMN()-2)/24,5),'Расчет сбытовых надбавок'!$B$2281:'Расчет сбытовых надбавок'!$G$3024,4)</f>
        <v>765.27</v>
      </c>
      <c r="X753" s="99">
        <f>VLOOKUP($A753+ROUND((COLUMN()-2)/24,5),АТС!$A$41:$F$736,5)+VLOOKUP($A753+ROUND((COLUMN()-2)/24,5),'Расчет сбытовых надбавок'!$B$2281:'Расчет сбытовых надбавок'!$G$3024,4)</f>
        <v>233.10999999999999</v>
      </c>
      <c r="Y753" s="99">
        <f>VLOOKUP($A753+ROUND((COLUMN()-2)/24,5),АТС!$A$41:$F$736,5)+VLOOKUP($A753+ROUND((COLUMN()-2)/24,5),'Расчет сбытовых надбавок'!$B$2281:'Расчет сбытовых надбавок'!$G$3024,4)</f>
        <v>758.67</v>
      </c>
      <c r="AA753" s="81"/>
    </row>
    <row r="754" spans="1:27" x14ac:dyDescent="0.2">
      <c r="A754" s="80">
        <f>A753+1</f>
        <v>42402</v>
      </c>
      <c r="B754" s="99">
        <f>VLOOKUP($A754+ROUND((COLUMN()-2)/24,5),АТС!$A$41:$F$736,5)+VLOOKUP($A754+ROUND((COLUMN()-2)/24,5),'Расчет сбытовых надбавок'!$B$2281:'Расчет сбытовых надбавок'!$G$3024,4)</f>
        <v>93.77</v>
      </c>
      <c r="C754" s="99">
        <f>VLOOKUP($A754+ROUND((COLUMN()-2)/24,5),АТС!$A$41:$F$736,5)+VLOOKUP($A754+ROUND((COLUMN()-2)/24,5),'Расчет сбытовых надбавок'!$B$2281:'Расчет сбытовых надбавок'!$G$3024,4)</f>
        <v>652.29999999999995</v>
      </c>
      <c r="D754" s="99">
        <f>VLOOKUP($A754+ROUND((COLUMN()-2)/24,5),АТС!$A$41:$F$736,5)+VLOOKUP($A754+ROUND((COLUMN()-2)/24,5),'Расчет сбытовых надбавок'!$B$2281:'Расчет сбытовых надбавок'!$G$3024,4)</f>
        <v>740.24</v>
      </c>
      <c r="E754" s="99">
        <f>VLOOKUP($A754+ROUND((COLUMN()-2)/24,5),АТС!$A$41:$F$736,5)+VLOOKUP($A754+ROUND((COLUMN()-2)/24,5),'Расчет сбытовых надбавок'!$B$2281:'Расчет сбытовых надбавок'!$G$3024,4)</f>
        <v>687.15000000000009</v>
      </c>
      <c r="F754" s="99">
        <f>VLOOKUP($A754+ROUND((COLUMN()-2)/24,5),АТС!$A$41:$F$736,5)+VLOOKUP($A754+ROUND((COLUMN()-2)/24,5),'Расчет сбытовых надбавок'!$B$2281:'Расчет сбытовых надбавок'!$G$3024,4)</f>
        <v>587.95999999999992</v>
      </c>
      <c r="G754" s="99">
        <f>VLOOKUP($A754+ROUND((COLUMN()-2)/24,5),АТС!$A$41:$F$736,5)+VLOOKUP($A754+ROUND((COLUMN()-2)/24,5),'Расчет сбытовых надбавок'!$B$2281:'Расчет сбытовых надбавок'!$G$3024,4)</f>
        <v>472.26000000000005</v>
      </c>
      <c r="H754" s="99">
        <f>VLOOKUP($A754+ROUND((COLUMN()-2)/24,5),АТС!$A$41:$F$736,5)+VLOOKUP($A754+ROUND((COLUMN()-2)/24,5),'Расчет сбытовых надбавок'!$B$2281:'Расчет сбытовых надбавок'!$G$3024,4)</f>
        <v>0</v>
      </c>
      <c r="I754" s="99">
        <f>VLOOKUP($A754+ROUND((COLUMN()-2)/24,5),АТС!$A$41:$F$736,5)+VLOOKUP($A754+ROUND((COLUMN()-2)/24,5),'Расчет сбытовых надбавок'!$B$2281:'Расчет сбытовых надбавок'!$G$3024,4)</f>
        <v>203.73</v>
      </c>
      <c r="J754" s="99">
        <f>VLOOKUP($A754+ROUND((COLUMN()-2)/24,5),АТС!$A$41:$F$736,5)+VLOOKUP($A754+ROUND((COLUMN()-2)/24,5),'Расчет сбытовых надбавок'!$B$2281:'Расчет сбытовых надбавок'!$G$3024,4)</f>
        <v>397.64</v>
      </c>
      <c r="K754" s="99">
        <f>VLOOKUP($A754+ROUND((COLUMN()-2)/24,5),АТС!$A$41:$F$736,5)+VLOOKUP($A754+ROUND((COLUMN()-2)/24,5),'Расчет сбытовых надбавок'!$B$2281:'Расчет сбытовых надбавок'!$G$3024,4)</f>
        <v>416.42</v>
      </c>
      <c r="L754" s="99">
        <f>VLOOKUP($A754+ROUND((COLUMN()-2)/24,5),АТС!$A$41:$F$736,5)+VLOOKUP($A754+ROUND((COLUMN()-2)/24,5),'Расчет сбытовых надбавок'!$B$2281:'Расчет сбытовых надбавок'!$G$3024,4)</f>
        <v>478.36</v>
      </c>
      <c r="M754" s="99">
        <f>VLOOKUP($A754+ROUND((COLUMN()-2)/24,5),АТС!$A$41:$F$736,5)+VLOOKUP($A754+ROUND((COLUMN()-2)/24,5),'Расчет сбытовых надбавок'!$B$2281:'Расчет сбытовых надбавок'!$G$3024,4)</f>
        <v>240.27</v>
      </c>
      <c r="N754" s="99">
        <f>VLOOKUP($A754+ROUND((COLUMN()-2)/24,5),АТС!$A$41:$F$736,5)+VLOOKUP($A754+ROUND((COLUMN()-2)/24,5),'Расчет сбытовых надбавок'!$B$2281:'Расчет сбытовых надбавок'!$G$3024,4)</f>
        <v>310.99</v>
      </c>
      <c r="O754" s="99">
        <f>VLOOKUP($A754+ROUND((COLUMN()-2)/24,5),АТС!$A$41:$F$736,5)+VLOOKUP($A754+ROUND((COLUMN()-2)/24,5),'Расчет сбытовых надбавок'!$B$2281:'Расчет сбытовых надбавок'!$G$3024,4)</f>
        <v>296.11</v>
      </c>
      <c r="P754" s="99">
        <f>VLOOKUP($A754+ROUND((COLUMN()-2)/24,5),АТС!$A$41:$F$736,5)+VLOOKUP($A754+ROUND((COLUMN()-2)/24,5),'Расчет сбытовых надбавок'!$B$2281:'Расчет сбытовых надбавок'!$G$3024,4)</f>
        <v>451.13</v>
      </c>
      <c r="Q754" s="99">
        <f>VLOOKUP($A754+ROUND((COLUMN()-2)/24,5),АТС!$A$41:$F$736,5)+VLOOKUP($A754+ROUND((COLUMN()-2)/24,5),'Расчет сбытовых надбавок'!$B$2281:'Расчет сбытовых надбавок'!$G$3024,4)</f>
        <v>432.12</v>
      </c>
      <c r="R754" s="99">
        <f>VLOOKUP($A754+ROUND((COLUMN()-2)/24,5),АТС!$A$41:$F$736,5)+VLOOKUP($A754+ROUND((COLUMN()-2)/24,5),'Расчет сбытовых надбавок'!$B$2281:'Расчет сбытовых надбавок'!$G$3024,4)</f>
        <v>413.09</v>
      </c>
      <c r="S754" s="99">
        <f>VLOOKUP($A754+ROUND((COLUMN()-2)/24,5),АТС!$A$41:$F$736,5)+VLOOKUP($A754+ROUND((COLUMN()-2)/24,5),'Расчет сбытовых надбавок'!$B$2281:'Расчет сбытовых надбавок'!$G$3024,4)</f>
        <v>12.719999999999999</v>
      </c>
      <c r="T754" s="99">
        <f>VLOOKUP($A754+ROUND((COLUMN()-2)/24,5),АТС!$A$41:$F$736,5)+VLOOKUP($A754+ROUND((COLUMN()-2)/24,5),'Расчет сбытовых надбавок'!$B$2281:'Расчет сбытовых надбавок'!$G$3024,4)</f>
        <v>584.42999999999995</v>
      </c>
      <c r="U754" s="99">
        <f>VLOOKUP($A754+ROUND((COLUMN()-2)/24,5),АТС!$A$41:$F$736,5)+VLOOKUP($A754+ROUND((COLUMN()-2)/24,5),'Расчет сбытовых надбавок'!$B$2281:'Расчет сбытовых надбавок'!$G$3024,4)</f>
        <v>626.27</v>
      </c>
      <c r="V754" s="99">
        <f>VLOOKUP($A754+ROUND((COLUMN()-2)/24,5),АТС!$A$41:$F$736,5)+VLOOKUP($A754+ROUND((COLUMN()-2)/24,5),'Расчет сбытовых надбавок'!$B$2281:'Расчет сбытовых надбавок'!$G$3024,4)</f>
        <v>567.27</v>
      </c>
      <c r="W754" s="99">
        <f>VLOOKUP($A754+ROUND((COLUMN()-2)/24,5),АТС!$A$41:$F$736,5)+VLOOKUP($A754+ROUND((COLUMN()-2)/24,5),'Расчет сбытовых надбавок'!$B$2281:'Расчет сбытовых надбавок'!$G$3024,4)</f>
        <v>646.03000000000009</v>
      </c>
      <c r="X754" s="99">
        <f>VLOOKUP($A754+ROUND((COLUMN()-2)/24,5),АТС!$A$41:$F$736,5)+VLOOKUP($A754+ROUND((COLUMN()-2)/24,5),'Расчет сбытовых надбавок'!$B$2281:'Расчет сбытовых надбавок'!$G$3024,4)</f>
        <v>819.46</v>
      </c>
      <c r="Y754" s="99">
        <f>VLOOKUP($A754+ROUND((COLUMN()-2)/24,5),АТС!$A$41:$F$736,5)+VLOOKUP($A754+ROUND((COLUMN()-2)/24,5),'Расчет сбытовых надбавок'!$B$2281:'Расчет сбытовых надбавок'!$G$3024,4)</f>
        <v>843.84999999999991</v>
      </c>
    </row>
    <row r="755" spans="1:27" x14ac:dyDescent="0.2">
      <c r="A755" s="80">
        <f t="shared" ref="A755:A781" si="22">A754+1</f>
        <v>42403</v>
      </c>
      <c r="B755" s="99">
        <f>VLOOKUP($A755+ROUND((COLUMN()-2)/24,5),АТС!$A$41:$F$736,5)+VLOOKUP($A755+ROUND((COLUMN()-2)/24,5),'Расчет сбытовых надбавок'!$B$2281:'Расчет сбытовых надбавок'!$G$3024,4)</f>
        <v>770.07</v>
      </c>
      <c r="C755" s="99">
        <f>VLOOKUP($A755+ROUND((COLUMN()-2)/24,5),АТС!$A$41:$F$736,5)+VLOOKUP($A755+ROUND((COLUMN()-2)/24,5),'Расчет сбытовых надбавок'!$B$2281:'Расчет сбытовых надбавок'!$G$3024,4)</f>
        <v>669.44</v>
      </c>
      <c r="D755" s="99">
        <f>VLOOKUP($A755+ROUND((COLUMN()-2)/24,5),АТС!$A$41:$F$736,5)+VLOOKUP($A755+ROUND((COLUMN()-2)/24,5),'Расчет сбытовых надбавок'!$B$2281:'Расчет сбытовых надбавок'!$G$3024,4)</f>
        <v>118.19</v>
      </c>
      <c r="E755" s="99">
        <f>VLOOKUP($A755+ROUND((COLUMN()-2)/24,5),АТС!$A$41:$F$736,5)+VLOOKUP($A755+ROUND((COLUMN()-2)/24,5),'Расчет сбытовых надбавок'!$B$2281:'Расчет сбытовых надбавок'!$G$3024,4)</f>
        <v>85.89</v>
      </c>
      <c r="F755" s="99">
        <f>VLOOKUP($A755+ROUND((COLUMN()-2)/24,5),АТС!$A$41:$F$736,5)+VLOOKUP($A755+ROUND((COLUMN()-2)/24,5),'Расчет сбытовых надбавок'!$B$2281:'Расчет сбытовых надбавок'!$G$3024,4)</f>
        <v>0.01</v>
      </c>
      <c r="G755" s="99">
        <f>VLOOKUP($A755+ROUND((COLUMN()-2)/24,5),АТС!$A$41:$F$736,5)+VLOOKUP($A755+ROUND((COLUMN()-2)/24,5),'Расчет сбытовых надбавок'!$B$2281:'Расчет сбытовых надбавок'!$G$3024,4)</f>
        <v>71.38</v>
      </c>
      <c r="H755" s="99">
        <f>VLOOKUP($A755+ROUND((COLUMN()-2)/24,5),АТС!$A$41:$F$736,5)+VLOOKUP($A755+ROUND((COLUMN()-2)/24,5),'Расчет сбытовых надбавок'!$B$2281:'Расчет сбытовых надбавок'!$G$3024,4)</f>
        <v>247.85</v>
      </c>
      <c r="I755" s="99">
        <f>VLOOKUP($A755+ROUND((COLUMN()-2)/24,5),АТС!$A$41:$F$736,5)+VLOOKUP($A755+ROUND((COLUMN()-2)/24,5),'Расчет сбытовых надбавок'!$B$2281:'Расчет сбытовых надбавок'!$G$3024,4)</f>
        <v>75.849999999999994</v>
      </c>
      <c r="J755" s="99">
        <f>VLOOKUP($A755+ROUND((COLUMN()-2)/24,5),АТС!$A$41:$F$736,5)+VLOOKUP($A755+ROUND((COLUMN()-2)/24,5),'Расчет сбытовых надбавок'!$B$2281:'Расчет сбытовых надбавок'!$G$3024,4)</f>
        <v>10.629999999999999</v>
      </c>
      <c r="K755" s="99">
        <f>VLOOKUP($A755+ROUND((COLUMN()-2)/24,5),АТС!$A$41:$F$736,5)+VLOOKUP($A755+ROUND((COLUMN()-2)/24,5),'Расчет сбытовых надбавок'!$B$2281:'Расчет сбытовых надбавок'!$G$3024,4)</f>
        <v>36.370000000000005</v>
      </c>
      <c r="L755" s="99">
        <f>VLOOKUP($A755+ROUND((COLUMN()-2)/24,5),АТС!$A$41:$F$736,5)+VLOOKUP($A755+ROUND((COLUMN()-2)/24,5),'Расчет сбытовых надбавок'!$B$2281:'Расчет сбытовых надбавок'!$G$3024,4)</f>
        <v>51.739999999999995</v>
      </c>
      <c r="M755" s="99">
        <f>VLOOKUP($A755+ROUND((COLUMN()-2)/24,5),АТС!$A$41:$F$736,5)+VLOOKUP($A755+ROUND((COLUMN()-2)/24,5),'Расчет сбытовых надбавок'!$B$2281:'Расчет сбытовых надбавок'!$G$3024,4)</f>
        <v>90.11999999999999</v>
      </c>
      <c r="N755" s="99">
        <f>VLOOKUP($A755+ROUND((COLUMN()-2)/24,5),АТС!$A$41:$F$736,5)+VLOOKUP($A755+ROUND((COLUMN()-2)/24,5),'Расчет сбытовых надбавок'!$B$2281:'Расчет сбытовых надбавок'!$G$3024,4)</f>
        <v>38.050000000000004</v>
      </c>
      <c r="O755" s="99">
        <f>VLOOKUP($A755+ROUND((COLUMN()-2)/24,5),АТС!$A$41:$F$736,5)+VLOOKUP($A755+ROUND((COLUMN()-2)/24,5),'Расчет сбытовых надбавок'!$B$2281:'Расчет сбытовых надбавок'!$G$3024,4)</f>
        <v>30.86</v>
      </c>
      <c r="P755" s="99">
        <f>VLOOKUP($A755+ROUND((COLUMN()-2)/24,5),АТС!$A$41:$F$736,5)+VLOOKUP($A755+ROUND((COLUMN()-2)/24,5),'Расчет сбытовых надбавок'!$B$2281:'Расчет сбытовых надбавок'!$G$3024,4)</f>
        <v>32.71</v>
      </c>
      <c r="Q755" s="99">
        <f>VLOOKUP($A755+ROUND((COLUMN()-2)/24,5),АТС!$A$41:$F$736,5)+VLOOKUP($A755+ROUND((COLUMN()-2)/24,5),'Расчет сбытовых надбавок'!$B$2281:'Расчет сбытовых надбавок'!$G$3024,4)</f>
        <v>17.440000000000001</v>
      </c>
      <c r="R755" s="99">
        <f>VLOOKUP($A755+ROUND((COLUMN()-2)/24,5),АТС!$A$41:$F$736,5)+VLOOKUP($A755+ROUND((COLUMN()-2)/24,5),'Расчет сбытовых надбавок'!$B$2281:'Расчет сбытовых надбавок'!$G$3024,4)</f>
        <v>0</v>
      </c>
      <c r="S755" s="99">
        <f>VLOOKUP($A755+ROUND((COLUMN()-2)/24,5),АТС!$A$41:$F$736,5)+VLOOKUP($A755+ROUND((COLUMN()-2)/24,5),'Расчет сбытовых надбавок'!$B$2281:'Расчет сбытовых надбавок'!$G$3024,4)</f>
        <v>0</v>
      </c>
      <c r="T755" s="99">
        <f>VLOOKUP($A755+ROUND((COLUMN()-2)/24,5),АТС!$A$41:$F$736,5)+VLOOKUP($A755+ROUND((COLUMN()-2)/24,5),'Расчет сбытовых надбавок'!$B$2281:'Расчет сбытовых надбавок'!$G$3024,4)</f>
        <v>16.61</v>
      </c>
      <c r="U755" s="99">
        <f>VLOOKUP($A755+ROUND((COLUMN()-2)/24,5),АТС!$A$41:$F$736,5)+VLOOKUP($A755+ROUND((COLUMN()-2)/24,5),'Расчет сбытовых надбавок'!$B$2281:'Расчет сбытовых надбавок'!$G$3024,4)</f>
        <v>45.77</v>
      </c>
      <c r="V755" s="99">
        <f>VLOOKUP($A755+ROUND((COLUMN()-2)/24,5),АТС!$A$41:$F$736,5)+VLOOKUP($A755+ROUND((COLUMN()-2)/24,5),'Расчет сбытовых надбавок'!$B$2281:'Расчет сбытовых надбавок'!$G$3024,4)</f>
        <v>322.71999999999997</v>
      </c>
      <c r="W755" s="99">
        <f>VLOOKUP($A755+ROUND((COLUMN()-2)/24,5),АТС!$A$41:$F$736,5)+VLOOKUP($A755+ROUND((COLUMN()-2)/24,5),'Расчет сбытовых надбавок'!$B$2281:'Расчет сбытовых надбавок'!$G$3024,4)</f>
        <v>483.48</v>
      </c>
      <c r="X755" s="99">
        <f>VLOOKUP($A755+ROUND((COLUMN()-2)/24,5),АТС!$A$41:$F$736,5)+VLOOKUP($A755+ROUND((COLUMN()-2)/24,5),'Расчет сбытовых надбавок'!$B$2281:'Расчет сбытовых надбавок'!$G$3024,4)</f>
        <v>587</v>
      </c>
      <c r="Y755" s="99">
        <f>VLOOKUP($A755+ROUND((COLUMN()-2)/24,5),АТС!$A$41:$F$736,5)+VLOOKUP($A755+ROUND((COLUMN()-2)/24,5),'Расчет сбытовых надбавок'!$B$2281:'Расчет сбытовых надбавок'!$G$3024,4)</f>
        <v>676.3</v>
      </c>
    </row>
    <row r="756" spans="1:27" x14ac:dyDescent="0.2">
      <c r="A756" s="80">
        <f t="shared" si="22"/>
        <v>42404</v>
      </c>
      <c r="B756" s="99">
        <f>VLOOKUP($A756+ROUND((COLUMN()-2)/24,5),АТС!$A$41:$F$736,5)+VLOOKUP($A756+ROUND((COLUMN()-2)/24,5),'Расчет сбытовых надбавок'!$B$2281:'Расчет сбытовых надбавок'!$G$3024,4)</f>
        <v>42.269999999999996</v>
      </c>
      <c r="C756" s="99">
        <f>VLOOKUP($A756+ROUND((COLUMN()-2)/24,5),АТС!$A$41:$F$736,5)+VLOOKUP($A756+ROUND((COLUMN()-2)/24,5),'Расчет сбытовых надбавок'!$B$2281:'Расчет сбытовых надбавок'!$G$3024,4)</f>
        <v>678.65</v>
      </c>
      <c r="D756" s="99">
        <f>VLOOKUP($A756+ROUND((COLUMN()-2)/24,5),АТС!$A$41:$F$736,5)+VLOOKUP($A756+ROUND((COLUMN()-2)/24,5),'Расчет сбытовых надбавок'!$B$2281:'Расчет сбытовых надбавок'!$G$3024,4)</f>
        <v>80.84</v>
      </c>
      <c r="E756" s="99">
        <f>VLOOKUP($A756+ROUND((COLUMN()-2)/24,5),АТС!$A$41:$F$736,5)+VLOOKUP($A756+ROUND((COLUMN()-2)/24,5),'Расчет сбытовых надбавок'!$B$2281:'Расчет сбытовых надбавок'!$G$3024,4)</f>
        <v>46.959999999999994</v>
      </c>
      <c r="F756" s="99">
        <f>VLOOKUP($A756+ROUND((COLUMN()-2)/24,5),АТС!$A$41:$F$736,5)+VLOOKUP($A756+ROUND((COLUMN()-2)/24,5),'Расчет сбытовых надбавок'!$B$2281:'Расчет сбытовых надбавок'!$G$3024,4)</f>
        <v>0</v>
      </c>
      <c r="G756" s="99">
        <f>VLOOKUP($A756+ROUND((COLUMN()-2)/24,5),АТС!$A$41:$F$736,5)+VLOOKUP($A756+ROUND((COLUMN()-2)/24,5),'Расчет сбытовых надбавок'!$B$2281:'Расчет сбытовых надбавок'!$G$3024,4)</f>
        <v>0.01</v>
      </c>
      <c r="H756" s="99">
        <f>VLOOKUP($A756+ROUND((COLUMN()-2)/24,5),АТС!$A$41:$F$736,5)+VLOOKUP($A756+ROUND((COLUMN()-2)/24,5),'Расчет сбытовых надбавок'!$B$2281:'Расчет сбытовых надбавок'!$G$3024,4)</f>
        <v>0</v>
      </c>
      <c r="I756" s="99">
        <f>VLOOKUP($A756+ROUND((COLUMN()-2)/24,5),АТС!$A$41:$F$736,5)+VLOOKUP($A756+ROUND((COLUMN()-2)/24,5),'Расчет сбытовых надбавок'!$B$2281:'Расчет сбытовых надбавок'!$G$3024,4)</f>
        <v>0</v>
      </c>
      <c r="J756" s="99">
        <f>VLOOKUP($A756+ROUND((COLUMN()-2)/24,5),АТС!$A$41:$F$736,5)+VLOOKUP($A756+ROUND((COLUMN()-2)/24,5),'Расчет сбытовых надбавок'!$B$2281:'Расчет сбытовых надбавок'!$G$3024,4)</f>
        <v>30.560000000000002</v>
      </c>
      <c r="K756" s="99">
        <f>VLOOKUP($A756+ROUND((COLUMN()-2)/24,5),АТС!$A$41:$F$736,5)+VLOOKUP($A756+ROUND((COLUMN()-2)/24,5),'Расчет сбытовых надбавок'!$B$2281:'Расчет сбытовых надбавок'!$G$3024,4)</f>
        <v>145.55999999999997</v>
      </c>
      <c r="L756" s="99">
        <f>VLOOKUP($A756+ROUND((COLUMN()-2)/24,5),АТС!$A$41:$F$736,5)+VLOOKUP($A756+ROUND((COLUMN()-2)/24,5),'Расчет сбытовых надбавок'!$B$2281:'Расчет сбытовых надбавок'!$G$3024,4)</f>
        <v>208.22</v>
      </c>
      <c r="M756" s="99">
        <f>VLOOKUP($A756+ROUND((COLUMN()-2)/24,5),АТС!$A$41:$F$736,5)+VLOOKUP($A756+ROUND((COLUMN()-2)/24,5),'Расчет сбытовых надбавок'!$B$2281:'Расчет сбытовых надбавок'!$G$3024,4)</f>
        <v>160.68</v>
      </c>
      <c r="N756" s="99">
        <f>VLOOKUP($A756+ROUND((COLUMN()-2)/24,5),АТС!$A$41:$F$736,5)+VLOOKUP($A756+ROUND((COLUMN()-2)/24,5),'Расчет сбытовых надбавок'!$B$2281:'Расчет сбытовых надбавок'!$G$3024,4)</f>
        <v>333.90999999999997</v>
      </c>
      <c r="O756" s="99">
        <f>VLOOKUP($A756+ROUND((COLUMN()-2)/24,5),АТС!$A$41:$F$736,5)+VLOOKUP($A756+ROUND((COLUMN()-2)/24,5),'Расчет сбытовых надбавок'!$B$2281:'Расчет сбытовых надбавок'!$G$3024,4)</f>
        <v>347.93</v>
      </c>
      <c r="P756" s="99">
        <f>VLOOKUP($A756+ROUND((COLUMN()-2)/24,5),АТС!$A$41:$F$736,5)+VLOOKUP($A756+ROUND((COLUMN()-2)/24,5),'Расчет сбытовых надбавок'!$B$2281:'Расчет сбытовых надбавок'!$G$3024,4)</f>
        <v>564.22</v>
      </c>
      <c r="Q756" s="99">
        <f>VLOOKUP($A756+ROUND((COLUMN()-2)/24,5),АТС!$A$41:$F$736,5)+VLOOKUP($A756+ROUND((COLUMN()-2)/24,5),'Расчет сбытовых надбавок'!$B$2281:'Расчет сбытовых надбавок'!$G$3024,4)</f>
        <v>556.51</v>
      </c>
      <c r="R756" s="99">
        <f>VLOOKUP($A756+ROUND((COLUMN()-2)/24,5),АТС!$A$41:$F$736,5)+VLOOKUP($A756+ROUND((COLUMN()-2)/24,5),'Расчет сбытовых надбавок'!$B$2281:'Расчет сбытовых надбавок'!$G$3024,4)</f>
        <v>518.11</v>
      </c>
      <c r="S756" s="99">
        <f>VLOOKUP($A756+ROUND((COLUMN()-2)/24,5),АТС!$A$41:$F$736,5)+VLOOKUP($A756+ROUND((COLUMN()-2)/24,5),'Расчет сбытовых надбавок'!$B$2281:'Расчет сбытовых надбавок'!$G$3024,4)</f>
        <v>294.72000000000003</v>
      </c>
      <c r="T756" s="99">
        <f>VLOOKUP($A756+ROUND((COLUMN()-2)/24,5),АТС!$A$41:$F$736,5)+VLOOKUP($A756+ROUND((COLUMN()-2)/24,5),'Расчет сбытовых надбавок'!$B$2281:'Расчет сбытовых надбавок'!$G$3024,4)</f>
        <v>139.58000000000001</v>
      </c>
      <c r="U756" s="99">
        <f>VLOOKUP($A756+ROUND((COLUMN()-2)/24,5),АТС!$A$41:$F$736,5)+VLOOKUP($A756+ROUND((COLUMN()-2)/24,5),'Расчет сбытовых надбавок'!$B$2281:'Расчет сбытовых надбавок'!$G$3024,4)</f>
        <v>414.38</v>
      </c>
      <c r="V756" s="99">
        <f>VLOOKUP($A756+ROUND((COLUMN()-2)/24,5),АТС!$A$41:$F$736,5)+VLOOKUP($A756+ROUND((COLUMN()-2)/24,5),'Расчет сбытовых надбавок'!$B$2281:'Расчет сбытовых надбавок'!$G$3024,4)</f>
        <v>645.32000000000005</v>
      </c>
      <c r="W756" s="99">
        <f>VLOOKUP($A756+ROUND((COLUMN()-2)/24,5),АТС!$A$41:$F$736,5)+VLOOKUP($A756+ROUND((COLUMN()-2)/24,5),'Расчет сбытовых надбавок'!$B$2281:'Расчет сбытовых надбавок'!$G$3024,4)</f>
        <v>714.06999999999994</v>
      </c>
      <c r="X756" s="99">
        <f>VLOOKUP($A756+ROUND((COLUMN()-2)/24,5),АТС!$A$41:$F$736,5)+VLOOKUP($A756+ROUND((COLUMN()-2)/24,5),'Расчет сбытовых надбавок'!$B$2281:'Расчет сбытовых надбавок'!$G$3024,4)</f>
        <v>191.51999999999998</v>
      </c>
      <c r="Y756" s="99">
        <f>VLOOKUP($A756+ROUND((COLUMN()-2)/24,5),АТС!$A$41:$F$736,5)+VLOOKUP($A756+ROUND((COLUMN()-2)/24,5),'Расчет сбытовых надбавок'!$B$2281:'Расчет сбытовых надбавок'!$G$3024,4)</f>
        <v>756.93000000000006</v>
      </c>
    </row>
    <row r="757" spans="1:27" x14ac:dyDescent="0.2">
      <c r="A757" s="80">
        <f t="shared" si="22"/>
        <v>42405</v>
      </c>
      <c r="B757" s="99">
        <f>VLOOKUP($A757+ROUND((COLUMN()-2)/24,5),АТС!$A$41:$F$736,5)+VLOOKUP($A757+ROUND((COLUMN()-2)/24,5),'Расчет сбытовых надбавок'!$B$2281:'Расчет сбытовых надбавок'!$G$3024,4)</f>
        <v>851.28000000000009</v>
      </c>
      <c r="C757" s="99">
        <f>VLOOKUP($A757+ROUND((COLUMN()-2)/24,5),АТС!$A$41:$F$736,5)+VLOOKUP($A757+ROUND((COLUMN()-2)/24,5),'Расчет сбытовых надбавок'!$B$2281:'Расчет сбытовых надбавок'!$G$3024,4)</f>
        <v>794.48</v>
      </c>
      <c r="D757" s="99">
        <f>VLOOKUP($A757+ROUND((COLUMN()-2)/24,5),АТС!$A$41:$F$736,5)+VLOOKUP($A757+ROUND((COLUMN()-2)/24,5),'Расчет сбытовых надбавок'!$B$2281:'Расчет сбытовых надбавок'!$G$3024,4)</f>
        <v>336.59000000000003</v>
      </c>
      <c r="E757" s="99">
        <f>VLOOKUP($A757+ROUND((COLUMN()-2)/24,5),АТС!$A$41:$F$736,5)+VLOOKUP($A757+ROUND((COLUMN()-2)/24,5),'Расчет сбытовых надбавок'!$B$2281:'Расчет сбытовых надбавок'!$G$3024,4)</f>
        <v>237.82999999999998</v>
      </c>
      <c r="F757" s="99">
        <f>VLOOKUP($A757+ROUND((COLUMN()-2)/24,5),АТС!$A$41:$F$736,5)+VLOOKUP($A757+ROUND((COLUMN()-2)/24,5),'Расчет сбытовых надбавок'!$B$2281:'Расчет сбытовых надбавок'!$G$3024,4)</f>
        <v>45.17</v>
      </c>
      <c r="G757" s="99">
        <f>VLOOKUP($A757+ROUND((COLUMN()-2)/24,5),АТС!$A$41:$F$736,5)+VLOOKUP($A757+ROUND((COLUMN()-2)/24,5),'Расчет сбытовых надбавок'!$B$2281:'Расчет сбытовых надбавок'!$G$3024,4)</f>
        <v>0</v>
      </c>
      <c r="H757" s="99">
        <f>VLOOKUP($A757+ROUND((COLUMN()-2)/24,5),АТС!$A$41:$F$736,5)+VLOOKUP($A757+ROUND((COLUMN()-2)/24,5),'Расчет сбытовых надбавок'!$B$2281:'Расчет сбытовых надбавок'!$G$3024,4)</f>
        <v>0</v>
      </c>
      <c r="I757" s="99">
        <f>VLOOKUP($A757+ROUND((COLUMN()-2)/24,5),АТС!$A$41:$F$736,5)+VLOOKUP($A757+ROUND((COLUMN()-2)/24,5),'Расчет сбытовых надбавок'!$B$2281:'Расчет сбытовых надбавок'!$G$3024,4)</f>
        <v>18.57</v>
      </c>
      <c r="J757" s="99">
        <f>VLOOKUP($A757+ROUND((COLUMN()-2)/24,5),АТС!$A$41:$F$736,5)+VLOOKUP($A757+ROUND((COLUMN()-2)/24,5),'Расчет сбытовых надбавок'!$B$2281:'Расчет сбытовых надбавок'!$G$3024,4)</f>
        <v>171.19</v>
      </c>
      <c r="K757" s="99">
        <f>VLOOKUP($A757+ROUND((COLUMN()-2)/24,5),АТС!$A$41:$F$736,5)+VLOOKUP($A757+ROUND((COLUMN()-2)/24,5),'Расчет сбытовых надбавок'!$B$2281:'Расчет сбытовых надбавок'!$G$3024,4)</f>
        <v>258.8</v>
      </c>
      <c r="L757" s="99">
        <f>VLOOKUP($A757+ROUND((COLUMN()-2)/24,5),АТС!$A$41:$F$736,5)+VLOOKUP($A757+ROUND((COLUMN()-2)/24,5),'Расчет сбытовых надбавок'!$B$2281:'Расчет сбытовых надбавок'!$G$3024,4)</f>
        <v>173.9</v>
      </c>
      <c r="M757" s="99">
        <f>VLOOKUP($A757+ROUND((COLUMN()-2)/24,5),АТС!$A$41:$F$736,5)+VLOOKUP($A757+ROUND((COLUMN()-2)/24,5),'Расчет сбытовых надбавок'!$B$2281:'Расчет сбытовых надбавок'!$G$3024,4)</f>
        <v>167.48</v>
      </c>
      <c r="N757" s="99">
        <f>VLOOKUP($A757+ROUND((COLUMN()-2)/24,5),АТС!$A$41:$F$736,5)+VLOOKUP($A757+ROUND((COLUMN()-2)/24,5),'Расчет сбытовых надбавок'!$B$2281:'Расчет сбытовых надбавок'!$G$3024,4)</f>
        <v>587.79999999999995</v>
      </c>
      <c r="O757" s="99">
        <f>VLOOKUP($A757+ROUND((COLUMN()-2)/24,5),АТС!$A$41:$F$736,5)+VLOOKUP($A757+ROUND((COLUMN()-2)/24,5),'Расчет сбытовых надбавок'!$B$2281:'Расчет сбытовых надбавок'!$G$3024,4)</f>
        <v>344.47</v>
      </c>
      <c r="P757" s="99">
        <f>VLOOKUP($A757+ROUND((COLUMN()-2)/24,5),АТС!$A$41:$F$736,5)+VLOOKUP($A757+ROUND((COLUMN()-2)/24,5),'Расчет сбытовых надбавок'!$B$2281:'Расчет сбытовых надбавок'!$G$3024,4)</f>
        <v>489.39</v>
      </c>
      <c r="Q757" s="99">
        <f>VLOOKUP($A757+ROUND((COLUMN()-2)/24,5),АТС!$A$41:$F$736,5)+VLOOKUP($A757+ROUND((COLUMN()-2)/24,5),'Расчет сбытовых надбавок'!$B$2281:'Расчет сбытовых надбавок'!$G$3024,4)</f>
        <v>431.21</v>
      </c>
      <c r="R757" s="99">
        <f>VLOOKUP($A757+ROUND((COLUMN()-2)/24,5),АТС!$A$41:$F$736,5)+VLOOKUP($A757+ROUND((COLUMN()-2)/24,5),'Расчет сбытовых надбавок'!$B$2281:'Расчет сбытовых надбавок'!$G$3024,4)</f>
        <v>471.96</v>
      </c>
      <c r="S757" s="99">
        <f>VLOOKUP($A757+ROUND((COLUMN()-2)/24,5),АТС!$A$41:$F$736,5)+VLOOKUP($A757+ROUND((COLUMN()-2)/24,5),'Расчет сбытовых надбавок'!$B$2281:'Расчет сбытовых надбавок'!$G$3024,4)</f>
        <v>372.5</v>
      </c>
      <c r="T757" s="99">
        <f>VLOOKUP($A757+ROUND((COLUMN()-2)/24,5),АТС!$A$41:$F$736,5)+VLOOKUP($A757+ROUND((COLUMN()-2)/24,5),'Расчет сбытовых надбавок'!$B$2281:'Расчет сбытовых надбавок'!$G$3024,4)</f>
        <v>179.98999999999998</v>
      </c>
      <c r="U757" s="99">
        <f>VLOOKUP($A757+ROUND((COLUMN()-2)/24,5),АТС!$A$41:$F$736,5)+VLOOKUP($A757+ROUND((COLUMN()-2)/24,5),'Расчет сбытовых надбавок'!$B$2281:'Расчет сбытовых надбавок'!$G$3024,4)</f>
        <v>597.66000000000008</v>
      </c>
      <c r="V757" s="99">
        <f>VLOOKUP($A757+ROUND((COLUMN()-2)/24,5),АТС!$A$41:$F$736,5)+VLOOKUP($A757+ROUND((COLUMN()-2)/24,5),'Расчет сбытовых надбавок'!$B$2281:'Расчет сбытовых надбавок'!$G$3024,4)</f>
        <v>614.79999999999995</v>
      </c>
      <c r="W757" s="99">
        <f>VLOOKUP($A757+ROUND((COLUMN()-2)/24,5),АТС!$A$41:$F$736,5)+VLOOKUP($A757+ROUND((COLUMN()-2)/24,5),'Расчет сбытовых надбавок'!$B$2281:'Расчет сбытовых надбавок'!$G$3024,4)</f>
        <v>682.14</v>
      </c>
      <c r="X757" s="99">
        <f>VLOOKUP($A757+ROUND((COLUMN()-2)/24,5),АТС!$A$41:$F$736,5)+VLOOKUP($A757+ROUND((COLUMN()-2)/24,5),'Расчет сбытовых надбавок'!$B$2281:'Расчет сбытовых надбавок'!$G$3024,4)</f>
        <v>1047.07</v>
      </c>
      <c r="Y757" s="99">
        <f>VLOOKUP($A757+ROUND((COLUMN()-2)/24,5),АТС!$A$41:$F$736,5)+VLOOKUP($A757+ROUND((COLUMN()-2)/24,5),'Расчет сбытовых надбавок'!$B$2281:'Расчет сбытовых надбавок'!$G$3024,4)</f>
        <v>1518.12</v>
      </c>
    </row>
    <row r="758" spans="1:27" x14ac:dyDescent="0.2">
      <c r="A758" s="80">
        <f t="shared" si="22"/>
        <v>42406</v>
      </c>
      <c r="B758" s="99">
        <f>VLOOKUP($A758+ROUND((COLUMN()-2)/24,5),АТС!$A$41:$F$736,5)+VLOOKUP($A758+ROUND((COLUMN()-2)/24,5),'Расчет сбытовых надбавок'!$B$2281:'Расчет сбытовых надбавок'!$G$3024,4)</f>
        <v>702.41000000000008</v>
      </c>
      <c r="C758" s="99">
        <f>VLOOKUP($A758+ROUND((COLUMN()-2)/24,5),АТС!$A$41:$F$736,5)+VLOOKUP($A758+ROUND((COLUMN()-2)/24,5),'Расчет сбытовых надбавок'!$B$2281:'Расчет сбытовых надбавок'!$G$3024,4)</f>
        <v>751.49</v>
      </c>
      <c r="D758" s="99">
        <f>VLOOKUP($A758+ROUND((COLUMN()-2)/24,5),АТС!$A$41:$F$736,5)+VLOOKUP($A758+ROUND((COLUMN()-2)/24,5),'Расчет сбытовых надбавок'!$B$2281:'Расчет сбытовых надбавок'!$G$3024,4)</f>
        <v>383.92</v>
      </c>
      <c r="E758" s="99">
        <f>VLOOKUP($A758+ROUND((COLUMN()-2)/24,5),АТС!$A$41:$F$736,5)+VLOOKUP($A758+ROUND((COLUMN()-2)/24,5),'Расчет сбытовых надбавок'!$B$2281:'Расчет сбытовых надбавок'!$G$3024,4)</f>
        <v>369.53</v>
      </c>
      <c r="F758" s="99">
        <f>VLOOKUP($A758+ROUND((COLUMN()-2)/24,5),АТС!$A$41:$F$736,5)+VLOOKUP($A758+ROUND((COLUMN()-2)/24,5),'Расчет сбытовых надбавок'!$B$2281:'Расчет сбытовых надбавок'!$G$3024,4)</f>
        <v>213.56</v>
      </c>
      <c r="G758" s="99">
        <f>VLOOKUP($A758+ROUND((COLUMN()-2)/24,5),АТС!$A$41:$F$736,5)+VLOOKUP($A758+ROUND((COLUMN()-2)/24,5),'Расчет сбытовых надбавок'!$B$2281:'Расчет сбытовых надбавок'!$G$3024,4)</f>
        <v>135.74</v>
      </c>
      <c r="H758" s="99">
        <f>VLOOKUP($A758+ROUND((COLUMN()-2)/24,5),АТС!$A$41:$F$736,5)+VLOOKUP($A758+ROUND((COLUMN()-2)/24,5),'Расчет сбытовых надбавок'!$B$2281:'Расчет сбытовых надбавок'!$G$3024,4)</f>
        <v>338.15</v>
      </c>
      <c r="I758" s="99">
        <f>VLOOKUP($A758+ROUND((COLUMN()-2)/24,5),АТС!$A$41:$F$736,5)+VLOOKUP($A758+ROUND((COLUMN()-2)/24,5),'Расчет сбытовых надбавок'!$B$2281:'Расчет сбытовых надбавок'!$G$3024,4)</f>
        <v>9.57</v>
      </c>
      <c r="J758" s="99">
        <f>VLOOKUP($A758+ROUND((COLUMN()-2)/24,5),АТС!$A$41:$F$736,5)+VLOOKUP($A758+ROUND((COLUMN()-2)/24,5),'Расчет сбытовых надбавок'!$B$2281:'Расчет сбытовых надбавок'!$G$3024,4)</f>
        <v>9.98</v>
      </c>
      <c r="K758" s="99">
        <f>VLOOKUP($A758+ROUND((COLUMN()-2)/24,5),АТС!$A$41:$F$736,5)+VLOOKUP($A758+ROUND((COLUMN()-2)/24,5),'Расчет сбытовых надбавок'!$B$2281:'Расчет сбытовых надбавок'!$G$3024,4)</f>
        <v>90.47</v>
      </c>
      <c r="L758" s="99">
        <f>VLOOKUP($A758+ROUND((COLUMN()-2)/24,5),АТС!$A$41:$F$736,5)+VLOOKUP($A758+ROUND((COLUMN()-2)/24,5),'Расчет сбытовых надбавок'!$B$2281:'Расчет сбытовых надбавок'!$G$3024,4)</f>
        <v>562.56999999999994</v>
      </c>
      <c r="M758" s="99">
        <f>VLOOKUP($A758+ROUND((COLUMN()-2)/24,5),АТС!$A$41:$F$736,5)+VLOOKUP($A758+ROUND((COLUMN()-2)/24,5),'Расчет сбытовых надбавок'!$B$2281:'Расчет сбытовых надбавок'!$G$3024,4)</f>
        <v>572.95000000000005</v>
      </c>
      <c r="N758" s="99">
        <f>VLOOKUP($A758+ROUND((COLUMN()-2)/24,5),АТС!$A$41:$F$736,5)+VLOOKUP($A758+ROUND((COLUMN()-2)/24,5),'Расчет сбытовых надбавок'!$B$2281:'Расчет сбытовых надбавок'!$G$3024,4)</f>
        <v>226.48</v>
      </c>
      <c r="O758" s="99">
        <f>VLOOKUP($A758+ROUND((COLUMN()-2)/24,5),АТС!$A$41:$F$736,5)+VLOOKUP($A758+ROUND((COLUMN()-2)/24,5),'Расчет сбытовых надбавок'!$B$2281:'Расчет сбытовых надбавок'!$G$3024,4)</f>
        <v>114.29</v>
      </c>
      <c r="P758" s="99">
        <f>VLOOKUP($A758+ROUND((COLUMN()-2)/24,5),АТС!$A$41:$F$736,5)+VLOOKUP($A758+ROUND((COLUMN()-2)/24,5),'Расчет сбытовых надбавок'!$B$2281:'Расчет сбытовых надбавок'!$G$3024,4)</f>
        <v>25.66</v>
      </c>
      <c r="Q758" s="99">
        <f>VLOOKUP($A758+ROUND((COLUMN()-2)/24,5),АТС!$A$41:$F$736,5)+VLOOKUP($A758+ROUND((COLUMN()-2)/24,5),'Расчет сбытовых надбавок'!$B$2281:'Расчет сбытовых надбавок'!$G$3024,4)</f>
        <v>15.8</v>
      </c>
      <c r="R758" s="99">
        <f>VLOOKUP($A758+ROUND((COLUMN()-2)/24,5),АТС!$A$41:$F$736,5)+VLOOKUP($A758+ROUND((COLUMN()-2)/24,5),'Расчет сбытовых надбавок'!$B$2281:'Расчет сбытовых надбавок'!$G$3024,4)</f>
        <v>0.01</v>
      </c>
      <c r="S758" s="99">
        <f>VLOOKUP($A758+ROUND((COLUMN()-2)/24,5),АТС!$A$41:$F$736,5)+VLOOKUP($A758+ROUND((COLUMN()-2)/24,5),'Расчет сбытовых надбавок'!$B$2281:'Расчет сбытовых надбавок'!$G$3024,4)</f>
        <v>0</v>
      </c>
      <c r="T758" s="99">
        <f>VLOOKUP($A758+ROUND((COLUMN()-2)/24,5),АТС!$A$41:$F$736,5)+VLOOKUP($A758+ROUND((COLUMN()-2)/24,5),'Расчет сбытовых надбавок'!$B$2281:'Расчет сбытовых надбавок'!$G$3024,4)</f>
        <v>171.67</v>
      </c>
      <c r="U758" s="99">
        <f>VLOOKUP($A758+ROUND((COLUMN()-2)/24,5),АТС!$A$41:$F$736,5)+VLOOKUP($A758+ROUND((COLUMN()-2)/24,5),'Расчет сбытовых надбавок'!$B$2281:'Расчет сбытовых надбавок'!$G$3024,4)</f>
        <v>220.51</v>
      </c>
      <c r="V758" s="99">
        <f>VLOOKUP($A758+ROUND((COLUMN()-2)/24,5),АТС!$A$41:$F$736,5)+VLOOKUP($A758+ROUND((COLUMN()-2)/24,5),'Расчет сбытовых надбавок'!$B$2281:'Расчет сбытовых надбавок'!$G$3024,4)</f>
        <v>223.01</v>
      </c>
      <c r="W758" s="99">
        <f>VLOOKUP($A758+ROUND((COLUMN()-2)/24,5),АТС!$A$41:$F$736,5)+VLOOKUP($A758+ROUND((COLUMN()-2)/24,5),'Расчет сбытовых надбавок'!$B$2281:'Расчет сбытовых надбавок'!$G$3024,4)</f>
        <v>767.78</v>
      </c>
      <c r="X758" s="99">
        <f>VLOOKUP($A758+ROUND((COLUMN()-2)/24,5),АТС!$A$41:$F$736,5)+VLOOKUP($A758+ROUND((COLUMN()-2)/24,5),'Расчет сбытовых надбавок'!$B$2281:'Расчет сбытовых надбавок'!$G$3024,4)</f>
        <v>100.3</v>
      </c>
      <c r="Y758" s="99">
        <f>VLOOKUP($A758+ROUND((COLUMN()-2)/24,5),АТС!$A$41:$F$736,5)+VLOOKUP($A758+ROUND((COLUMN()-2)/24,5),'Расчет сбытовых надбавок'!$B$2281:'Расчет сбытовых надбавок'!$G$3024,4)</f>
        <v>90.35</v>
      </c>
    </row>
    <row r="759" spans="1:27" x14ac:dyDescent="0.2">
      <c r="A759" s="80">
        <f t="shared" si="22"/>
        <v>42407</v>
      </c>
      <c r="B759" s="99">
        <f>VLOOKUP($A759+ROUND((COLUMN()-2)/24,5),АТС!$A$41:$F$736,5)+VLOOKUP($A759+ROUND((COLUMN()-2)/24,5),'Расчет сбытовых надбавок'!$B$2281:'Расчет сбытовых надбавок'!$G$3024,4)</f>
        <v>729.59999999999991</v>
      </c>
      <c r="C759" s="99">
        <f>VLOOKUP($A759+ROUND((COLUMN()-2)/24,5),АТС!$A$41:$F$736,5)+VLOOKUP($A759+ROUND((COLUMN()-2)/24,5),'Расчет сбытовых надбавок'!$B$2281:'Расчет сбытовых надбавок'!$G$3024,4)</f>
        <v>586.21</v>
      </c>
      <c r="D759" s="99">
        <f>VLOOKUP($A759+ROUND((COLUMN()-2)/24,5),АТС!$A$41:$F$736,5)+VLOOKUP($A759+ROUND((COLUMN()-2)/24,5),'Расчет сбытовых надбавок'!$B$2281:'Расчет сбытовых надбавок'!$G$3024,4)</f>
        <v>967.42</v>
      </c>
      <c r="E759" s="99">
        <f>VLOOKUP($A759+ROUND((COLUMN()-2)/24,5),АТС!$A$41:$F$736,5)+VLOOKUP($A759+ROUND((COLUMN()-2)/24,5),'Расчет сбытовых надбавок'!$B$2281:'Расчет сбытовых надбавок'!$G$3024,4)</f>
        <v>596.83000000000004</v>
      </c>
      <c r="F759" s="99">
        <f>VLOOKUP($A759+ROUND((COLUMN()-2)/24,5),АТС!$A$41:$F$736,5)+VLOOKUP($A759+ROUND((COLUMN()-2)/24,5),'Расчет сбытовых надбавок'!$B$2281:'Расчет сбытовых надбавок'!$G$3024,4)</f>
        <v>488.67999999999995</v>
      </c>
      <c r="G759" s="99">
        <f>VLOOKUP($A759+ROUND((COLUMN()-2)/24,5),АТС!$A$41:$F$736,5)+VLOOKUP($A759+ROUND((COLUMN()-2)/24,5),'Расчет сбытовых надбавок'!$B$2281:'Расчет сбытовых надбавок'!$G$3024,4)</f>
        <v>427.49</v>
      </c>
      <c r="H759" s="99">
        <f>VLOOKUP($A759+ROUND((COLUMN()-2)/24,5),АТС!$A$41:$F$736,5)+VLOOKUP($A759+ROUND((COLUMN()-2)/24,5),'Расчет сбытовых надбавок'!$B$2281:'Расчет сбытовых надбавок'!$G$3024,4)</f>
        <v>0</v>
      </c>
      <c r="I759" s="99">
        <f>VLOOKUP($A759+ROUND((COLUMN()-2)/24,5),АТС!$A$41:$F$736,5)+VLOOKUP($A759+ROUND((COLUMN()-2)/24,5),'Расчет сбытовых надбавок'!$B$2281:'Расчет сбытовых надбавок'!$G$3024,4)</f>
        <v>1.91</v>
      </c>
      <c r="J759" s="99">
        <f>VLOOKUP($A759+ROUND((COLUMN()-2)/24,5),АТС!$A$41:$F$736,5)+VLOOKUP($A759+ROUND((COLUMN()-2)/24,5),'Расчет сбытовых надбавок'!$B$2281:'Расчет сбытовых надбавок'!$G$3024,4)</f>
        <v>10.210000000000001</v>
      </c>
      <c r="K759" s="99">
        <f>VLOOKUP($A759+ROUND((COLUMN()-2)/24,5),АТС!$A$41:$F$736,5)+VLOOKUP($A759+ROUND((COLUMN()-2)/24,5),'Расчет сбытовых надбавок'!$B$2281:'Расчет сбытовых надбавок'!$G$3024,4)</f>
        <v>0.01</v>
      </c>
      <c r="L759" s="99">
        <f>VLOOKUP($A759+ROUND((COLUMN()-2)/24,5),АТС!$A$41:$F$736,5)+VLOOKUP($A759+ROUND((COLUMN()-2)/24,5),'Расчет сбытовых надбавок'!$B$2281:'Расчет сбытовых надбавок'!$G$3024,4)</f>
        <v>16.190000000000001</v>
      </c>
      <c r="M759" s="99">
        <f>VLOOKUP($A759+ROUND((COLUMN()-2)/24,5),АТС!$A$41:$F$736,5)+VLOOKUP($A759+ROUND((COLUMN()-2)/24,5),'Расчет сбытовых надбавок'!$B$2281:'Расчет сбытовых надбавок'!$G$3024,4)</f>
        <v>0</v>
      </c>
      <c r="N759" s="99">
        <f>VLOOKUP($A759+ROUND((COLUMN()-2)/24,5),АТС!$A$41:$F$736,5)+VLOOKUP($A759+ROUND((COLUMN()-2)/24,5),'Расчет сбытовых надбавок'!$B$2281:'Расчет сбытовых надбавок'!$G$3024,4)</f>
        <v>30.86</v>
      </c>
      <c r="O759" s="99">
        <f>VLOOKUP($A759+ROUND((COLUMN()-2)/24,5),АТС!$A$41:$F$736,5)+VLOOKUP($A759+ROUND((COLUMN()-2)/24,5),'Расчет сбытовых надбавок'!$B$2281:'Расчет сбытовых надбавок'!$G$3024,4)</f>
        <v>0.01</v>
      </c>
      <c r="P759" s="99">
        <f>VLOOKUP($A759+ROUND((COLUMN()-2)/24,5),АТС!$A$41:$F$736,5)+VLOOKUP($A759+ROUND((COLUMN()-2)/24,5),'Расчет сбытовых надбавок'!$B$2281:'Расчет сбытовых надбавок'!$G$3024,4)</f>
        <v>77.59</v>
      </c>
      <c r="Q759" s="99">
        <f>VLOOKUP($A759+ROUND((COLUMN()-2)/24,5),АТС!$A$41:$F$736,5)+VLOOKUP($A759+ROUND((COLUMN()-2)/24,5),'Расчет сбытовых надбавок'!$B$2281:'Расчет сбытовых надбавок'!$G$3024,4)</f>
        <v>110.19</v>
      </c>
      <c r="R759" s="99">
        <f>VLOOKUP($A759+ROUND((COLUMN()-2)/24,5),АТС!$A$41:$F$736,5)+VLOOKUP($A759+ROUND((COLUMN()-2)/24,5),'Расчет сбытовых надбавок'!$B$2281:'Расчет сбытовых надбавок'!$G$3024,4)</f>
        <v>35.849999999999994</v>
      </c>
      <c r="S759" s="99">
        <f>VLOOKUP($A759+ROUND((COLUMN()-2)/24,5),АТС!$A$41:$F$736,5)+VLOOKUP($A759+ROUND((COLUMN()-2)/24,5),'Расчет сбытовых надбавок'!$B$2281:'Расчет сбытовых надбавок'!$G$3024,4)</f>
        <v>164.46</v>
      </c>
      <c r="T759" s="99">
        <f>VLOOKUP($A759+ROUND((COLUMN()-2)/24,5),АТС!$A$41:$F$736,5)+VLOOKUP($A759+ROUND((COLUMN()-2)/24,5),'Расчет сбытовых надбавок'!$B$2281:'Расчет сбытовых надбавок'!$G$3024,4)</f>
        <v>234.05</v>
      </c>
      <c r="U759" s="99">
        <f>VLOOKUP($A759+ROUND((COLUMN()-2)/24,5),АТС!$A$41:$F$736,5)+VLOOKUP($A759+ROUND((COLUMN()-2)/24,5),'Расчет сбытовых надбавок'!$B$2281:'Расчет сбытовых надбавок'!$G$3024,4)</f>
        <v>650.42999999999995</v>
      </c>
      <c r="V759" s="99">
        <f>VLOOKUP($A759+ROUND((COLUMN()-2)/24,5),АТС!$A$41:$F$736,5)+VLOOKUP($A759+ROUND((COLUMN()-2)/24,5),'Расчет сбытовых надбавок'!$B$2281:'Расчет сбытовых надбавок'!$G$3024,4)</f>
        <v>646.91</v>
      </c>
      <c r="W759" s="99">
        <f>VLOOKUP($A759+ROUND((COLUMN()-2)/24,5),АТС!$A$41:$F$736,5)+VLOOKUP($A759+ROUND((COLUMN()-2)/24,5),'Расчет сбытовых надбавок'!$B$2281:'Расчет сбытовых надбавок'!$G$3024,4)</f>
        <v>126.31</v>
      </c>
      <c r="X759" s="99">
        <f>VLOOKUP($A759+ROUND((COLUMN()-2)/24,5),АТС!$A$41:$F$736,5)+VLOOKUP($A759+ROUND((COLUMN()-2)/24,5),'Расчет сбытовых надбавок'!$B$2281:'Расчет сбытовых надбавок'!$G$3024,4)</f>
        <v>699.61</v>
      </c>
      <c r="Y759" s="99">
        <f>VLOOKUP($A759+ROUND((COLUMN()-2)/24,5),АТС!$A$41:$F$736,5)+VLOOKUP($A759+ROUND((COLUMN()-2)/24,5),'Расчет сбытовых надбавок'!$B$2281:'Расчет сбытовых надбавок'!$G$3024,4)</f>
        <v>692.49</v>
      </c>
    </row>
    <row r="760" spans="1:27" x14ac:dyDescent="0.2">
      <c r="A760" s="80">
        <f t="shared" si="22"/>
        <v>42408</v>
      </c>
      <c r="B760" s="99">
        <f>VLOOKUP($A760+ROUND((COLUMN()-2)/24,5),АТС!$A$41:$F$736,5)+VLOOKUP($A760+ROUND((COLUMN()-2)/24,5),'Расчет сбытовых надбавок'!$B$2281:'Расчет сбытовых надбавок'!$G$3024,4)</f>
        <v>41.13</v>
      </c>
      <c r="C760" s="99">
        <f>VLOOKUP($A760+ROUND((COLUMN()-2)/24,5),АТС!$A$41:$F$736,5)+VLOOKUP($A760+ROUND((COLUMN()-2)/24,5),'Расчет сбытовых надбавок'!$B$2281:'Расчет сбытовых надбавок'!$G$3024,4)</f>
        <v>862.06000000000006</v>
      </c>
      <c r="D760" s="99">
        <f>VLOOKUP($A760+ROUND((COLUMN()-2)/24,5),АТС!$A$41:$F$736,5)+VLOOKUP($A760+ROUND((COLUMN()-2)/24,5),'Расчет сбытовых надбавок'!$B$2281:'Расчет сбытовых надбавок'!$G$3024,4)</f>
        <v>793.72</v>
      </c>
      <c r="E760" s="99">
        <f>VLOOKUP($A760+ROUND((COLUMN()-2)/24,5),АТС!$A$41:$F$736,5)+VLOOKUP($A760+ROUND((COLUMN()-2)/24,5),'Расчет сбытовых надбавок'!$B$2281:'Расчет сбытовых надбавок'!$G$3024,4)</f>
        <v>231.32</v>
      </c>
      <c r="F760" s="99">
        <f>VLOOKUP($A760+ROUND((COLUMN()-2)/24,5),АТС!$A$41:$F$736,5)+VLOOKUP($A760+ROUND((COLUMN()-2)/24,5),'Расчет сбытовых надбавок'!$B$2281:'Расчет сбытовых надбавок'!$G$3024,4)</f>
        <v>184.8</v>
      </c>
      <c r="G760" s="99">
        <f>VLOOKUP($A760+ROUND((COLUMN()-2)/24,5),АТС!$A$41:$F$736,5)+VLOOKUP($A760+ROUND((COLUMN()-2)/24,5),'Расчет сбытовых надбавок'!$B$2281:'Расчет сбытовых надбавок'!$G$3024,4)</f>
        <v>1.4</v>
      </c>
      <c r="H760" s="99">
        <f>VLOOKUP($A760+ROUND((COLUMN()-2)/24,5),АТС!$A$41:$F$736,5)+VLOOKUP($A760+ROUND((COLUMN()-2)/24,5),'Расчет сбытовых надбавок'!$B$2281:'Расчет сбытовых надбавок'!$G$3024,4)</f>
        <v>0</v>
      </c>
      <c r="I760" s="99">
        <f>VLOOKUP($A760+ROUND((COLUMN()-2)/24,5),АТС!$A$41:$F$736,5)+VLOOKUP($A760+ROUND((COLUMN()-2)/24,5),'Расчет сбытовых надбавок'!$B$2281:'Расчет сбытовых надбавок'!$G$3024,4)</f>
        <v>64.47</v>
      </c>
      <c r="J760" s="99">
        <f>VLOOKUP($A760+ROUND((COLUMN()-2)/24,5),АТС!$A$41:$F$736,5)+VLOOKUP($A760+ROUND((COLUMN()-2)/24,5),'Расчет сбытовых надбавок'!$B$2281:'Расчет сбытовых надбавок'!$G$3024,4)</f>
        <v>207.78</v>
      </c>
      <c r="K760" s="99">
        <f>VLOOKUP($A760+ROUND((COLUMN()-2)/24,5),АТС!$A$41:$F$736,5)+VLOOKUP($A760+ROUND((COLUMN()-2)/24,5),'Расчет сбытовых надбавок'!$B$2281:'Расчет сбытовых надбавок'!$G$3024,4)</f>
        <v>237.71</v>
      </c>
      <c r="L760" s="99">
        <f>VLOOKUP($A760+ROUND((COLUMN()-2)/24,5),АТС!$A$41:$F$736,5)+VLOOKUP($A760+ROUND((COLUMN()-2)/24,5),'Расчет сбытовых надбавок'!$B$2281:'Расчет сбытовых надбавок'!$G$3024,4)</f>
        <v>256.60000000000002</v>
      </c>
      <c r="M760" s="99">
        <f>VLOOKUP($A760+ROUND((COLUMN()-2)/24,5),АТС!$A$41:$F$736,5)+VLOOKUP($A760+ROUND((COLUMN()-2)/24,5),'Расчет сбытовых надбавок'!$B$2281:'Расчет сбытовых надбавок'!$G$3024,4)</f>
        <v>282.56</v>
      </c>
      <c r="N760" s="99">
        <f>VLOOKUP($A760+ROUND((COLUMN()-2)/24,5),АТС!$A$41:$F$736,5)+VLOOKUP($A760+ROUND((COLUMN()-2)/24,5),'Расчет сбытовых надбавок'!$B$2281:'Расчет сбытовых надбавок'!$G$3024,4)</f>
        <v>232.74</v>
      </c>
      <c r="O760" s="99">
        <f>VLOOKUP($A760+ROUND((COLUMN()-2)/24,5),АТС!$A$41:$F$736,5)+VLOOKUP($A760+ROUND((COLUMN()-2)/24,5),'Расчет сбытовых надбавок'!$B$2281:'Расчет сбытовых надбавок'!$G$3024,4)</f>
        <v>238.49</v>
      </c>
      <c r="P760" s="99">
        <f>VLOOKUP($A760+ROUND((COLUMN()-2)/24,5),АТС!$A$41:$F$736,5)+VLOOKUP($A760+ROUND((COLUMN()-2)/24,5),'Расчет сбытовых надбавок'!$B$2281:'Расчет сбытовых надбавок'!$G$3024,4)</f>
        <v>142</v>
      </c>
      <c r="Q760" s="99">
        <f>VLOOKUP($A760+ROUND((COLUMN()-2)/24,5),АТС!$A$41:$F$736,5)+VLOOKUP($A760+ROUND((COLUMN()-2)/24,5),'Расчет сбытовых надбавок'!$B$2281:'Расчет сбытовых надбавок'!$G$3024,4)</f>
        <v>167.19</v>
      </c>
      <c r="R760" s="99">
        <f>VLOOKUP($A760+ROUND((COLUMN()-2)/24,5),АТС!$A$41:$F$736,5)+VLOOKUP($A760+ROUND((COLUMN()-2)/24,5),'Расчет сбытовых надбавок'!$B$2281:'Расчет сбытовых надбавок'!$G$3024,4)</f>
        <v>0</v>
      </c>
      <c r="S760" s="99">
        <f>VLOOKUP($A760+ROUND((COLUMN()-2)/24,5),АТС!$A$41:$F$736,5)+VLOOKUP($A760+ROUND((COLUMN()-2)/24,5),'Расчет сбытовых надбавок'!$B$2281:'Расчет сбытовых надбавок'!$G$3024,4)</f>
        <v>0</v>
      </c>
      <c r="T760" s="99">
        <f>VLOOKUP($A760+ROUND((COLUMN()-2)/24,5),АТС!$A$41:$F$736,5)+VLOOKUP($A760+ROUND((COLUMN()-2)/24,5),'Расчет сбытовых надбавок'!$B$2281:'Расчет сбытовых надбавок'!$G$3024,4)</f>
        <v>189.1</v>
      </c>
      <c r="U760" s="99">
        <f>VLOOKUP($A760+ROUND((COLUMN()-2)/24,5),АТС!$A$41:$F$736,5)+VLOOKUP($A760+ROUND((COLUMN()-2)/24,5),'Расчет сбытовых надбавок'!$B$2281:'Расчет сбытовых надбавок'!$G$3024,4)</f>
        <v>499.28</v>
      </c>
      <c r="V760" s="99">
        <f>VLOOKUP($A760+ROUND((COLUMN()-2)/24,5),АТС!$A$41:$F$736,5)+VLOOKUP($A760+ROUND((COLUMN()-2)/24,5),'Расчет сбытовых надбавок'!$B$2281:'Расчет сбытовых надбавок'!$G$3024,4)</f>
        <v>490.22999999999996</v>
      </c>
      <c r="W760" s="99">
        <f>VLOOKUP($A760+ROUND((COLUMN()-2)/24,5),АТС!$A$41:$F$736,5)+VLOOKUP($A760+ROUND((COLUMN()-2)/24,5),'Расчет сбытовых надбавок'!$B$2281:'Расчет сбытовых надбавок'!$G$3024,4)</f>
        <v>587.36</v>
      </c>
      <c r="X760" s="99">
        <f>VLOOKUP($A760+ROUND((COLUMN()-2)/24,5),АТС!$A$41:$F$736,5)+VLOOKUP($A760+ROUND((COLUMN()-2)/24,5),'Расчет сбытовых надбавок'!$B$2281:'Расчет сбытовых надбавок'!$G$3024,4)</f>
        <v>311.60999999999996</v>
      </c>
      <c r="Y760" s="99">
        <f>VLOOKUP($A760+ROUND((COLUMN()-2)/24,5),АТС!$A$41:$F$736,5)+VLOOKUP($A760+ROUND((COLUMN()-2)/24,5),'Расчет сбытовых надбавок'!$B$2281:'Расчет сбытовых надбавок'!$G$3024,4)</f>
        <v>710.67000000000007</v>
      </c>
    </row>
    <row r="761" spans="1:27" x14ac:dyDescent="0.2">
      <c r="A761" s="80">
        <f t="shared" si="22"/>
        <v>42409</v>
      </c>
      <c r="B761" s="99">
        <f>VLOOKUP($A761+ROUND((COLUMN()-2)/24,5),АТС!$A$41:$F$736,5)+VLOOKUP($A761+ROUND((COLUMN()-2)/24,5),'Расчет сбытовых надбавок'!$B$2281:'Расчет сбытовых надбавок'!$G$3024,4)</f>
        <v>0.44</v>
      </c>
      <c r="C761" s="99">
        <f>VLOOKUP($A761+ROUND((COLUMN()-2)/24,5),АТС!$A$41:$F$736,5)+VLOOKUP($A761+ROUND((COLUMN()-2)/24,5),'Расчет сбытовых надбавок'!$B$2281:'Расчет сбытовых надбавок'!$G$3024,4)</f>
        <v>645.62</v>
      </c>
      <c r="D761" s="99">
        <f>VLOOKUP($A761+ROUND((COLUMN()-2)/24,5),АТС!$A$41:$F$736,5)+VLOOKUP($A761+ROUND((COLUMN()-2)/24,5),'Расчет сбытовых надбавок'!$B$2281:'Расчет сбытовых надбавок'!$G$3024,4)</f>
        <v>468.34</v>
      </c>
      <c r="E761" s="99">
        <f>VLOOKUP($A761+ROUND((COLUMN()-2)/24,5),АТС!$A$41:$F$736,5)+VLOOKUP($A761+ROUND((COLUMN()-2)/24,5),'Расчет сбытовых надбавок'!$B$2281:'Расчет сбытовых надбавок'!$G$3024,4)</f>
        <v>262.69</v>
      </c>
      <c r="F761" s="99">
        <f>VLOOKUP($A761+ROUND((COLUMN()-2)/24,5),АТС!$A$41:$F$736,5)+VLOOKUP($A761+ROUND((COLUMN()-2)/24,5),'Расчет сбытовых надбавок'!$B$2281:'Расчет сбытовых надбавок'!$G$3024,4)</f>
        <v>136.78</v>
      </c>
      <c r="G761" s="99">
        <f>VLOOKUP($A761+ROUND((COLUMN()-2)/24,5),АТС!$A$41:$F$736,5)+VLOOKUP($A761+ROUND((COLUMN()-2)/24,5),'Расчет сбытовых надбавок'!$B$2281:'Расчет сбытовых надбавок'!$G$3024,4)</f>
        <v>574.34</v>
      </c>
      <c r="H761" s="99">
        <f>VLOOKUP($A761+ROUND((COLUMN()-2)/24,5),АТС!$A$41:$F$736,5)+VLOOKUP($A761+ROUND((COLUMN()-2)/24,5),'Расчет сбытовых надбавок'!$B$2281:'Расчет сбытовых надбавок'!$G$3024,4)</f>
        <v>142.85</v>
      </c>
      <c r="I761" s="99">
        <f>VLOOKUP($A761+ROUND((COLUMN()-2)/24,5),АТС!$A$41:$F$736,5)+VLOOKUP($A761+ROUND((COLUMN()-2)/24,5),'Расчет сбытовых надбавок'!$B$2281:'Расчет сбытовых надбавок'!$G$3024,4)</f>
        <v>191.78</v>
      </c>
      <c r="J761" s="99">
        <f>VLOOKUP($A761+ROUND((COLUMN()-2)/24,5),АТС!$A$41:$F$736,5)+VLOOKUP($A761+ROUND((COLUMN()-2)/24,5),'Расчет сбытовых надбавок'!$B$2281:'Расчет сбытовых надбавок'!$G$3024,4)</f>
        <v>4.26</v>
      </c>
      <c r="K761" s="99">
        <f>VLOOKUP($A761+ROUND((COLUMN()-2)/24,5),АТС!$A$41:$F$736,5)+VLOOKUP($A761+ROUND((COLUMN()-2)/24,5),'Расчет сбытовых надбавок'!$B$2281:'Расчет сбытовых надбавок'!$G$3024,4)</f>
        <v>3.57</v>
      </c>
      <c r="L761" s="99">
        <f>VLOOKUP($A761+ROUND((COLUMN()-2)/24,5),АТС!$A$41:$F$736,5)+VLOOKUP($A761+ROUND((COLUMN()-2)/24,5),'Расчет сбытовых надбавок'!$B$2281:'Расчет сбытовых надбавок'!$G$3024,4)</f>
        <v>139.83000000000001</v>
      </c>
      <c r="M761" s="99">
        <f>VLOOKUP($A761+ROUND((COLUMN()-2)/24,5),АТС!$A$41:$F$736,5)+VLOOKUP($A761+ROUND((COLUMN()-2)/24,5),'Расчет сбытовых надбавок'!$B$2281:'Расчет сбытовых надбавок'!$G$3024,4)</f>
        <v>204.5</v>
      </c>
      <c r="N761" s="99">
        <f>VLOOKUP($A761+ROUND((COLUMN()-2)/24,5),АТС!$A$41:$F$736,5)+VLOOKUP($A761+ROUND((COLUMN()-2)/24,5),'Расчет сбытовых надбавок'!$B$2281:'Расчет сбытовых надбавок'!$G$3024,4)</f>
        <v>354.15999999999997</v>
      </c>
      <c r="O761" s="99">
        <f>VLOOKUP($A761+ROUND((COLUMN()-2)/24,5),АТС!$A$41:$F$736,5)+VLOOKUP($A761+ROUND((COLUMN()-2)/24,5),'Расчет сбытовых надбавок'!$B$2281:'Расчет сбытовых надбавок'!$G$3024,4)</f>
        <v>370</v>
      </c>
      <c r="P761" s="99">
        <f>VLOOKUP($A761+ROUND((COLUMN()-2)/24,5),АТС!$A$41:$F$736,5)+VLOOKUP($A761+ROUND((COLUMN()-2)/24,5),'Расчет сбытовых надбавок'!$B$2281:'Расчет сбытовых надбавок'!$G$3024,4)</f>
        <v>423.97</v>
      </c>
      <c r="Q761" s="99">
        <f>VLOOKUP($A761+ROUND((COLUMN()-2)/24,5),АТС!$A$41:$F$736,5)+VLOOKUP($A761+ROUND((COLUMN()-2)/24,5),'Расчет сбытовых надбавок'!$B$2281:'Расчет сбытовых надбавок'!$G$3024,4)</f>
        <v>472.14</v>
      </c>
      <c r="R761" s="99">
        <f>VLOOKUP($A761+ROUND((COLUMN()-2)/24,5),АТС!$A$41:$F$736,5)+VLOOKUP($A761+ROUND((COLUMN()-2)/24,5),'Расчет сбытовых надбавок'!$B$2281:'Расчет сбытовых надбавок'!$G$3024,4)</f>
        <v>441.96</v>
      </c>
      <c r="S761" s="99">
        <f>VLOOKUP($A761+ROUND((COLUMN()-2)/24,5),АТС!$A$41:$F$736,5)+VLOOKUP($A761+ROUND((COLUMN()-2)/24,5),'Расчет сбытовых надбавок'!$B$2281:'Расчет сбытовых надбавок'!$G$3024,4)</f>
        <v>0</v>
      </c>
      <c r="T761" s="99">
        <f>VLOOKUP($A761+ROUND((COLUMN()-2)/24,5),АТС!$A$41:$F$736,5)+VLOOKUP($A761+ROUND((COLUMN()-2)/24,5),'Расчет сбытовых надбавок'!$B$2281:'Расчет сбытовых надбавок'!$G$3024,4)</f>
        <v>138.01</v>
      </c>
      <c r="U761" s="99">
        <f>VLOOKUP($A761+ROUND((COLUMN()-2)/24,5),АТС!$A$41:$F$736,5)+VLOOKUP($A761+ROUND((COLUMN()-2)/24,5),'Расчет сбытовых надбавок'!$B$2281:'Расчет сбытовых надбавок'!$G$3024,4)</f>
        <v>528.85</v>
      </c>
      <c r="V761" s="99">
        <f>VLOOKUP($A761+ROUND((COLUMN()-2)/24,5),АТС!$A$41:$F$736,5)+VLOOKUP($A761+ROUND((COLUMN()-2)/24,5),'Расчет сбытовых надбавок'!$B$2281:'Расчет сбытовых надбавок'!$G$3024,4)</f>
        <v>124.83</v>
      </c>
      <c r="W761" s="99">
        <f>VLOOKUP($A761+ROUND((COLUMN()-2)/24,5),АТС!$A$41:$F$736,5)+VLOOKUP($A761+ROUND((COLUMN()-2)/24,5),'Расчет сбытовых надбавок'!$B$2281:'Расчет сбытовых надбавок'!$G$3024,4)</f>
        <v>131.31</v>
      </c>
      <c r="X761" s="99">
        <f>VLOOKUP($A761+ROUND((COLUMN()-2)/24,5),АТС!$A$41:$F$736,5)+VLOOKUP($A761+ROUND((COLUMN()-2)/24,5),'Расчет сбытовых надбавок'!$B$2281:'Расчет сбытовых надбавок'!$G$3024,4)</f>
        <v>168.47</v>
      </c>
      <c r="Y761" s="99">
        <f>VLOOKUP($A761+ROUND((COLUMN()-2)/24,5),АТС!$A$41:$F$736,5)+VLOOKUP($A761+ROUND((COLUMN()-2)/24,5),'Расчет сбытовых надбавок'!$B$2281:'Расчет сбытовых надбавок'!$G$3024,4)</f>
        <v>716.84</v>
      </c>
    </row>
    <row r="762" spans="1:27" x14ac:dyDescent="0.2">
      <c r="A762" s="80">
        <f t="shared" si="22"/>
        <v>42410</v>
      </c>
      <c r="B762" s="99">
        <f>VLOOKUP($A762+ROUND((COLUMN()-2)/24,5),АТС!$A$41:$F$736,5)+VLOOKUP($A762+ROUND((COLUMN()-2)/24,5),'Расчет сбытовых надбавок'!$B$2281:'Расчет сбытовых надбавок'!$G$3024,4)</f>
        <v>615.97</v>
      </c>
      <c r="C762" s="99">
        <f>VLOOKUP($A762+ROUND((COLUMN()-2)/24,5),АТС!$A$41:$F$736,5)+VLOOKUP($A762+ROUND((COLUMN()-2)/24,5),'Расчет сбытовых надбавок'!$B$2281:'Расчет сбытовых надбавок'!$G$3024,4)</f>
        <v>723.89</v>
      </c>
      <c r="D762" s="99">
        <f>VLOOKUP($A762+ROUND((COLUMN()-2)/24,5),АТС!$A$41:$F$736,5)+VLOOKUP($A762+ROUND((COLUMN()-2)/24,5),'Расчет сбытовых надбавок'!$B$2281:'Расчет сбытовых надбавок'!$G$3024,4)</f>
        <v>512.41</v>
      </c>
      <c r="E762" s="99">
        <f>VLOOKUP($A762+ROUND((COLUMN()-2)/24,5),АТС!$A$41:$F$736,5)+VLOOKUP($A762+ROUND((COLUMN()-2)/24,5),'Расчет сбытовых надбавок'!$B$2281:'Расчет сбытовых надбавок'!$G$3024,4)</f>
        <v>414.16999999999996</v>
      </c>
      <c r="F762" s="99">
        <f>VLOOKUP($A762+ROUND((COLUMN()-2)/24,5),АТС!$A$41:$F$736,5)+VLOOKUP($A762+ROUND((COLUMN()-2)/24,5),'Расчет сбытовых надбавок'!$B$2281:'Расчет сбытовых надбавок'!$G$3024,4)</f>
        <v>141.10999999999999</v>
      </c>
      <c r="G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H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I762" s="99">
        <f>VLOOKUP($A762+ROUND((COLUMN()-2)/24,5),АТС!$A$41:$F$736,5)+VLOOKUP($A762+ROUND((COLUMN()-2)/24,5),'Расчет сбытовых надбавок'!$B$2281:'Расчет сбытовых надбавок'!$G$3024,4)</f>
        <v>112.62</v>
      </c>
      <c r="J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K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L762" s="99">
        <f>VLOOKUP($A762+ROUND((COLUMN()-2)/24,5),АТС!$A$41:$F$736,5)+VLOOKUP($A762+ROUND((COLUMN()-2)/24,5),'Расчет сбытовых надбавок'!$B$2281:'Расчет сбытовых надбавок'!$G$3024,4)</f>
        <v>167.5</v>
      </c>
      <c r="M762" s="99">
        <f>VLOOKUP($A762+ROUND((COLUMN()-2)/24,5),АТС!$A$41:$F$736,5)+VLOOKUP($A762+ROUND((COLUMN()-2)/24,5),'Расчет сбытовых надбавок'!$B$2281:'Расчет сбытовых надбавок'!$G$3024,4)</f>
        <v>160.26</v>
      </c>
      <c r="N762" s="99">
        <f>VLOOKUP($A762+ROUND((COLUMN()-2)/24,5),АТС!$A$41:$F$736,5)+VLOOKUP($A762+ROUND((COLUMN()-2)/24,5),'Расчет сбытовых надбавок'!$B$2281:'Расчет сбытовых надбавок'!$G$3024,4)</f>
        <v>298.08</v>
      </c>
      <c r="O762" s="99">
        <f>VLOOKUP($A762+ROUND((COLUMN()-2)/24,5),АТС!$A$41:$F$736,5)+VLOOKUP($A762+ROUND((COLUMN()-2)/24,5),'Расчет сбытовых надбавок'!$B$2281:'Расчет сбытовых надбавок'!$G$3024,4)</f>
        <v>305.08</v>
      </c>
      <c r="P762" s="99">
        <f>VLOOKUP($A762+ROUND((COLUMN()-2)/24,5),АТС!$A$41:$F$736,5)+VLOOKUP($A762+ROUND((COLUMN()-2)/24,5),'Расчет сбытовых надбавок'!$B$2281:'Расчет сбытовых надбавок'!$G$3024,4)</f>
        <v>391.32000000000005</v>
      </c>
      <c r="Q762" s="99">
        <f>VLOOKUP($A762+ROUND((COLUMN()-2)/24,5),АТС!$A$41:$F$736,5)+VLOOKUP($A762+ROUND((COLUMN()-2)/24,5),'Расчет сбытовых надбавок'!$B$2281:'Расчет сбытовых надбавок'!$G$3024,4)</f>
        <v>431.47</v>
      </c>
      <c r="R762" s="99">
        <f>VLOOKUP($A762+ROUND((COLUMN()-2)/24,5),АТС!$A$41:$F$736,5)+VLOOKUP($A762+ROUND((COLUMN()-2)/24,5),'Расчет сбытовых надбавок'!$B$2281:'Расчет сбытовых надбавок'!$G$3024,4)</f>
        <v>309.22999999999996</v>
      </c>
      <c r="S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T762" s="99">
        <f>VLOOKUP($A762+ROUND((COLUMN()-2)/24,5),АТС!$A$41:$F$736,5)+VLOOKUP($A762+ROUND((COLUMN()-2)/24,5),'Расчет сбытовых надбавок'!$B$2281:'Расчет сбытовых надбавок'!$G$3024,4)</f>
        <v>0</v>
      </c>
      <c r="U762" s="99">
        <f>VLOOKUP($A762+ROUND((COLUMN()-2)/24,5),АТС!$A$41:$F$736,5)+VLOOKUP($A762+ROUND((COLUMN()-2)/24,5),'Расчет сбытовых надбавок'!$B$2281:'Расчет сбытовых надбавок'!$G$3024,4)</f>
        <v>2.29</v>
      </c>
      <c r="V762" s="99">
        <f>VLOOKUP($A762+ROUND((COLUMN()-2)/24,5),АТС!$A$41:$F$736,5)+VLOOKUP($A762+ROUND((COLUMN()-2)/24,5),'Расчет сбытовых надбавок'!$B$2281:'Расчет сбытовых надбавок'!$G$3024,4)</f>
        <v>5.07</v>
      </c>
      <c r="W762" s="99">
        <f>VLOOKUP($A762+ROUND((COLUMN()-2)/24,5),АТС!$A$41:$F$736,5)+VLOOKUP($A762+ROUND((COLUMN()-2)/24,5),'Расчет сбытовых надбавок'!$B$2281:'Расчет сбытовых надбавок'!$G$3024,4)</f>
        <v>224</v>
      </c>
      <c r="X762" s="99">
        <f>VLOOKUP($A762+ROUND((COLUMN()-2)/24,5),АТС!$A$41:$F$736,5)+VLOOKUP($A762+ROUND((COLUMN()-2)/24,5),'Расчет сбытовых надбавок'!$B$2281:'Расчет сбытовых надбавок'!$G$3024,4)</f>
        <v>192.67000000000002</v>
      </c>
      <c r="Y762" s="99">
        <f>VLOOKUP($A762+ROUND((COLUMN()-2)/24,5),АТС!$A$41:$F$736,5)+VLOOKUP($A762+ROUND((COLUMN()-2)/24,5),'Расчет сбытовых надбавок'!$B$2281:'Расчет сбытовых надбавок'!$G$3024,4)</f>
        <v>93.21</v>
      </c>
    </row>
    <row r="763" spans="1:27" x14ac:dyDescent="0.2">
      <c r="A763" s="80">
        <f t="shared" si="22"/>
        <v>42411</v>
      </c>
      <c r="B763" s="99">
        <f>VLOOKUP($A763+ROUND((COLUMN()-2)/24,5),АТС!$A$41:$F$736,5)+VLOOKUP($A763+ROUND((COLUMN()-2)/24,5),'Расчет сбытовых надбавок'!$B$2281:'Расчет сбытовых надбавок'!$G$3024,4)</f>
        <v>662.19999999999993</v>
      </c>
      <c r="C763" s="99">
        <f>VLOOKUP($A763+ROUND((COLUMN()-2)/24,5),АТС!$A$41:$F$736,5)+VLOOKUP($A763+ROUND((COLUMN()-2)/24,5),'Расчет сбытовых надбавок'!$B$2281:'Расчет сбытовых надбавок'!$G$3024,4)</f>
        <v>184.63</v>
      </c>
      <c r="D763" s="99">
        <f>VLOOKUP($A763+ROUND((COLUMN()-2)/24,5),АТС!$A$41:$F$736,5)+VLOOKUP($A763+ROUND((COLUMN()-2)/24,5),'Расчет сбытовых надбавок'!$B$2281:'Расчет сбытовых надбавок'!$G$3024,4)</f>
        <v>95.19</v>
      </c>
      <c r="E763" s="99">
        <f>VLOOKUP($A763+ROUND((COLUMN()-2)/24,5),АТС!$A$41:$F$736,5)+VLOOKUP($A763+ROUND((COLUMN()-2)/24,5),'Расчет сбытовых надбавок'!$B$2281:'Расчет сбытовых надбавок'!$G$3024,4)</f>
        <v>25.48</v>
      </c>
      <c r="F763" s="99">
        <f>VLOOKUP($A763+ROUND((COLUMN()-2)/24,5),АТС!$A$41:$F$736,5)+VLOOKUP($A763+ROUND((COLUMN()-2)/24,5),'Расчет сбытовых надбавок'!$B$2281:'Расчет сбытовых надбавок'!$G$3024,4)</f>
        <v>4.03</v>
      </c>
      <c r="G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H763" s="99">
        <f>VLOOKUP($A763+ROUND((COLUMN()-2)/24,5),АТС!$A$41:$F$736,5)+VLOOKUP($A763+ROUND((COLUMN()-2)/24,5),'Расчет сбытовых надбавок'!$B$2281:'Расчет сбытовых надбавок'!$G$3024,4)</f>
        <v>0.01</v>
      </c>
      <c r="I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J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K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L763" s="99">
        <f>VLOOKUP($A763+ROUND((COLUMN()-2)/24,5),АТС!$A$41:$F$736,5)+VLOOKUP($A763+ROUND((COLUMN()-2)/24,5),'Расчет сбытовых надбавок'!$B$2281:'Расчет сбытовых надбавок'!$G$3024,4)</f>
        <v>95.63</v>
      </c>
      <c r="M763" s="99">
        <f>VLOOKUP($A763+ROUND((COLUMN()-2)/24,5),АТС!$A$41:$F$736,5)+VLOOKUP($A763+ROUND((COLUMN()-2)/24,5),'Расчет сбытовых надбавок'!$B$2281:'Расчет сбытовых надбавок'!$G$3024,4)</f>
        <v>101.83000000000001</v>
      </c>
      <c r="N763" s="99">
        <f>VLOOKUP($A763+ROUND((COLUMN()-2)/24,5),АТС!$A$41:$F$736,5)+VLOOKUP($A763+ROUND((COLUMN()-2)/24,5),'Расчет сбытовых надбавок'!$B$2281:'Расчет сбытовых надбавок'!$G$3024,4)</f>
        <v>288.76000000000005</v>
      </c>
      <c r="O763" s="99">
        <f>VLOOKUP($A763+ROUND((COLUMN()-2)/24,5),АТС!$A$41:$F$736,5)+VLOOKUP($A763+ROUND((COLUMN()-2)/24,5),'Расчет сбытовых надбавок'!$B$2281:'Расчет сбытовых надбавок'!$G$3024,4)</f>
        <v>285.51</v>
      </c>
      <c r="P763" s="99">
        <f>VLOOKUP($A763+ROUND((COLUMN()-2)/24,5),АТС!$A$41:$F$736,5)+VLOOKUP($A763+ROUND((COLUMN()-2)/24,5),'Расчет сбытовых надбавок'!$B$2281:'Расчет сбытовых надбавок'!$G$3024,4)</f>
        <v>14.620000000000001</v>
      </c>
      <c r="Q763" s="99">
        <f>VLOOKUP($A763+ROUND((COLUMN()-2)/24,5),АТС!$A$41:$F$736,5)+VLOOKUP($A763+ROUND((COLUMN()-2)/24,5),'Расчет сбытовых надбавок'!$B$2281:'Расчет сбытовых надбавок'!$G$3024,4)</f>
        <v>3.66</v>
      </c>
      <c r="R763" s="99">
        <f>VLOOKUP($A763+ROUND((COLUMN()-2)/24,5),АТС!$A$41:$F$736,5)+VLOOKUP($A763+ROUND((COLUMN()-2)/24,5),'Расчет сбытовых надбавок'!$B$2281:'Расчет сбытовых надбавок'!$G$3024,4)</f>
        <v>299.77999999999997</v>
      </c>
      <c r="S763" s="99">
        <f>VLOOKUP($A763+ROUND((COLUMN()-2)/24,5),АТС!$A$41:$F$736,5)+VLOOKUP($A763+ROUND((COLUMN()-2)/24,5),'Расчет сбытовых надбавок'!$B$2281:'Расчет сбытовых надбавок'!$G$3024,4)</f>
        <v>15.85</v>
      </c>
      <c r="T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U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V763" s="99">
        <f>VLOOKUP($A763+ROUND((COLUMN()-2)/24,5),АТС!$A$41:$F$736,5)+VLOOKUP($A763+ROUND((COLUMN()-2)/24,5),'Расчет сбытовых надбавок'!$B$2281:'Расчет сбытовых надбавок'!$G$3024,4)</f>
        <v>0</v>
      </c>
      <c r="W763" s="99">
        <f>VLOOKUP($A763+ROUND((COLUMN()-2)/24,5),АТС!$A$41:$F$736,5)+VLOOKUP($A763+ROUND((COLUMN()-2)/24,5),'Расчет сбытовых надбавок'!$B$2281:'Расчет сбытовых надбавок'!$G$3024,4)</f>
        <v>798.15000000000009</v>
      </c>
      <c r="X763" s="99">
        <f>VLOOKUP($A763+ROUND((COLUMN()-2)/24,5),АТС!$A$41:$F$736,5)+VLOOKUP($A763+ROUND((COLUMN()-2)/24,5),'Расчет сбытовых надбавок'!$B$2281:'Расчет сбытовых надбавок'!$G$3024,4)</f>
        <v>86.78</v>
      </c>
      <c r="Y763" s="99">
        <f>VLOOKUP($A763+ROUND((COLUMN()-2)/24,5),АТС!$A$41:$F$736,5)+VLOOKUP($A763+ROUND((COLUMN()-2)/24,5),'Расчет сбытовых надбавок'!$B$2281:'Расчет сбытовых надбавок'!$G$3024,4)</f>
        <v>0</v>
      </c>
    </row>
    <row r="764" spans="1:27" x14ac:dyDescent="0.2">
      <c r="A764" s="80">
        <f t="shared" si="22"/>
        <v>42412</v>
      </c>
      <c r="B764" s="99">
        <f>VLOOKUP($A764+ROUND((COLUMN()-2)/24,5),АТС!$A$41:$F$736,5)+VLOOKUP($A764+ROUND((COLUMN()-2)/24,5),'Расчет сбытовых надбавок'!$B$2281:'Расчет сбытовых надбавок'!$G$3024,4)</f>
        <v>624.89</v>
      </c>
      <c r="C764" s="99">
        <f>VLOOKUP($A764+ROUND((COLUMN()-2)/24,5),АТС!$A$41:$F$736,5)+VLOOKUP($A764+ROUND((COLUMN()-2)/24,5),'Расчет сбытовых надбавок'!$B$2281:'Расчет сбытовых надбавок'!$G$3024,4)</f>
        <v>106.6</v>
      </c>
      <c r="D764" s="99">
        <f>VLOOKUP($A764+ROUND((COLUMN()-2)/24,5),АТС!$A$41:$F$736,5)+VLOOKUP($A764+ROUND((COLUMN()-2)/24,5),'Расчет сбытовых надбавок'!$B$2281:'Расчет сбытовых надбавок'!$G$3024,4)</f>
        <v>34.97</v>
      </c>
      <c r="E764" s="99">
        <f>VLOOKUP($A764+ROUND((COLUMN()-2)/24,5),АТС!$A$41:$F$736,5)+VLOOKUP($A764+ROUND((COLUMN()-2)/24,5),'Расчет сбытовых надбавок'!$B$2281:'Расчет сбытовых надбавок'!$G$3024,4)</f>
        <v>21.83</v>
      </c>
      <c r="F764" s="99">
        <f>VLOOKUP($A764+ROUND((COLUMN()-2)/24,5),АТС!$A$41:$F$736,5)+VLOOKUP($A764+ROUND((COLUMN()-2)/24,5),'Расчет сбытовых надбавок'!$B$2281:'Расчет сбытовых надбавок'!$G$3024,4)</f>
        <v>0.01</v>
      </c>
      <c r="G764" s="99">
        <f>VLOOKUP($A764+ROUND((COLUMN()-2)/24,5),АТС!$A$41:$F$736,5)+VLOOKUP($A764+ROUND((COLUMN()-2)/24,5),'Расчет сбытовых надбавок'!$B$2281:'Расчет сбытовых надбавок'!$G$3024,4)</f>
        <v>555.67000000000007</v>
      </c>
      <c r="H764" s="99">
        <f>VLOOKUP($A764+ROUND((COLUMN()-2)/24,5),АТС!$A$41:$F$736,5)+VLOOKUP($A764+ROUND((COLUMN()-2)/24,5),'Расчет сбытовых надбавок'!$B$2281:'Расчет сбытовых надбавок'!$G$3024,4)</f>
        <v>16.38</v>
      </c>
      <c r="I764" s="99">
        <f>VLOOKUP($A764+ROUND((COLUMN()-2)/24,5),АТС!$A$41:$F$736,5)+VLOOKUP($A764+ROUND((COLUMN()-2)/24,5),'Расчет сбытовых надбавок'!$B$2281:'Расчет сбытовых надбавок'!$G$3024,4)</f>
        <v>36.4</v>
      </c>
      <c r="J764" s="99">
        <f>VLOOKUP($A764+ROUND((COLUMN()-2)/24,5),АТС!$A$41:$F$736,5)+VLOOKUP($A764+ROUND((COLUMN()-2)/24,5),'Расчет сбытовых надбавок'!$B$2281:'Расчет сбытовых надбавок'!$G$3024,4)</f>
        <v>149.01</v>
      </c>
      <c r="K764" s="99">
        <f>VLOOKUP($A764+ROUND((COLUMN()-2)/24,5),АТС!$A$41:$F$736,5)+VLOOKUP($A764+ROUND((COLUMN()-2)/24,5),'Расчет сбытовых надбавок'!$B$2281:'Расчет сбытовых надбавок'!$G$3024,4)</f>
        <v>98.99</v>
      </c>
      <c r="L764" s="99">
        <f>VLOOKUP($A764+ROUND((COLUMN()-2)/24,5),АТС!$A$41:$F$736,5)+VLOOKUP($A764+ROUND((COLUMN()-2)/24,5),'Расчет сбытовых надбавок'!$B$2281:'Расчет сбытовых надбавок'!$G$3024,4)</f>
        <v>411.59000000000003</v>
      </c>
      <c r="M764" s="99">
        <f>VLOOKUP($A764+ROUND((COLUMN()-2)/24,5),АТС!$A$41:$F$736,5)+VLOOKUP($A764+ROUND((COLUMN()-2)/24,5),'Расчет сбытовых надбавок'!$B$2281:'Расчет сбытовых надбавок'!$G$3024,4)</f>
        <v>392.74</v>
      </c>
      <c r="N764" s="99">
        <f>VLOOKUP($A764+ROUND((COLUMN()-2)/24,5),АТС!$A$41:$F$736,5)+VLOOKUP($A764+ROUND((COLUMN()-2)/24,5),'Расчет сбытовых надбавок'!$B$2281:'Расчет сбытовых надбавок'!$G$3024,4)</f>
        <v>110.03999999999999</v>
      </c>
      <c r="O764" s="99">
        <f>VLOOKUP($A764+ROUND((COLUMN()-2)/24,5),АТС!$A$41:$F$736,5)+VLOOKUP($A764+ROUND((COLUMN()-2)/24,5),'Расчет сбытовых надбавок'!$B$2281:'Расчет сбытовых надбавок'!$G$3024,4)</f>
        <v>103.5</v>
      </c>
      <c r="P764" s="99">
        <f>VLOOKUP($A764+ROUND((COLUMN()-2)/24,5),АТС!$A$41:$F$736,5)+VLOOKUP($A764+ROUND((COLUMN()-2)/24,5),'Расчет сбытовых надбавок'!$B$2281:'Расчет сбытовых надбавок'!$G$3024,4)</f>
        <v>376.44</v>
      </c>
      <c r="Q764" s="99">
        <f>VLOOKUP($A764+ROUND((COLUMN()-2)/24,5),АТС!$A$41:$F$736,5)+VLOOKUP($A764+ROUND((COLUMN()-2)/24,5),'Расчет сбытовых надбавок'!$B$2281:'Расчет сбытовых надбавок'!$G$3024,4)</f>
        <v>392.8</v>
      </c>
      <c r="R764" s="99">
        <f>VLOOKUP($A764+ROUND((COLUMN()-2)/24,5),АТС!$A$41:$F$736,5)+VLOOKUP($A764+ROUND((COLUMN()-2)/24,5),'Расчет сбытовых надбавок'!$B$2281:'Расчет сбытовых надбавок'!$G$3024,4)</f>
        <v>465.87</v>
      </c>
      <c r="S764" s="99">
        <f>VLOOKUP($A764+ROUND((COLUMN()-2)/24,5),АТС!$A$41:$F$736,5)+VLOOKUP($A764+ROUND((COLUMN()-2)/24,5),'Расчет сбытовых надбавок'!$B$2281:'Расчет сбытовых надбавок'!$G$3024,4)</f>
        <v>208.95</v>
      </c>
      <c r="T764" s="99">
        <f>VLOOKUP($A764+ROUND((COLUMN()-2)/24,5),АТС!$A$41:$F$736,5)+VLOOKUP($A764+ROUND((COLUMN()-2)/24,5),'Расчет сбытовых надбавок'!$B$2281:'Расчет сбытовых надбавок'!$G$3024,4)</f>
        <v>370.99</v>
      </c>
      <c r="U764" s="99">
        <f>VLOOKUP($A764+ROUND((COLUMN()-2)/24,5),АТС!$A$41:$F$736,5)+VLOOKUP($A764+ROUND((COLUMN()-2)/24,5),'Расчет сбытовых надбавок'!$B$2281:'Расчет сбытовых надбавок'!$G$3024,4)</f>
        <v>587.91999999999996</v>
      </c>
      <c r="V764" s="99">
        <f>VLOOKUP($A764+ROUND((COLUMN()-2)/24,5),АТС!$A$41:$F$736,5)+VLOOKUP($A764+ROUND((COLUMN()-2)/24,5),'Расчет сбытовых надбавок'!$B$2281:'Расчет сбытовых надбавок'!$G$3024,4)</f>
        <v>780.9</v>
      </c>
      <c r="W764" s="99">
        <f>VLOOKUP($A764+ROUND((COLUMN()-2)/24,5),АТС!$A$41:$F$736,5)+VLOOKUP($A764+ROUND((COLUMN()-2)/24,5),'Расчет сбытовых надбавок'!$B$2281:'Расчет сбытовых надбавок'!$G$3024,4)</f>
        <v>804.93</v>
      </c>
      <c r="X764" s="99">
        <f>VLOOKUP($A764+ROUND((COLUMN()-2)/24,5),АТС!$A$41:$F$736,5)+VLOOKUP($A764+ROUND((COLUMN()-2)/24,5),'Расчет сбытовых надбавок'!$B$2281:'Расчет сбытовых надбавок'!$G$3024,4)</f>
        <v>947.38</v>
      </c>
      <c r="Y764" s="99">
        <f>VLOOKUP($A764+ROUND((COLUMN()-2)/24,5),АТС!$A$41:$F$736,5)+VLOOKUP($A764+ROUND((COLUMN()-2)/24,5),'Расчет сбытовых надбавок'!$B$2281:'Расчет сбытовых надбавок'!$G$3024,4)</f>
        <v>1222.6699999999998</v>
      </c>
    </row>
    <row r="765" spans="1:27" x14ac:dyDescent="0.2">
      <c r="A765" s="80">
        <f t="shared" si="22"/>
        <v>42413</v>
      </c>
      <c r="B765" s="99">
        <f>VLOOKUP($A765+ROUND((COLUMN()-2)/24,5),АТС!$A$41:$F$736,5)+VLOOKUP($A765+ROUND((COLUMN()-2)/24,5),'Расчет сбытовых надбавок'!$B$2281:'Расчет сбытовых надбавок'!$G$3024,4)</f>
        <v>715.64</v>
      </c>
      <c r="C765" s="99">
        <f>VLOOKUP($A765+ROUND((COLUMN()-2)/24,5),АТС!$A$41:$F$736,5)+VLOOKUP($A765+ROUND((COLUMN()-2)/24,5),'Расчет сбытовых надбавок'!$B$2281:'Расчет сбытовых надбавок'!$G$3024,4)</f>
        <v>654.64</v>
      </c>
      <c r="D765" s="99">
        <f>VLOOKUP($A765+ROUND((COLUMN()-2)/24,5),АТС!$A$41:$F$736,5)+VLOOKUP($A765+ROUND((COLUMN()-2)/24,5),'Расчет сбытовых надбавок'!$B$2281:'Расчет сбытовых надбавок'!$G$3024,4)</f>
        <v>765.8</v>
      </c>
      <c r="E765" s="99">
        <f>VLOOKUP($A765+ROUND((COLUMN()-2)/24,5),АТС!$A$41:$F$736,5)+VLOOKUP($A765+ROUND((COLUMN()-2)/24,5),'Расчет сбытовых надбавок'!$B$2281:'Расчет сбытовых надбавок'!$G$3024,4)</f>
        <v>142.78</v>
      </c>
      <c r="F765" s="99">
        <f>VLOOKUP($A765+ROUND((COLUMN()-2)/24,5),АТС!$A$41:$F$736,5)+VLOOKUP($A765+ROUND((COLUMN()-2)/24,5),'Расчет сбытовых надбавок'!$B$2281:'Расчет сбытовых надбавок'!$G$3024,4)</f>
        <v>42.67</v>
      </c>
      <c r="G765" s="99">
        <f>VLOOKUP($A765+ROUND((COLUMN()-2)/24,5),АТС!$A$41:$F$736,5)+VLOOKUP($A765+ROUND((COLUMN()-2)/24,5),'Расчет сбытовых надбавок'!$B$2281:'Расчет сбытовых надбавок'!$G$3024,4)</f>
        <v>0</v>
      </c>
      <c r="H765" s="99">
        <f>VLOOKUP($A765+ROUND((COLUMN()-2)/24,5),АТС!$A$41:$F$736,5)+VLOOKUP($A765+ROUND((COLUMN()-2)/24,5),'Расчет сбытовых надбавок'!$B$2281:'Расчет сбытовых надбавок'!$G$3024,4)</f>
        <v>0</v>
      </c>
      <c r="I765" s="99">
        <f>VLOOKUP($A765+ROUND((COLUMN()-2)/24,5),АТС!$A$41:$F$736,5)+VLOOKUP($A765+ROUND((COLUMN()-2)/24,5),'Расчет сбытовых надбавок'!$B$2281:'Расчет сбытовых надбавок'!$G$3024,4)</f>
        <v>481.31</v>
      </c>
      <c r="J765" s="99">
        <f>VLOOKUP($A765+ROUND((COLUMN()-2)/24,5),АТС!$A$41:$F$736,5)+VLOOKUP($A765+ROUND((COLUMN()-2)/24,5),'Расчет сбытовых надбавок'!$B$2281:'Расчет сбытовых надбавок'!$G$3024,4)</f>
        <v>342.29999999999995</v>
      </c>
      <c r="K765" s="99">
        <f>VLOOKUP($A765+ROUND((COLUMN()-2)/24,5),АТС!$A$41:$F$736,5)+VLOOKUP($A765+ROUND((COLUMN()-2)/24,5),'Расчет сбытовых надбавок'!$B$2281:'Расчет сбытовых надбавок'!$G$3024,4)</f>
        <v>253.3</v>
      </c>
      <c r="L765" s="99">
        <f>VLOOKUP($A765+ROUND((COLUMN()-2)/24,5),АТС!$A$41:$F$736,5)+VLOOKUP($A765+ROUND((COLUMN()-2)/24,5),'Расчет сбытовых надбавок'!$B$2281:'Расчет сбытовых надбавок'!$G$3024,4)</f>
        <v>166.07</v>
      </c>
      <c r="M765" s="99">
        <f>VLOOKUP($A765+ROUND((COLUMN()-2)/24,5),АТС!$A$41:$F$736,5)+VLOOKUP($A765+ROUND((COLUMN()-2)/24,5),'Расчет сбытовых надбавок'!$B$2281:'Расчет сбытовых надбавок'!$G$3024,4)</f>
        <v>184.94</v>
      </c>
      <c r="N765" s="99">
        <f>VLOOKUP($A765+ROUND((COLUMN()-2)/24,5),АТС!$A$41:$F$736,5)+VLOOKUP($A765+ROUND((COLUMN()-2)/24,5),'Расчет сбытовых надбавок'!$B$2281:'Расчет сбытовых надбавок'!$G$3024,4)</f>
        <v>311.71000000000004</v>
      </c>
      <c r="O765" s="99">
        <f>VLOOKUP($A765+ROUND((COLUMN()-2)/24,5),АТС!$A$41:$F$736,5)+VLOOKUP($A765+ROUND((COLUMN()-2)/24,5),'Расчет сбытовых надбавок'!$B$2281:'Расчет сбытовых надбавок'!$G$3024,4)</f>
        <v>285.44</v>
      </c>
      <c r="P765" s="99">
        <f>VLOOKUP($A765+ROUND((COLUMN()-2)/24,5),АТС!$A$41:$F$736,5)+VLOOKUP($A765+ROUND((COLUMN()-2)/24,5),'Расчет сбытовых надбавок'!$B$2281:'Расчет сбытовых надбавок'!$G$3024,4)</f>
        <v>288.24</v>
      </c>
      <c r="Q765" s="99">
        <f>VLOOKUP($A765+ROUND((COLUMN()-2)/24,5),АТС!$A$41:$F$736,5)+VLOOKUP($A765+ROUND((COLUMN()-2)/24,5),'Расчет сбытовых надбавок'!$B$2281:'Расчет сбытовых надбавок'!$G$3024,4)</f>
        <v>0</v>
      </c>
      <c r="R765" s="99">
        <f>VLOOKUP($A765+ROUND((COLUMN()-2)/24,5),АТС!$A$41:$F$736,5)+VLOOKUP($A765+ROUND((COLUMN()-2)/24,5),'Расчет сбытовых надбавок'!$B$2281:'Расчет сбытовых надбавок'!$G$3024,4)</f>
        <v>329.75</v>
      </c>
      <c r="S765" s="99">
        <f>VLOOKUP($A765+ROUND((COLUMN()-2)/24,5),АТС!$A$41:$F$736,5)+VLOOKUP($A765+ROUND((COLUMN()-2)/24,5),'Расчет сбытовых надбавок'!$B$2281:'Расчет сбытовых надбавок'!$G$3024,4)</f>
        <v>5.18</v>
      </c>
      <c r="T765" s="99">
        <f>VLOOKUP($A765+ROUND((COLUMN()-2)/24,5),АТС!$A$41:$F$736,5)+VLOOKUP($A765+ROUND((COLUMN()-2)/24,5),'Расчет сбытовых надбавок'!$B$2281:'Расчет сбытовых надбавок'!$G$3024,4)</f>
        <v>151.93</v>
      </c>
      <c r="U765" s="99">
        <f>VLOOKUP($A765+ROUND((COLUMN()-2)/24,5),АТС!$A$41:$F$736,5)+VLOOKUP($A765+ROUND((COLUMN()-2)/24,5),'Расчет сбытовых надбавок'!$B$2281:'Расчет сбытовых надбавок'!$G$3024,4)</f>
        <v>524.22</v>
      </c>
      <c r="V765" s="99">
        <f>VLOOKUP($A765+ROUND((COLUMN()-2)/24,5),АТС!$A$41:$F$736,5)+VLOOKUP($A765+ROUND((COLUMN()-2)/24,5),'Расчет сбытовых надбавок'!$B$2281:'Расчет сбытовых надбавок'!$G$3024,4)</f>
        <v>644.67000000000007</v>
      </c>
      <c r="W765" s="99">
        <f>VLOOKUP($A765+ROUND((COLUMN()-2)/24,5),АТС!$A$41:$F$736,5)+VLOOKUP($A765+ROUND((COLUMN()-2)/24,5),'Расчет сбытовых надбавок'!$B$2281:'Расчет сбытовых надбавок'!$G$3024,4)</f>
        <v>669.29</v>
      </c>
      <c r="X765" s="99">
        <f>VLOOKUP($A765+ROUND((COLUMN()-2)/24,5),АТС!$A$41:$F$736,5)+VLOOKUP($A765+ROUND((COLUMN()-2)/24,5),'Расчет сбытовых надбавок'!$B$2281:'Расчет сбытовых надбавок'!$G$3024,4)</f>
        <v>772.7</v>
      </c>
      <c r="Y765" s="99">
        <f>VLOOKUP($A765+ROUND((COLUMN()-2)/24,5),АТС!$A$41:$F$736,5)+VLOOKUP($A765+ROUND((COLUMN()-2)/24,5),'Расчет сбытовых надбавок'!$B$2281:'Расчет сбытовых надбавок'!$G$3024,4)</f>
        <v>749.87</v>
      </c>
    </row>
    <row r="766" spans="1:27" x14ac:dyDescent="0.2">
      <c r="A766" s="80">
        <f t="shared" si="22"/>
        <v>42414</v>
      </c>
      <c r="B766" s="99">
        <f>VLOOKUP($A766+ROUND((COLUMN()-2)/24,5),АТС!$A$41:$F$736,5)+VLOOKUP($A766+ROUND((COLUMN()-2)/24,5),'Расчет сбытовых надбавок'!$B$2281:'Расчет сбытовых надбавок'!$G$3024,4)</f>
        <v>655.71</v>
      </c>
      <c r="C766" s="99">
        <f>VLOOKUP($A766+ROUND((COLUMN()-2)/24,5),АТС!$A$41:$F$736,5)+VLOOKUP($A766+ROUND((COLUMN()-2)/24,5),'Расчет сбытовых надбавок'!$B$2281:'Расчет сбытовых надбавок'!$G$3024,4)</f>
        <v>717.4</v>
      </c>
      <c r="D766" s="99">
        <f>VLOOKUP($A766+ROUND((COLUMN()-2)/24,5),АТС!$A$41:$F$736,5)+VLOOKUP($A766+ROUND((COLUMN()-2)/24,5),'Расчет сбытовых надбавок'!$B$2281:'Расчет сбытовых надбавок'!$G$3024,4)</f>
        <v>360.33</v>
      </c>
      <c r="E766" s="99">
        <f>VLOOKUP($A766+ROUND((COLUMN()-2)/24,5),АТС!$A$41:$F$736,5)+VLOOKUP($A766+ROUND((COLUMN()-2)/24,5),'Расчет сбытовых надбавок'!$B$2281:'Расчет сбытовых надбавок'!$G$3024,4)</f>
        <v>58.28</v>
      </c>
      <c r="F766" s="99">
        <f>VLOOKUP($A766+ROUND((COLUMN()-2)/24,5),АТС!$A$41:$F$736,5)+VLOOKUP($A766+ROUND((COLUMN()-2)/24,5),'Расчет сбытовых надбавок'!$B$2281:'Расчет сбытовых надбавок'!$G$3024,4)</f>
        <v>6.24</v>
      </c>
      <c r="G766" s="99">
        <f>VLOOKUP($A766+ROUND((COLUMN()-2)/24,5),АТС!$A$41:$F$736,5)+VLOOKUP($A766+ROUND((COLUMN()-2)/24,5),'Расчет сбытовых надбавок'!$B$2281:'Расчет сбытовых надбавок'!$G$3024,4)</f>
        <v>0</v>
      </c>
      <c r="H766" s="99">
        <f>VLOOKUP($A766+ROUND((COLUMN()-2)/24,5),АТС!$A$41:$F$736,5)+VLOOKUP($A766+ROUND((COLUMN()-2)/24,5),'Расчет сбытовых надбавок'!$B$2281:'Расчет сбытовых надбавок'!$G$3024,4)</f>
        <v>76.31</v>
      </c>
      <c r="I766" s="99">
        <f>VLOOKUP($A766+ROUND((COLUMN()-2)/24,5),АТС!$A$41:$F$736,5)+VLOOKUP($A766+ROUND((COLUMN()-2)/24,5),'Расчет сбытовых надбавок'!$B$2281:'Расчет сбытовых надбавок'!$G$3024,4)</f>
        <v>18.86</v>
      </c>
      <c r="J766" s="99">
        <f>VLOOKUP($A766+ROUND((COLUMN()-2)/24,5),АТС!$A$41:$F$736,5)+VLOOKUP($A766+ROUND((COLUMN()-2)/24,5),'Расчет сбытовых надбавок'!$B$2281:'Расчет сбытовых надбавок'!$G$3024,4)</f>
        <v>554.45000000000005</v>
      </c>
      <c r="K766" s="99">
        <f>VLOOKUP($A766+ROUND((COLUMN()-2)/24,5),АТС!$A$41:$F$736,5)+VLOOKUP($A766+ROUND((COLUMN()-2)/24,5),'Расчет сбытовых надбавок'!$B$2281:'Расчет сбытовых надбавок'!$G$3024,4)</f>
        <v>508.5</v>
      </c>
      <c r="L766" s="99">
        <f>VLOOKUP($A766+ROUND((COLUMN()-2)/24,5),АТС!$A$41:$F$736,5)+VLOOKUP($A766+ROUND((COLUMN()-2)/24,5),'Расчет сбытовых надбавок'!$B$2281:'Расчет сбытовых надбавок'!$G$3024,4)</f>
        <v>578.63000000000011</v>
      </c>
      <c r="M766" s="99">
        <f>VLOOKUP($A766+ROUND((COLUMN()-2)/24,5),АТС!$A$41:$F$736,5)+VLOOKUP($A766+ROUND((COLUMN()-2)/24,5),'Расчет сбытовых надбавок'!$B$2281:'Расчет сбытовых надбавок'!$G$3024,4)</f>
        <v>598.31999999999994</v>
      </c>
      <c r="N766" s="99">
        <f>VLOOKUP($A766+ROUND((COLUMN()-2)/24,5),АТС!$A$41:$F$736,5)+VLOOKUP($A766+ROUND((COLUMN()-2)/24,5),'Расчет сбытовых надбавок'!$B$2281:'Расчет сбытовых надбавок'!$G$3024,4)</f>
        <v>83.259999999999991</v>
      </c>
      <c r="O766" s="99">
        <f>VLOOKUP($A766+ROUND((COLUMN()-2)/24,5),АТС!$A$41:$F$736,5)+VLOOKUP($A766+ROUND((COLUMN()-2)/24,5),'Расчет сбытовых надбавок'!$B$2281:'Расчет сбытовых надбавок'!$G$3024,4)</f>
        <v>545.48</v>
      </c>
      <c r="P766" s="99">
        <f>VLOOKUP($A766+ROUND((COLUMN()-2)/24,5),АТС!$A$41:$F$736,5)+VLOOKUP($A766+ROUND((COLUMN()-2)/24,5),'Расчет сбытовых надбавок'!$B$2281:'Расчет сбытовых надбавок'!$G$3024,4)</f>
        <v>0</v>
      </c>
      <c r="Q766" s="99">
        <f>VLOOKUP($A766+ROUND((COLUMN()-2)/24,5),АТС!$A$41:$F$736,5)+VLOOKUP($A766+ROUND((COLUMN()-2)/24,5),'Расчет сбытовых надбавок'!$B$2281:'Расчет сбытовых надбавок'!$G$3024,4)</f>
        <v>17.04</v>
      </c>
      <c r="R766" s="99">
        <f>VLOOKUP($A766+ROUND((COLUMN()-2)/24,5),АТС!$A$41:$F$736,5)+VLOOKUP($A766+ROUND((COLUMN()-2)/24,5),'Расчет сбытовых надбавок'!$B$2281:'Расчет сбытовых надбавок'!$G$3024,4)</f>
        <v>367.01</v>
      </c>
      <c r="S766" s="99">
        <f>VLOOKUP($A766+ROUND((COLUMN()-2)/24,5),АТС!$A$41:$F$736,5)+VLOOKUP($A766+ROUND((COLUMN()-2)/24,5),'Расчет сбытовых надбавок'!$B$2281:'Расчет сбытовых надбавок'!$G$3024,4)</f>
        <v>0.01</v>
      </c>
      <c r="T766" s="99">
        <f>VLOOKUP($A766+ROUND((COLUMN()-2)/24,5),АТС!$A$41:$F$736,5)+VLOOKUP($A766+ROUND((COLUMN()-2)/24,5),'Расчет сбытовых надбавок'!$B$2281:'Расчет сбытовых надбавок'!$G$3024,4)</f>
        <v>33.130000000000003</v>
      </c>
      <c r="U766" s="99">
        <f>VLOOKUP($A766+ROUND((COLUMN()-2)/24,5),АТС!$A$41:$F$736,5)+VLOOKUP($A766+ROUND((COLUMN()-2)/24,5),'Расчет сбытовых надбавок'!$B$2281:'Расчет сбытовых надбавок'!$G$3024,4)</f>
        <v>557.42000000000007</v>
      </c>
      <c r="V766" s="99">
        <f>VLOOKUP($A766+ROUND((COLUMN()-2)/24,5),АТС!$A$41:$F$736,5)+VLOOKUP($A766+ROUND((COLUMN()-2)/24,5),'Расчет сбытовых надбавок'!$B$2281:'Расчет сбытовых надбавок'!$G$3024,4)</f>
        <v>543.26</v>
      </c>
      <c r="W766" s="99">
        <f>VLOOKUP($A766+ROUND((COLUMN()-2)/24,5),АТС!$A$41:$F$736,5)+VLOOKUP($A766+ROUND((COLUMN()-2)/24,5),'Расчет сбытовых надбавок'!$B$2281:'Расчет сбытовых надбавок'!$G$3024,4)</f>
        <v>609.42000000000007</v>
      </c>
      <c r="X766" s="99">
        <f>VLOOKUP($A766+ROUND((COLUMN()-2)/24,5),АТС!$A$41:$F$736,5)+VLOOKUP($A766+ROUND((COLUMN()-2)/24,5),'Расчет сбытовых надбавок'!$B$2281:'Расчет сбытовых надбавок'!$G$3024,4)</f>
        <v>792.83</v>
      </c>
      <c r="Y766" s="99">
        <f>VLOOKUP($A766+ROUND((COLUMN()-2)/24,5),АТС!$A$41:$F$736,5)+VLOOKUP($A766+ROUND((COLUMN()-2)/24,5),'Расчет сбытовых надбавок'!$B$2281:'Расчет сбытовых надбавок'!$G$3024,4)</f>
        <v>775.46999999999991</v>
      </c>
    </row>
    <row r="767" spans="1:27" x14ac:dyDescent="0.2">
      <c r="A767" s="80">
        <f t="shared" si="22"/>
        <v>42415</v>
      </c>
      <c r="B767" s="99">
        <f>VLOOKUP($A767+ROUND((COLUMN()-2)/24,5),АТС!$A$41:$F$736,5)+VLOOKUP($A767+ROUND((COLUMN()-2)/24,5),'Расчет сбытовых надбавок'!$B$2281:'Расчет сбытовых надбавок'!$G$3024,4)</f>
        <v>763.5</v>
      </c>
      <c r="C767" s="99">
        <f>VLOOKUP($A767+ROUND((COLUMN()-2)/24,5),АТС!$A$41:$F$736,5)+VLOOKUP($A767+ROUND((COLUMN()-2)/24,5),'Расчет сбытовых надбавок'!$B$2281:'Расчет сбытовых надбавок'!$G$3024,4)</f>
        <v>640.79999999999995</v>
      </c>
      <c r="D767" s="99">
        <f>VLOOKUP($A767+ROUND((COLUMN()-2)/24,5),АТС!$A$41:$F$736,5)+VLOOKUP($A767+ROUND((COLUMN()-2)/24,5),'Расчет сбытовых надбавок'!$B$2281:'Расчет сбытовых надбавок'!$G$3024,4)</f>
        <v>746.17000000000007</v>
      </c>
      <c r="E767" s="99">
        <f>VLOOKUP($A767+ROUND((COLUMN()-2)/24,5),АТС!$A$41:$F$736,5)+VLOOKUP($A767+ROUND((COLUMN()-2)/24,5),'Расчет сбытовых надбавок'!$B$2281:'Расчет сбытовых надбавок'!$G$3024,4)</f>
        <v>199.22000000000003</v>
      </c>
      <c r="F767" s="99">
        <f>VLOOKUP($A767+ROUND((COLUMN()-2)/24,5),АТС!$A$41:$F$736,5)+VLOOKUP($A767+ROUND((COLUMN()-2)/24,5),'Расчет сбытовых надбавок'!$B$2281:'Расчет сбытовых надбавок'!$G$3024,4)</f>
        <v>369.48999999999995</v>
      </c>
      <c r="G767" s="99">
        <f>VLOOKUP($A767+ROUND((COLUMN()-2)/24,5),АТС!$A$41:$F$736,5)+VLOOKUP($A767+ROUND((COLUMN()-2)/24,5),'Расчет сбытовых надбавок'!$B$2281:'Расчет сбытовых надбавок'!$G$3024,4)</f>
        <v>603.91999999999996</v>
      </c>
      <c r="H767" s="99">
        <f>VLOOKUP($A767+ROUND((COLUMN()-2)/24,5),АТС!$A$41:$F$736,5)+VLOOKUP($A767+ROUND((COLUMN()-2)/24,5),'Расчет сбытовых надбавок'!$B$2281:'Расчет сбытовых надбавок'!$G$3024,4)</f>
        <v>11.229999999999999</v>
      </c>
      <c r="I767" s="99">
        <f>VLOOKUP($A767+ROUND((COLUMN()-2)/24,5),АТС!$A$41:$F$736,5)+VLOOKUP($A767+ROUND((COLUMN()-2)/24,5),'Расчет сбытовых надбавок'!$B$2281:'Расчет сбытовых надбавок'!$G$3024,4)</f>
        <v>17.899999999999999</v>
      </c>
      <c r="J767" s="99">
        <f>VLOOKUP($A767+ROUND((COLUMN()-2)/24,5),АТС!$A$41:$F$736,5)+VLOOKUP($A767+ROUND((COLUMN()-2)/24,5),'Расчет сбытовых надбавок'!$B$2281:'Расчет сбытовых надбавок'!$G$3024,4)</f>
        <v>320.88</v>
      </c>
      <c r="K767" s="99">
        <f>VLOOKUP($A767+ROUND((COLUMN()-2)/24,5),АТС!$A$41:$F$736,5)+VLOOKUP($A767+ROUND((COLUMN()-2)/24,5),'Расчет сбытовых надбавок'!$B$2281:'Расчет сбытовых надбавок'!$G$3024,4)</f>
        <v>329.21999999999997</v>
      </c>
      <c r="L767" s="99">
        <f>VLOOKUP($A767+ROUND((COLUMN()-2)/24,5),АТС!$A$41:$F$736,5)+VLOOKUP($A767+ROUND((COLUMN()-2)/24,5),'Расчет сбытовых надбавок'!$B$2281:'Расчет сбытовых надбавок'!$G$3024,4)</f>
        <v>225.49</v>
      </c>
      <c r="M767" s="99">
        <f>VLOOKUP($A767+ROUND((COLUMN()-2)/24,5),АТС!$A$41:$F$736,5)+VLOOKUP($A767+ROUND((COLUMN()-2)/24,5),'Расчет сбытовых надбавок'!$B$2281:'Расчет сбытовых надбавок'!$G$3024,4)</f>
        <v>268.93</v>
      </c>
      <c r="N767" s="99">
        <f>VLOOKUP($A767+ROUND((COLUMN()-2)/24,5),АТС!$A$41:$F$736,5)+VLOOKUP($A767+ROUND((COLUMN()-2)/24,5),'Расчет сбытовых надбавок'!$B$2281:'Расчет сбытовых надбавок'!$G$3024,4)</f>
        <v>419.75</v>
      </c>
      <c r="O767" s="99">
        <f>VLOOKUP($A767+ROUND((COLUMN()-2)/24,5),АТС!$A$41:$F$736,5)+VLOOKUP($A767+ROUND((COLUMN()-2)/24,5),'Расчет сбытовых надбавок'!$B$2281:'Расчет сбытовых надбавок'!$G$3024,4)</f>
        <v>314.03999999999996</v>
      </c>
      <c r="P767" s="99">
        <f>VLOOKUP($A767+ROUND((COLUMN()-2)/24,5),АТС!$A$41:$F$736,5)+VLOOKUP($A767+ROUND((COLUMN()-2)/24,5),'Расчет сбытовых надбавок'!$B$2281:'Расчет сбытовых надбавок'!$G$3024,4)</f>
        <v>355.59000000000003</v>
      </c>
      <c r="Q767" s="99">
        <f>VLOOKUP($A767+ROUND((COLUMN()-2)/24,5),АТС!$A$41:$F$736,5)+VLOOKUP($A767+ROUND((COLUMN()-2)/24,5),'Расчет сбытовых надбавок'!$B$2281:'Расчет сбытовых надбавок'!$G$3024,4)</f>
        <v>326.52000000000004</v>
      </c>
      <c r="R767" s="99">
        <f>VLOOKUP($A767+ROUND((COLUMN()-2)/24,5),АТС!$A$41:$F$736,5)+VLOOKUP($A767+ROUND((COLUMN()-2)/24,5),'Расчет сбытовых надбавок'!$B$2281:'Расчет сбытовых надбавок'!$G$3024,4)</f>
        <v>588.03</v>
      </c>
      <c r="S767" s="99">
        <f>VLOOKUP($A767+ROUND((COLUMN()-2)/24,5),АТС!$A$41:$F$736,5)+VLOOKUP($A767+ROUND((COLUMN()-2)/24,5),'Расчет сбытовых надбавок'!$B$2281:'Расчет сбытовых надбавок'!$G$3024,4)</f>
        <v>492.54</v>
      </c>
      <c r="T767" s="99">
        <f>VLOOKUP($A767+ROUND((COLUMN()-2)/24,5),АТС!$A$41:$F$736,5)+VLOOKUP($A767+ROUND((COLUMN()-2)/24,5),'Расчет сбытовых надбавок'!$B$2281:'Расчет сбытовых надбавок'!$G$3024,4)</f>
        <v>109.09</v>
      </c>
      <c r="U767" s="99">
        <f>VLOOKUP($A767+ROUND((COLUMN()-2)/24,5),АТС!$A$41:$F$736,5)+VLOOKUP($A767+ROUND((COLUMN()-2)/24,5),'Расчет сбытовых надбавок'!$B$2281:'Расчет сбытовых надбавок'!$G$3024,4)</f>
        <v>492.79999999999995</v>
      </c>
      <c r="V767" s="99">
        <f>VLOOKUP($A767+ROUND((COLUMN()-2)/24,5),АТС!$A$41:$F$736,5)+VLOOKUP($A767+ROUND((COLUMN()-2)/24,5),'Расчет сбытовых надбавок'!$B$2281:'Расчет сбытовых надбавок'!$G$3024,4)</f>
        <v>772.68</v>
      </c>
      <c r="W767" s="99">
        <f>VLOOKUP($A767+ROUND((COLUMN()-2)/24,5),АТС!$A$41:$F$736,5)+VLOOKUP($A767+ROUND((COLUMN()-2)/24,5),'Расчет сбытовых надбавок'!$B$2281:'Расчет сбытовых надбавок'!$G$3024,4)</f>
        <v>1045.1599999999999</v>
      </c>
      <c r="X767" s="99">
        <f>VLOOKUP($A767+ROUND((COLUMN()-2)/24,5),АТС!$A$41:$F$736,5)+VLOOKUP($A767+ROUND((COLUMN()-2)/24,5),'Расчет сбытовых надбавок'!$B$2281:'Расчет сбытовых надбавок'!$G$3024,4)</f>
        <v>781.3</v>
      </c>
      <c r="Y767" s="99">
        <f>VLOOKUP($A767+ROUND((COLUMN()-2)/24,5),АТС!$A$41:$F$736,5)+VLOOKUP($A767+ROUND((COLUMN()-2)/24,5),'Расчет сбытовых надбавок'!$B$2281:'Расчет сбытовых надбавок'!$G$3024,4)</f>
        <v>760.37999999999988</v>
      </c>
    </row>
    <row r="768" spans="1:27" x14ac:dyDescent="0.2">
      <c r="A768" s="80">
        <f t="shared" si="22"/>
        <v>42416</v>
      </c>
      <c r="B768" s="99">
        <f>VLOOKUP($A768+ROUND((COLUMN()-2)/24,5),АТС!$A$41:$F$736,5)+VLOOKUP($A768+ROUND((COLUMN()-2)/24,5),'Расчет сбытовых надбавок'!$B$2281:'Расчет сбытовых надбавок'!$G$3024,4)</f>
        <v>704.02</v>
      </c>
      <c r="C768" s="99">
        <f>VLOOKUP($A768+ROUND((COLUMN()-2)/24,5),АТС!$A$41:$F$736,5)+VLOOKUP($A768+ROUND((COLUMN()-2)/24,5),'Расчет сбытовых надбавок'!$B$2281:'Расчет сбытовых надбавок'!$G$3024,4)</f>
        <v>754.93</v>
      </c>
      <c r="D768" s="99">
        <f>VLOOKUP($A768+ROUND((COLUMN()-2)/24,5),АТС!$A$41:$F$736,5)+VLOOKUP($A768+ROUND((COLUMN()-2)/24,5),'Расчет сбытовых надбавок'!$B$2281:'Расчет сбытовых надбавок'!$G$3024,4)</f>
        <v>770.84999999999991</v>
      </c>
      <c r="E768" s="99">
        <f>VLOOKUP($A768+ROUND((COLUMN()-2)/24,5),АТС!$A$41:$F$736,5)+VLOOKUP($A768+ROUND((COLUMN()-2)/24,5),'Расчет сбытовых надбавок'!$B$2281:'Расчет сбытовых надбавок'!$G$3024,4)</f>
        <v>167.51</v>
      </c>
      <c r="F768" s="99">
        <f>VLOOKUP($A768+ROUND((COLUMN()-2)/24,5),АТС!$A$41:$F$736,5)+VLOOKUP($A768+ROUND((COLUMN()-2)/24,5),'Расчет сбытовых надбавок'!$B$2281:'Расчет сбытовых надбавок'!$G$3024,4)</f>
        <v>699.22</v>
      </c>
      <c r="G768" s="99">
        <f>VLOOKUP($A768+ROUND((COLUMN()-2)/24,5),АТС!$A$41:$F$736,5)+VLOOKUP($A768+ROUND((COLUMN()-2)/24,5),'Расчет сбытовых надбавок'!$B$2281:'Расчет сбытовых надбавок'!$G$3024,4)</f>
        <v>0</v>
      </c>
      <c r="H768" s="99">
        <f>VLOOKUP($A768+ROUND((COLUMN()-2)/24,5),АТС!$A$41:$F$736,5)+VLOOKUP($A768+ROUND((COLUMN()-2)/24,5),'Расчет сбытовых надбавок'!$B$2281:'Расчет сбытовых надбавок'!$G$3024,4)</f>
        <v>530.30999999999995</v>
      </c>
      <c r="I768" s="99">
        <f>VLOOKUP($A768+ROUND((COLUMN()-2)/24,5),АТС!$A$41:$F$736,5)+VLOOKUP($A768+ROUND((COLUMN()-2)/24,5),'Расчет сбытовых надбавок'!$B$2281:'Расчет сбытовых надбавок'!$G$3024,4)</f>
        <v>500.95</v>
      </c>
      <c r="J768" s="99">
        <f>VLOOKUP($A768+ROUND((COLUMN()-2)/24,5),АТС!$A$41:$F$736,5)+VLOOKUP($A768+ROUND((COLUMN()-2)/24,5),'Расчет сбытовых надбавок'!$B$2281:'Расчет сбытовых надбавок'!$G$3024,4)</f>
        <v>54.28</v>
      </c>
      <c r="K768" s="99">
        <f>VLOOKUP($A768+ROUND((COLUMN()-2)/24,5),АТС!$A$41:$F$736,5)+VLOOKUP($A768+ROUND((COLUMN()-2)/24,5),'Расчет сбытовых надбавок'!$B$2281:'Расчет сбытовых надбавок'!$G$3024,4)</f>
        <v>156.58000000000001</v>
      </c>
      <c r="L768" s="99">
        <f>VLOOKUP($A768+ROUND((COLUMN()-2)/24,5),АТС!$A$41:$F$736,5)+VLOOKUP($A768+ROUND((COLUMN()-2)/24,5),'Расчет сбытовых надбавок'!$B$2281:'Расчет сбытовых надбавок'!$G$3024,4)</f>
        <v>249.77</v>
      </c>
      <c r="M768" s="99">
        <f>VLOOKUP($A768+ROUND((COLUMN()-2)/24,5),АТС!$A$41:$F$736,5)+VLOOKUP($A768+ROUND((COLUMN()-2)/24,5),'Расчет сбытовых надбавок'!$B$2281:'Расчет сбытовых надбавок'!$G$3024,4)</f>
        <v>550.81999999999994</v>
      </c>
      <c r="N768" s="99">
        <f>VLOOKUP($A768+ROUND((COLUMN()-2)/24,5),АТС!$A$41:$F$736,5)+VLOOKUP($A768+ROUND((COLUMN()-2)/24,5),'Расчет сбытовых надбавок'!$B$2281:'Расчет сбытовых надбавок'!$G$3024,4)</f>
        <v>517.88</v>
      </c>
      <c r="O768" s="99">
        <f>VLOOKUP($A768+ROUND((COLUMN()-2)/24,5),АТС!$A$41:$F$736,5)+VLOOKUP($A768+ROUND((COLUMN()-2)/24,5),'Расчет сбытовых надбавок'!$B$2281:'Расчет сбытовых надбавок'!$G$3024,4)</f>
        <v>585.70000000000005</v>
      </c>
      <c r="P768" s="99">
        <f>VLOOKUP($A768+ROUND((COLUMN()-2)/24,5),АТС!$A$41:$F$736,5)+VLOOKUP($A768+ROUND((COLUMN()-2)/24,5),'Расчет сбытовых надбавок'!$B$2281:'Расчет сбытовых надбавок'!$G$3024,4)</f>
        <v>317.75</v>
      </c>
      <c r="Q768" s="99">
        <f>VLOOKUP($A768+ROUND((COLUMN()-2)/24,5),АТС!$A$41:$F$736,5)+VLOOKUP($A768+ROUND((COLUMN()-2)/24,5),'Расчет сбытовых надбавок'!$B$2281:'Расчет сбытовых надбавок'!$G$3024,4)</f>
        <v>449.83000000000004</v>
      </c>
      <c r="R768" s="99">
        <f>VLOOKUP($A768+ROUND((COLUMN()-2)/24,5),АТС!$A$41:$F$736,5)+VLOOKUP($A768+ROUND((COLUMN()-2)/24,5),'Расчет сбытовых надбавок'!$B$2281:'Расчет сбытовых надбавок'!$G$3024,4)</f>
        <v>462.82</v>
      </c>
      <c r="S768" s="99">
        <f>VLOOKUP($A768+ROUND((COLUMN()-2)/24,5),АТС!$A$41:$F$736,5)+VLOOKUP($A768+ROUND((COLUMN()-2)/24,5),'Расчет сбытовых надбавок'!$B$2281:'Расчет сбытовых надбавок'!$G$3024,4)</f>
        <v>247.18</v>
      </c>
      <c r="T768" s="99">
        <f>VLOOKUP($A768+ROUND((COLUMN()-2)/24,5),АТС!$A$41:$F$736,5)+VLOOKUP($A768+ROUND((COLUMN()-2)/24,5),'Расчет сбытовых надбавок'!$B$2281:'Расчет сбытовых надбавок'!$G$3024,4)</f>
        <v>138.56</v>
      </c>
      <c r="U768" s="99">
        <f>VLOOKUP($A768+ROUND((COLUMN()-2)/24,5),АТС!$A$41:$F$736,5)+VLOOKUP($A768+ROUND((COLUMN()-2)/24,5),'Расчет сбытовых надбавок'!$B$2281:'Расчет сбытовых надбавок'!$G$3024,4)</f>
        <v>653.32000000000005</v>
      </c>
      <c r="V768" s="99">
        <f>VLOOKUP($A768+ROUND((COLUMN()-2)/24,5),АТС!$A$41:$F$736,5)+VLOOKUP($A768+ROUND((COLUMN()-2)/24,5),'Расчет сбытовых надбавок'!$B$2281:'Расчет сбытовых надбавок'!$G$3024,4)</f>
        <v>183.54</v>
      </c>
      <c r="W768" s="99">
        <f>VLOOKUP($A768+ROUND((COLUMN()-2)/24,5),АТС!$A$41:$F$736,5)+VLOOKUP($A768+ROUND((COLUMN()-2)/24,5),'Расчет сбытовых надбавок'!$B$2281:'Расчет сбытовых надбавок'!$G$3024,4)</f>
        <v>194.31</v>
      </c>
      <c r="X768" s="99">
        <f>VLOOKUP($A768+ROUND((COLUMN()-2)/24,5),АТС!$A$41:$F$736,5)+VLOOKUP($A768+ROUND((COLUMN()-2)/24,5),'Расчет сбытовых надбавок'!$B$2281:'Расчет сбытовых надбавок'!$G$3024,4)</f>
        <v>157.30000000000001</v>
      </c>
      <c r="Y768" s="99">
        <f>VLOOKUP($A768+ROUND((COLUMN()-2)/24,5),АТС!$A$41:$F$736,5)+VLOOKUP($A768+ROUND((COLUMN()-2)/24,5),'Расчет сбытовых надбавок'!$B$2281:'Расчет сбытовых надбавок'!$G$3024,4)</f>
        <v>156.56</v>
      </c>
    </row>
    <row r="769" spans="1:25" x14ac:dyDescent="0.2">
      <c r="A769" s="80">
        <f t="shared" si="22"/>
        <v>42417</v>
      </c>
      <c r="B769" s="99">
        <f>VLOOKUP($A769+ROUND((COLUMN()-2)/24,5),АТС!$A$41:$F$736,5)+VLOOKUP($A769+ROUND((COLUMN()-2)/24,5),'Расчет сбытовых надбавок'!$B$2281:'Расчет сбытовых надбавок'!$G$3024,4)</f>
        <v>51.87</v>
      </c>
      <c r="C769" s="99">
        <f>VLOOKUP($A769+ROUND((COLUMN()-2)/24,5),АТС!$A$41:$F$736,5)+VLOOKUP($A769+ROUND((COLUMN()-2)/24,5),'Расчет сбытовых надбавок'!$B$2281:'Расчет сбытовых надбавок'!$G$3024,4)</f>
        <v>815.31</v>
      </c>
      <c r="D769" s="99">
        <f>VLOOKUP($A769+ROUND((COLUMN()-2)/24,5),АТС!$A$41:$F$736,5)+VLOOKUP($A769+ROUND((COLUMN()-2)/24,5),'Расчет сбытовых надбавок'!$B$2281:'Расчет сбытовых надбавок'!$G$3024,4)</f>
        <v>1030.3599999999999</v>
      </c>
      <c r="E769" s="99">
        <f>VLOOKUP($A769+ROUND((COLUMN()-2)/24,5),АТС!$A$41:$F$736,5)+VLOOKUP($A769+ROUND((COLUMN()-2)/24,5),'Расчет сбытовых надбавок'!$B$2281:'Расчет сбытовых надбавок'!$G$3024,4)</f>
        <v>348.27</v>
      </c>
      <c r="F769" s="99">
        <f>VLOOKUP($A769+ROUND((COLUMN()-2)/24,5),АТС!$A$41:$F$736,5)+VLOOKUP($A769+ROUND((COLUMN()-2)/24,5),'Расчет сбытовых надбавок'!$B$2281:'Расчет сбытовых надбавок'!$G$3024,4)</f>
        <v>410.33000000000004</v>
      </c>
      <c r="G769" s="99">
        <f>VLOOKUP($A769+ROUND((COLUMN()-2)/24,5),АТС!$A$41:$F$736,5)+VLOOKUP($A769+ROUND((COLUMN()-2)/24,5),'Расчет сбытовых надбавок'!$B$2281:'Расчет сбытовых надбавок'!$G$3024,4)</f>
        <v>652.64</v>
      </c>
      <c r="H769" s="99">
        <f>VLOOKUP($A769+ROUND((COLUMN()-2)/24,5),АТС!$A$41:$F$736,5)+VLOOKUP($A769+ROUND((COLUMN()-2)/24,5),'Расчет сбытовых надбавок'!$B$2281:'Расчет сбытовых надбавок'!$G$3024,4)</f>
        <v>611.05999999999995</v>
      </c>
      <c r="I769" s="99">
        <f>VLOOKUP($A769+ROUND((COLUMN()-2)/24,5),АТС!$A$41:$F$736,5)+VLOOKUP($A769+ROUND((COLUMN()-2)/24,5),'Расчет сбытовых надбавок'!$B$2281:'Расчет сбытовых надбавок'!$G$3024,4)</f>
        <v>629.26</v>
      </c>
      <c r="J769" s="99">
        <f>VLOOKUP($A769+ROUND((COLUMN()-2)/24,5),АТС!$A$41:$F$736,5)+VLOOKUP($A769+ROUND((COLUMN()-2)/24,5),'Расчет сбытовых надбавок'!$B$2281:'Расчет сбытовых надбавок'!$G$3024,4)</f>
        <v>513.63</v>
      </c>
      <c r="K769" s="99">
        <f>VLOOKUP($A769+ROUND((COLUMN()-2)/24,5),АТС!$A$41:$F$736,5)+VLOOKUP($A769+ROUND((COLUMN()-2)/24,5),'Расчет сбытовых надбавок'!$B$2281:'Расчет сбытовых надбавок'!$G$3024,4)</f>
        <v>478.03</v>
      </c>
      <c r="L769" s="99">
        <f>VLOOKUP($A769+ROUND((COLUMN()-2)/24,5),АТС!$A$41:$F$736,5)+VLOOKUP($A769+ROUND((COLUMN()-2)/24,5),'Расчет сбытовых надбавок'!$B$2281:'Расчет сбытовых надбавок'!$G$3024,4)</f>
        <v>523.54</v>
      </c>
      <c r="M769" s="99">
        <f>VLOOKUP($A769+ROUND((COLUMN()-2)/24,5),АТС!$A$41:$F$736,5)+VLOOKUP($A769+ROUND((COLUMN()-2)/24,5),'Расчет сбытовых надбавок'!$B$2281:'Расчет сбытовых надбавок'!$G$3024,4)</f>
        <v>571.35</v>
      </c>
      <c r="N769" s="99">
        <f>VLOOKUP($A769+ROUND((COLUMN()-2)/24,5),АТС!$A$41:$F$736,5)+VLOOKUP($A769+ROUND((COLUMN()-2)/24,5),'Расчет сбытовых надбавок'!$B$2281:'Расчет сбытовых надбавок'!$G$3024,4)</f>
        <v>454.48</v>
      </c>
      <c r="O769" s="99">
        <f>VLOOKUP($A769+ROUND((COLUMN()-2)/24,5),АТС!$A$41:$F$736,5)+VLOOKUP($A769+ROUND((COLUMN()-2)/24,5),'Расчет сбытовых надбавок'!$B$2281:'Расчет сбытовых надбавок'!$G$3024,4)</f>
        <v>462.4</v>
      </c>
      <c r="P769" s="99">
        <f>VLOOKUP($A769+ROUND((COLUMN()-2)/24,5),АТС!$A$41:$F$736,5)+VLOOKUP($A769+ROUND((COLUMN()-2)/24,5),'Расчет сбытовых надбавок'!$B$2281:'Расчет сбытовых надбавок'!$G$3024,4)</f>
        <v>666.32</v>
      </c>
      <c r="Q769" s="99">
        <f>VLOOKUP($A769+ROUND((COLUMN()-2)/24,5),АТС!$A$41:$F$736,5)+VLOOKUP($A769+ROUND((COLUMN()-2)/24,5),'Расчет сбытовых надбавок'!$B$2281:'Расчет сбытовых надбавок'!$G$3024,4)</f>
        <v>546.03</v>
      </c>
      <c r="R769" s="99">
        <f>VLOOKUP($A769+ROUND((COLUMN()-2)/24,5),АТС!$A$41:$F$736,5)+VLOOKUP($A769+ROUND((COLUMN()-2)/24,5),'Расчет сбытовых надбавок'!$B$2281:'Расчет сбытовых надбавок'!$G$3024,4)</f>
        <v>438.37</v>
      </c>
      <c r="S769" s="99">
        <f>VLOOKUP($A769+ROUND((COLUMN()-2)/24,5),АТС!$A$41:$F$736,5)+VLOOKUP($A769+ROUND((COLUMN()-2)/24,5),'Расчет сбытовых надбавок'!$B$2281:'Расчет сбытовых надбавок'!$G$3024,4)</f>
        <v>30.87</v>
      </c>
      <c r="T769" s="99">
        <f>VLOOKUP($A769+ROUND((COLUMN()-2)/24,5),АТС!$A$41:$F$736,5)+VLOOKUP($A769+ROUND((COLUMN()-2)/24,5),'Расчет сбытовых надбавок'!$B$2281:'Расчет сбытовых надбавок'!$G$3024,4)</f>
        <v>134.99</v>
      </c>
      <c r="U769" s="99">
        <f>VLOOKUP($A769+ROUND((COLUMN()-2)/24,5),АТС!$A$41:$F$736,5)+VLOOKUP($A769+ROUND((COLUMN()-2)/24,5),'Расчет сбытовых надбавок'!$B$2281:'Расчет сбытовых надбавок'!$G$3024,4)</f>
        <v>512.93999999999994</v>
      </c>
      <c r="V769" s="99">
        <f>VLOOKUP($A769+ROUND((COLUMN()-2)/24,5),АТС!$A$41:$F$736,5)+VLOOKUP($A769+ROUND((COLUMN()-2)/24,5),'Расчет сбытовых надбавок'!$B$2281:'Расчет сбытовых надбавок'!$G$3024,4)</f>
        <v>174.41</v>
      </c>
      <c r="W769" s="99">
        <f>VLOOKUP($A769+ROUND((COLUMN()-2)/24,5),АТС!$A$41:$F$736,5)+VLOOKUP($A769+ROUND((COLUMN()-2)/24,5),'Расчет сбытовых надбавок'!$B$2281:'Расчет сбытовых надбавок'!$G$3024,4)</f>
        <v>209.53</v>
      </c>
      <c r="X769" s="99">
        <f>VLOOKUP($A769+ROUND((COLUMN()-2)/24,5),АТС!$A$41:$F$736,5)+VLOOKUP($A769+ROUND((COLUMN()-2)/24,5),'Расчет сбытовых надбавок'!$B$2281:'Расчет сбытовых надбавок'!$G$3024,4)</f>
        <v>784.51</v>
      </c>
      <c r="Y769" s="99">
        <f>VLOOKUP($A769+ROUND((COLUMN()-2)/24,5),АТС!$A$41:$F$736,5)+VLOOKUP($A769+ROUND((COLUMN()-2)/24,5),'Расчет сбытовых надбавок'!$B$2281:'Расчет сбытовых надбавок'!$G$3024,4)</f>
        <v>1164.1599999999999</v>
      </c>
    </row>
    <row r="770" spans="1:25" x14ac:dyDescent="0.2">
      <c r="A770" s="80">
        <f t="shared" si="22"/>
        <v>42418</v>
      </c>
      <c r="B770" s="99">
        <f>VLOOKUP($A770+ROUND((COLUMN()-2)/24,5),АТС!$A$41:$F$736,5)+VLOOKUP($A770+ROUND((COLUMN()-2)/24,5),'Расчет сбытовых надбавок'!$B$2281:'Расчет сбытовых надбавок'!$G$3024,4)</f>
        <v>96.83</v>
      </c>
      <c r="C770" s="99">
        <f>VLOOKUP($A770+ROUND((COLUMN()-2)/24,5),АТС!$A$41:$F$736,5)+VLOOKUP($A770+ROUND((COLUMN()-2)/24,5),'Расчет сбытовых надбавок'!$B$2281:'Расчет сбытовых надбавок'!$G$3024,4)</f>
        <v>43.94</v>
      </c>
      <c r="D770" s="99">
        <f>VLOOKUP($A770+ROUND((COLUMN()-2)/24,5),АТС!$A$41:$F$736,5)+VLOOKUP($A770+ROUND((COLUMN()-2)/24,5),'Расчет сбытовых надбавок'!$B$2281:'Расчет сбытовых надбавок'!$G$3024,4)</f>
        <v>978.79000000000008</v>
      </c>
      <c r="E770" s="99">
        <f>VLOOKUP($A770+ROUND((COLUMN()-2)/24,5),АТС!$A$41:$F$736,5)+VLOOKUP($A770+ROUND((COLUMN()-2)/24,5),'Расчет сбытовых надбавок'!$B$2281:'Расчет сбытовых надбавок'!$G$3024,4)</f>
        <v>981.68999999999994</v>
      </c>
      <c r="F770" s="99">
        <f>VLOOKUP($A770+ROUND((COLUMN()-2)/24,5),АТС!$A$41:$F$736,5)+VLOOKUP($A770+ROUND((COLUMN()-2)/24,5),'Расчет сбытовых надбавок'!$B$2281:'Расчет сбытовых надбавок'!$G$3024,4)</f>
        <v>800.98</v>
      </c>
      <c r="G770" s="99">
        <f>VLOOKUP($A770+ROUND((COLUMN()-2)/24,5),АТС!$A$41:$F$736,5)+VLOOKUP($A770+ROUND((COLUMN()-2)/24,5),'Расчет сбытовых надбавок'!$B$2281:'Расчет сбытовых надбавок'!$G$3024,4)</f>
        <v>570.5</v>
      </c>
      <c r="H770" s="99">
        <f>VLOOKUP($A770+ROUND((COLUMN()-2)/24,5),АТС!$A$41:$F$736,5)+VLOOKUP($A770+ROUND((COLUMN()-2)/24,5),'Расчет сбытовых надбавок'!$B$2281:'Расчет сбытовых надбавок'!$G$3024,4)</f>
        <v>0.01</v>
      </c>
      <c r="I770" s="99">
        <f>VLOOKUP($A770+ROUND((COLUMN()-2)/24,5),АТС!$A$41:$F$736,5)+VLOOKUP($A770+ROUND((COLUMN()-2)/24,5),'Расчет сбытовых надбавок'!$B$2281:'Расчет сбытовых надбавок'!$G$3024,4)</f>
        <v>0</v>
      </c>
      <c r="J770" s="99">
        <f>VLOOKUP($A770+ROUND((COLUMN()-2)/24,5),АТС!$A$41:$F$736,5)+VLOOKUP($A770+ROUND((COLUMN()-2)/24,5),'Расчет сбытовых надбавок'!$B$2281:'Расчет сбытовых надбавок'!$G$3024,4)</f>
        <v>0</v>
      </c>
      <c r="K770" s="99">
        <f>VLOOKUP($A770+ROUND((COLUMN()-2)/24,5),АТС!$A$41:$F$736,5)+VLOOKUP($A770+ROUND((COLUMN()-2)/24,5),'Расчет сбытовых надбавок'!$B$2281:'Расчет сбытовых надбавок'!$G$3024,4)</f>
        <v>159.80000000000001</v>
      </c>
      <c r="L770" s="99">
        <f>VLOOKUP($A770+ROUND((COLUMN()-2)/24,5),АТС!$A$41:$F$736,5)+VLOOKUP($A770+ROUND((COLUMN()-2)/24,5),'Расчет сбытовых надбавок'!$B$2281:'Расчет сбытовых надбавок'!$G$3024,4)</f>
        <v>509.57</v>
      </c>
      <c r="M770" s="99">
        <f>VLOOKUP($A770+ROUND((COLUMN()-2)/24,5),АТС!$A$41:$F$736,5)+VLOOKUP($A770+ROUND((COLUMN()-2)/24,5),'Расчет сбытовых надбавок'!$B$2281:'Расчет сбытовых надбавок'!$G$3024,4)</f>
        <v>525.43999999999994</v>
      </c>
      <c r="N770" s="99">
        <f>VLOOKUP($A770+ROUND((COLUMN()-2)/24,5),АТС!$A$41:$F$736,5)+VLOOKUP($A770+ROUND((COLUMN()-2)/24,5),'Расчет сбытовых надбавок'!$B$2281:'Расчет сбытовых надбавок'!$G$3024,4)</f>
        <v>519.04999999999995</v>
      </c>
      <c r="O770" s="99">
        <f>VLOOKUP($A770+ROUND((COLUMN()-2)/24,5),АТС!$A$41:$F$736,5)+VLOOKUP($A770+ROUND((COLUMN()-2)/24,5),'Расчет сбытовых надбавок'!$B$2281:'Расчет сбытовых надбавок'!$G$3024,4)</f>
        <v>493.01</v>
      </c>
      <c r="P770" s="99">
        <f>VLOOKUP($A770+ROUND((COLUMN()-2)/24,5),АТС!$A$41:$F$736,5)+VLOOKUP($A770+ROUND((COLUMN()-2)/24,5),'Расчет сбытовых надбавок'!$B$2281:'Расчет сбытовых надбавок'!$G$3024,4)</f>
        <v>572.15</v>
      </c>
      <c r="Q770" s="99">
        <f>VLOOKUP($A770+ROUND((COLUMN()-2)/24,5),АТС!$A$41:$F$736,5)+VLOOKUP($A770+ROUND((COLUMN()-2)/24,5),'Расчет сбытовых надбавок'!$B$2281:'Расчет сбытовых надбавок'!$G$3024,4)</f>
        <v>534.32999999999993</v>
      </c>
      <c r="R770" s="99">
        <f>VLOOKUP($A770+ROUND((COLUMN()-2)/24,5),АТС!$A$41:$F$736,5)+VLOOKUP($A770+ROUND((COLUMN()-2)/24,5),'Расчет сбытовых надбавок'!$B$2281:'Расчет сбытовых надбавок'!$G$3024,4)</f>
        <v>5.44</v>
      </c>
      <c r="S770" s="99">
        <f>VLOOKUP($A770+ROUND((COLUMN()-2)/24,5),АТС!$A$41:$F$736,5)+VLOOKUP($A770+ROUND((COLUMN()-2)/24,5),'Расчет сбытовых надбавок'!$B$2281:'Расчет сбытовых надбавок'!$G$3024,4)</f>
        <v>0</v>
      </c>
      <c r="T770" s="99">
        <f>VLOOKUP($A770+ROUND((COLUMN()-2)/24,5),АТС!$A$41:$F$736,5)+VLOOKUP($A770+ROUND((COLUMN()-2)/24,5),'Расчет сбытовых надбавок'!$B$2281:'Расчет сбытовых надбавок'!$G$3024,4)</f>
        <v>181.14</v>
      </c>
      <c r="U770" s="99">
        <f>VLOOKUP($A770+ROUND((COLUMN()-2)/24,5),АТС!$A$41:$F$736,5)+VLOOKUP($A770+ROUND((COLUMN()-2)/24,5),'Расчет сбытовых надбавок'!$B$2281:'Расчет сбытовых надбавок'!$G$3024,4)</f>
        <v>143.47</v>
      </c>
      <c r="V770" s="99">
        <f>VLOOKUP($A770+ROUND((COLUMN()-2)/24,5),АТС!$A$41:$F$736,5)+VLOOKUP($A770+ROUND((COLUMN()-2)/24,5),'Расчет сбытовых надбавок'!$B$2281:'Расчет сбытовых надбавок'!$G$3024,4)</f>
        <v>845.38</v>
      </c>
      <c r="W770" s="99">
        <f>VLOOKUP($A770+ROUND((COLUMN()-2)/24,5),АТС!$A$41:$F$736,5)+VLOOKUP($A770+ROUND((COLUMN()-2)/24,5),'Расчет сбытовых надбавок'!$B$2281:'Расчет сбытовых надбавок'!$G$3024,4)</f>
        <v>990.2</v>
      </c>
      <c r="X770" s="99">
        <f>VLOOKUP($A770+ROUND((COLUMN()-2)/24,5),АТС!$A$41:$F$736,5)+VLOOKUP($A770+ROUND((COLUMN()-2)/24,5),'Расчет сбытовых надбавок'!$B$2281:'Расчет сбытовых надбавок'!$G$3024,4)</f>
        <v>1870.19</v>
      </c>
      <c r="Y770" s="99">
        <f>VLOOKUP($A770+ROUND((COLUMN()-2)/24,5),АТС!$A$41:$F$736,5)+VLOOKUP($A770+ROUND((COLUMN()-2)/24,5),'Расчет сбытовых надбавок'!$B$2281:'Расчет сбытовых надбавок'!$G$3024,4)</f>
        <v>2001.1699999999998</v>
      </c>
    </row>
    <row r="771" spans="1:25" x14ac:dyDescent="0.2">
      <c r="A771" s="80">
        <f t="shared" si="22"/>
        <v>42419</v>
      </c>
      <c r="B771" s="99">
        <f>VLOOKUP($A771+ROUND((COLUMN()-2)/24,5),АТС!$A$41:$F$736,5)+VLOOKUP($A771+ROUND((COLUMN()-2)/24,5),'Расчет сбытовых надбавок'!$B$2281:'Расчет сбытовых надбавок'!$G$3024,4)</f>
        <v>63.97</v>
      </c>
      <c r="C771" s="99">
        <f>VLOOKUP($A771+ROUND((COLUMN()-2)/24,5),АТС!$A$41:$F$736,5)+VLOOKUP($A771+ROUND((COLUMN()-2)/24,5),'Расчет сбытовых надбавок'!$B$2281:'Расчет сбытовых надбавок'!$G$3024,4)</f>
        <v>14.17</v>
      </c>
      <c r="D771" s="99">
        <f>VLOOKUP($A771+ROUND((COLUMN()-2)/24,5),АТС!$A$41:$F$736,5)+VLOOKUP($A771+ROUND((COLUMN()-2)/24,5),'Расчет сбытовых надбавок'!$B$2281:'Расчет сбытовых надбавок'!$G$3024,4)</f>
        <v>5.2299999999999995</v>
      </c>
      <c r="E771" s="99">
        <f>VLOOKUP($A771+ROUND((COLUMN()-2)/24,5),АТС!$A$41:$F$736,5)+VLOOKUP($A771+ROUND((COLUMN()-2)/24,5),'Расчет сбытовых надбавок'!$B$2281:'Расчет сбытовых надбавок'!$G$3024,4)</f>
        <v>152.67000000000002</v>
      </c>
      <c r="F771" s="99">
        <f>VLOOKUP($A771+ROUND((COLUMN()-2)/24,5),АТС!$A$41:$F$736,5)+VLOOKUP($A771+ROUND((COLUMN()-2)/24,5),'Расчет сбытовых надбавок'!$B$2281:'Расчет сбытовых надбавок'!$G$3024,4)</f>
        <v>54.05</v>
      </c>
      <c r="G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H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I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J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K771" s="99">
        <f>VLOOKUP($A771+ROUND((COLUMN()-2)/24,5),АТС!$A$41:$F$736,5)+VLOOKUP($A771+ROUND((COLUMN()-2)/24,5),'Расчет сбытовых надбавок'!$B$2281:'Расчет сбытовых надбавок'!$G$3024,4)</f>
        <v>4.7799999999999994</v>
      </c>
      <c r="L771" s="99">
        <f>VLOOKUP($A771+ROUND((COLUMN()-2)/24,5),АТС!$A$41:$F$736,5)+VLOOKUP($A771+ROUND((COLUMN()-2)/24,5),'Расчет сбытовых надбавок'!$B$2281:'Расчет сбытовых надбавок'!$G$3024,4)</f>
        <v>180.87</v>
      </c>
      <c r="M771" s="99">
        <f>VLOOKUP($A771+ROUND((COLUMN()-2)/24,5),АТС!$A$41:$F$736,5)+VLOOKUP($A771+ROUND((COLUMN()-2)/24,5),'Расчет сбытовых надбавок'!$B$2281:'Расчет сбытовых надбавок'!$G$3024,4)</f>
        <v>246.59</v>
      </c>
      <c r="N771" s="99">
        <f>VLOOKUP($A771+ROUND((COLUMN()-2)/24,5),АТС!$A$41:$F$736,5)+VLOOKUP($A771+ROUND((COLUMN()-2)/24,5),'Расчет сбытовых надбавок'!$B$2281:'Расчет сбытовых надбавок'!$G$3024,4)</f>
        <v>145.51999999999998</v>
      </c>
      <c r="O771" s="99">
        <f>VLOOKUP($A771+ROUND((COLUMN()-2)/24,5),АТС!$A$41:$F$736,5)+VLOOKUP($A771+ROUND((COLUMN()-2)/24,5),'Расчет сбытовых надбавок'!$B$2281:'Расчет сбытовых надбавок'!$G$3024,4)</f>
        <v>133.44</v>
      </c>
      <c r="P771" s="99">
        <f>VLOOKUP($A771+ROUND((COLUMN()-2)/24,5),АТС!$A$41:$F$736,5)+VLOOKUP($A771+ROUND((COLUMN()-2)/24,5),'Расчет сбытовых надбавок'!$B$2281:'Расчет сбытовых надбавок'!$G$3024,4)</f>
        <v>147.73000000000002</v>
      </c>
      <c r="Q771" s="99">
        <f>VLOOKUP($A771+ROUND((COLUMN()-2)/24,5),АТС!$A$41:$F$736,5)+VLOOKUP($A771+ROUND((COLUMN()-2)/24,5),'Расчет сбытовых надбавок'!$B$2281:'Расчет сбытовых надбавок'!$G$3024,4)</f>
        <v>153.69</v>
      </c>
      <c r="R771" s="99">
        <f>VLOOKUP($A771+ROUND((COLUMN()-2)/24,5),АТС!$A$41:$F$736,5)+VLOOKUP($A771+ROUND((COLUMN()-2)/24,5),'Расчет сбытовых надбавок'!$B$2281:'Расчет сбытовых надбавок'!$G$3024,4)</f>
        <v>187.13</v>
      </c>
      <c r="S771" s="99">
        <f>VLOOKUP($A771+ROUND((COLUMN()-2)/24,5),АТС!$A$41:$F$736,5)+VLOOKUP($A771+ROUND((COLUMN()-2)/24,5),'Расчет сбытовых надбавок'!$B$2281:'Расчет сбытовых надбавок'!$G$3024,4)</f>
        <v>0</v>
      </c>
      <c r="T771" s="99">
        <f>VLOOKUP($A771+ROUND((COLUMN()-2)/24,5),АТС!$A$41:$F$736,5)+VLOOKUP($A771+ROUND((COLUMN()-2)/24,5),'Расчет сбытовых надбавок'!$B$2281:'Расчет сбытовых надбавок'!$G$3024,4)</f>
        <v>0.12</v>
      </c>
      <c r="U771" s="99">
        <f>VLOOKUP($A771+ROUND((COLUMN()-2)/24,5),АТС!$A$41:$F$736,5)+VLOOKUP($A771+ROUND((COLUMN()-2)/24,5),'Расчет сбытовых надбавок'!$B$2281:'Расчет сбытовых надбавок'!$G$3024,4)</f>
        <v>482.69</v>
      </c>
      <c r="V771" s="99">
        <f>VLOOKUP($A771+ROUND((COLUMN()-2)/24,5),АТС!$A$41:$F$736,5)+VLOOKUP($A771+ROUND((COLUMN()-2)/24,5),'Расчет сбытовых надбавок'!$B$2281:'Расчет сбытовых надбавок'!$G$3024,4)</f>
        <v>652</v>
      </c>
      <c r="W771" s="99">
        <f>VLOOKUP($A771+ROUND((COLUMN()-2)/24,5),АТС!$A$41:$F$736,5)+VLOOKUP($A771+ROUND((COLUMN()-2)/24,5),'Расчет сбытовых надбавок'!$B$2281:'Расчет сбытовых надбавок'!$G$3024,4)</f>
        <v>797.73</v>
      </c>
      <c r="X771" s="99">
        <f>VLOOKUP($A771+ROUND((COLUMN()-2)/24,5),АТС!$A$41:$F$736,5)+VLOOKUP($A771+ROUND((COLUMN()-2)/24,5),'Расчет сбытовых надбавок'!$B$2281:'Расчет сбытовых надбавок'!$G$3024,4)</f>
        <v>155.76999999999998</v>
      </c>
      <c r="Y771" s="99">
        <f>VLOOKUP($A771+ROUND((COLUMN()-2)/24,5),АТС!$A$41:$F$736,5)+VLOOKUP($A771+ROUND((COLUMN()-2)/24,5),'Расчет сбытовых надбавок'!$B$2281:'Расчет сбытовых надбавок'!$G$3024,4)</f>
        <v>158.42999999999998</v>
      </c>
    </row>
    <row r="772" spans="1:25" x14ac:dyDescent="0.2">
      <c r="A772" s="80">
        <f t="shared" si="22"/>
        <v>42420</v>
      </c>
      <c r="B772" s="99">
        <f>VLOOKUP($A772+ROUND((COLUMN()-2)/24,5),АТС!$A$41:$F$736,5)+VLOOKUP($A772+ROUND((COLUMN()-2)/24,5),'Расчет сбытовых надбавок'!$B$2281:'Расчет сбытовых надбавок'!$G$3024,4)</f>
        <v>781.55</v>
      </c>
      <c r="C772" s="99">
        <f>VLOOKUP($A772+ROUND((COLUMN()-2)/24,5),АТС!$A$41:$F$736,5)+VLOOKUP($A772+ROUND((COLUMN()-2)/24,5),'Расчет сбытовых надбавок'!$B$2281:'Расчет сбытовых надбавок'!$G$3024,4)</f>
        <v>164.76000000000002</v>
      </c>
      <c r="D772" s="99">
        <f>VLOOKUP($A772+ROUND((COLUMN()-2)/24,5),АТС!$A$41:$F$736,5)+VLOOKUP($A772+ROUND((COLUMN()-2)/24,5),'Расчет сбытовых надбавок'!$B$2281:'Расчет сбытовых надбавок'!$G$3024,4)</f>
        <v>80.02000000000001</v>
      </c>
      <c r="E772" s="99">
        <f>VLOOKUP($A772+ROUND((COLUMN()-2)/24,5),АТС!$A$41:$F$736,5)+VLOOKUP($A772+ROUND((COLUMN()-2)/24,5),'Расчет сбытовых надбавок'!$B$2281:'Расчет сбытовых надбавок'!$G$3024,4)</f>
        <v>75.58</v>
      </c>
      <c r="F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G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H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I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J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K772" s="99">
        <f>VLOOKUP($A772+ROUND((COLUMN()-2)/24,5),АТС!$A$41:$F$736,5)+VLOOKUP($A772+ROUND((COLUMN()-2)/24,5),'Расчет сбытовых надбавок'!$B$2281:'Расчет сбытовых надбавок'!$G$3024,4)</f>
        <v>20.18</v>
      </c>
      <c r="L772" s="99">
        <f>VLOOKUP($A772+ROUND((COLUMN()-2)/24,5),АТС!$A$41:$F$736,5)+VLOOKUP($A772+ROUND((COLUMN()-2)/24,5),'Расчет сбытовых надбавок'!$B$2281:'Расчет сбытовых надбавок'!$G$3024,4)</f>
        <v>248.01</v>
      </c>
      <c r="M772" s="99">
        <f>VLOOKUP($A772+ROUND((COLUMN()-2)/24,5),АТС!$A$41:$F$736,5)+VLOOKUP($A772+ROUND((COLUMN()-2)/24,5),'Расчет сбытовых надбавок'!$B$2281:'Расчет сбытовых надбавок'!$G$3024,4)</f>
        <v>285.25</v>
      </c>
      <c r="N772" s="99">
        <f>VLOOKUP($A772+ROUND((COLUMN()-2)/24,5),АТС!$A$41:$F$736,5)+VLOOKUP($A772+ROUND((COLUMN()-2)/24,5),'Расчет сбытовых надбавок'!$B$2281:'Расчет сбытовых надбавок'!$G$3024,4)</f>
        <v>416.3</v>
      </c>
      <c r="O772" s="99">
        <f>VLOOKUP($A772+ROUND((COLUMN()-2)/24,5),АТС!$A$41:$F$736,5)+VLOOKUP($A772+ROUND((COLUMN()-2)/24,5),'Расчет сбытовых надбавок'!$B$2281:'Расчет сбытовых надбавок'!$G$3024,4)</f>
        <v>412.72</v>
      </c>
      <c r="P772" s="99">
        <f>VLOOKUP($A772+ROUND((COLUMN()-2)/24,5),АТС!$A$41:$F$736,5)+VLOOKUP($A772+ROUND((COLUMN()-2)/24,5),'Расчет сбытовых надбавок'!$B$2281:'Расчет сбытовых надбавок'!$G$3024,4)</f>
        <v>50.26</v>
      </c>
      <c r="Q772" s="99">
        <f>VLOOKUP($A772+ROUND((COLUMN()-2)/24,5),АТС!$A$41:$F$736,5)+VLOOKUP($A772+ROUND((COLUMN()-2)/24,5),'Расчет сбытовых надбавок'!$B$2281:'Расчет сбытовых надбавок'!$G$3024,4)</f>
        <v>13.030000000000001</v>
      </c>
      <c r="R772" s="99">
        <f>VLOOKUP($A772+ROUND((COLUMN()-2)/24,5),АТС!$A$41:$F$736,5)+VLOOKUP($A772+ROUND((COLUMN()-2)/24,5),'Расчет сбытовых надбавок'!$B$2281:'Расчет сбытовых надбавок'!$G$3024,4)</f>
        <v>566.77</v>
      </c>
      <c r="S772" s="99">
        <f>VLOOKUP($A772+ROUND((COLUMN()-2)/24,5),АТС!$A$41:$F$736,5)+VLOOKUP($A772+ROUND((COLUMN()-2)/24,5),'Расчет сбытовых надбавок'!$B$2281:'Расчет сбытовых надбавок'!$G$3024,4)</f>
        <v>0</v>
      </c>
      <c r="T772" s="99">
        <f>VLOOKUP($A772+ROUND((COLUMN()-2)/24,5),АТС!$A$41:$F$736,5)+VLOOKUP($A772+ROUND((COLUMN()-2)/24,5),'Расчет сбытовых надбавок'!$B$2281:'Расчет сбытовых надбавок'!$G$3024,4)</f>
        <v>149.41000000000003</v>
      </c>
      <c r="U772" s="99">
        <f>VLOOKUP($A772+ROUND((COLUMN()-2)/24,5),АТС!$A$41:$F$736,5)+VLOOKUP($A772+ROUND((COLUMN()-2)/24,5),'Расчет сбытовых надбавок'!$B$2281:'Расчет сбытовых надбавок'!$G$3024,4)</f>
        <v>735.02</v>
      </c>
      <c r="V772" s="99">
        <f>VLOOKUP($A772+ROUND((COLUMN()-2)/24,5),АТС!$A$41:$F$736,5)+VLOOKUP($A772+ROUND((COLUMN()-2)/24,5),'Расчет сбытовых надбавок'!$B$2281:'Расчет сбытовых надбавок'!$G$3024,4)</f>
        <v>815.6099999999999</v>
      </c>
      <c r="W772" s="99">
        <f>VLOOKUP($A772+ROUND((COLUMN()-2)/24,5),АТС!$A$41:$F$736,5)+VLOOKUP($A772+ROUND((COLUMN()-2)/24,5),'Расчет сбытовых надбавок'!$B$2281:'Расчет сбытовых надбавок'!$G$3024,4)</f>
        <v>159.52000000000001</v>
      </c>
      <c r="X772" s="99">
        <f>VLOOKUP($A772+ROUND((COLUMN()-2)/24,5),АТС!$A$41:$F$736,5)+VLOOKUP($A772+ROUND((COLUMN()-2)/24,5),'Расчет сбытовых надбавок'!$B$2281:'Расчет сбытовых надбавок'!$G$3024,4)</f>
        <v>98.37</v>
      </c>
      <c r="Y772" s="99">
        <f>VLOOKUP($A772+ROUND((COLUMN()-2)/24,5),АТС!$A$41:$F$736,5)+VLOOKUP($A772+ROUND((COLUMN()-2)/24,5),'Расчет сбытовых надбавок'!$B$2281:'Расчет сбытовых надбавок'!$G$3024,4)</f>
        <v>28.689999999999998</v>
      </c>
    </row>
    <row r="773" spans="1:25" x14ac:dyDescent="0.2">
      <c r="A773" s="80">
        <f t="shared" si="22"/>
        <v>42421</v>
      </c>
      <c r="B773" s="99">
        <f>VLOOKUP($A773+ROUND((COLUMN()-2)/24,5),АТС!$A$41:$F$736,5)+VLOOKUP($A773+ROUND((COLUMN()-2)/24,5),'Расчет сбытовых надбавок'!$B$2281:'Расчет сбытовых надбавок'!$G$3024,4)</f>
        <v>83.69</v>
      </c>
      <c r="C773" s="99">
        <f>VLOOKUP($A773+ROUND((COLUMN()-2)/24,5),АТС!$A$41:$F$736,5)+VLOOKUP($A773+ROUND((COLUMN()-2)/24,5),'Расчет сбытовых надбавок'!$B$2281:'Расчет сбытовых надбавок'!$G$3024,4)</f>
        <v>0.03</v>
      </c>
      <c r="D773" s="99">
        <f>VLOOKUP($A773+ROUND((COLUMN()-2)/24,5),АТС!$A$41:$F$736,5)+VLOOKUP($A773+ROUND((COLUMN()-2)/24,5),'Расчет сбытовых надбавок'!$B$2281:'Расчет сбытовых надбавок'!$G$3024,4)</f>
        <v>677.45999999999992</v>
      </c>
      <c r="E773" s="99">
        <f>VLOOKUP($A773+ROUND((COLUMN()-2)/24,5),АТС!$A$41:$F$736,5)+VLOOKUP($A773+ROUND((COLUMN()-2)/24,5),'Расчет сбытовых надбавок'!$B$2281:'Расчет сбытовых надбавок'!$G$3024,4)</f>
        <v>47.46</v>
      </c>
      <c r="F773" s="99">
        <f>VLOOKUP($A773+ROUND((COLUMN()-2)/24,5),АТС!$A$41:$F$736,5)+VLOOKUP($A773+ROUND((COLUMN()-2)/24,5),'Расчет сбытовых надбавок'!$B$2281:'Расчет сбытовых надбавок'!$G$3024,4)</f>
        <v>176.61</v>
      </c>
      <c r="G773" s="99">
        <f>VLOOKUP($A773+ROUND((COLUMN()-2)/24,5),АТС!$A$41:$F$736,5)+VLOOKUP($A773+ROUND((COLUMN()-2)/24,5),'Расчет сбытовых надбавок'!$B$2281:'Расчет сбытовых надбавок'!$G$3024,4)</f>
        <v>144.14000000000001</v>
      </c>
      <c r="H773" s="99">
        <f>VLOOKUP($A773+ROUND((COLUMN()-2)/24,5),АТС!$A$41:$F$736,5)+VLOOKUP($A773+ROUND((COLUMN()-2)/24,5),'Расчет сбытовых надбавок'!$B$2281:'Расчет сбытовых надбавок'!$G$3024,4)</f>
        <v>5.97</v>
      </c>
      <c r="I773" s="99">
        <f>VLOOKUP($A773+ROUND((COLUMN()-2)/24,5),АТС!$A$41:$F$736,5)+VLOOKUP($A773+ROUND((COLUMN()-2)/24,5),'Расчет сбытовых надбавок'!$B$2281:'Расчет сбытовых надбавок'!$G$3024,4)</f>
        <v>7.91</v>
      </c>
      <c r="J773" s="99">
        <f>VLOOKUP($A773+ROUND((COLUMN()-2)/24,5),АТС!$A$41:$F$736,5)+VLOOKUP($A773+ROUND((COLUMN()-2)/24,5),'Расчет сбытовых надбавок'!$B$2281:'Расчет сбытовых надбавок'!$G$3024,4)</f>
        <v>10.4</v>
      </c>
      <c r="K773" s="99">
        <f>VLOOKUP($A773+ROUND((COLUMN()-2)/24,5),АТС!$A$41:$F$736,5)+VLOOKUP($A773+ROUND((COLUMN()-2)/24,5),'Расчет сбытовых надбавок'!$B$2281:'Расчет сбытовых надбавок'!$G$3024,4)</f>
        <v>0</v>
      </c>
      <c r="L773" s="99">
        <f>VLOOKUP($A773+ROUND((COLUMN()-2)/24,5),АТС!$A$41:$F$736,5)+VLOOKUP($A773+ROUND((COLUMN()-2)/24,5),'Расчет сбытовых надбавок'!$B$2281:'Расчет сбытовых надбавок'!$G$3024,4)</f>
        <v>355.61</v>
      </c>
      <c r="M773" s="99">
        <f>VLOOKUP($A773+ROUND((COLUMN()-2)/24,5),АТС!$A$41:$F$736,5)+VLOOKUP($A773+ROUND((COLUMN()-2)/24,5),'Расчет сбытовых надбавок'!$B$2281:'Расчет сбытовых надбавок'!$G$3024,4)</f>
        <v>448.02</v>
      </c>
      <c r="N773" s="99">
        <f>VLOOKUP($A773+ROUND((COLUMN()-2)/24,5),АТС!$A$41:$F$736,5)+VLOOKUP($A773+ROUND((COLUMN()-2)/24,5),'Расчет сбытовых надбавок'!$B$2281:'Расчет сбытовых надбавок'!$G$3024,4)</f>
        <v>60.379999999999995</v>
      </c>
      <c r="O773" s="99">
        <f>VLOOKUP($A773+ROUND((COLUMN()-2)/24,5),АТС!$A$41:$F$736,5)+VLOOKUP($A773+ROUND((COLUMN()-2)/24,5),'Расчет сбытовых надбавок'!$B$2281:'Расчет сбытовых надбавок'!$G$3024,4)</f>
        <v>89.12</v>
      </c>
      <c r="P773" s="99">
        <f>VLOOKUP($A773+ROUND((COLUMN()-2)/24,5),АТС!$A$41:$F$736,5)+VLOOKUP($A773+ROUND((COLUMN()-2)/24,5),'Расчет сбытовых надбавок'!$B$2281:'Расчет сбытовых надбавок'!$G$3024,4)</f>
        <v>478.8</v>
      </c>
      <c r="Q773" s="99">
        <f>VLOOKUP($A773+ROUND((COLUMN()-2)/24,5),АТС!$A$41:$F$736,5)+VLOOKUP($A773+ROUND((COLUMN()-2)/24,5),'Расчет сбытовых надбавок'!$B$2281:'Расчет сбытовых надбавок'!$G$3024,4)</f>
        <v>16.29</v>
      </c>
      <c r="R773" s="99">
        <f>VLOOKUP($A773+ROUND((COLUMN()-2)/24,5),АТС!$A$41:$F$736,5)+VLOOKUP($A773+ROUND((COLUMN()-2)/24,5),'Расчет сбытовых надбавок'!$B$2281:'Расчет сбытовых надбавок'!$G$3024,4)</f>
        <v>0</v>
      </c>
      <c r="S773" s="99">
        <f>VLOOKUP($A773+ROUND((COLUMN()-2)/24,5),АТС!$A$41:$F$736,5)+VLOOKUP($A773+ROUND((COLUMN()-2)/24,5),'Расчет сбытовых надбавок'!$B$2281:'Расчет сбытовых надбавок'!$G$3024,4)</f>
        <v>0.01</v>
      </c>
      <c r="T773" s="99">
        <f>VLOOKUP($A773+ROUND((COLUMN()-2)/24,5),АТС!$A$41:$F$736,5)+VLOOKUP($A773+ROUND((COLUMN()-2)/24,5),'Расчет сбытовых надбавок'!$B$2281:'Расчет сбытовых надбавок'!$G$3024,4)</f>
        <v>0.01</v>
      </c>
      <c r="U773" s="99">
        <f>VLOOKUP($A773+ROUND((COLUMN()-2)/24,5),АТС!$A$41:$F$736,5)+VLOOKUP($A773+ROUND((COLUMN()-2)/24,5),'Расчет сбытовых надбавок'!$B$2281:'Расчет сбытовых надбавок'!$G$3024,4)</f>
        <v>0.01</v>
      </c>
      <c r="V773" s="99">
        <f>VLOOKUP($A773+ROUND((COLUMN()-2)/24,5),АТС!$A$41:$F$736,5)+VLOOKUP($A773+ROUND((COLUMN()-2)/24,5),'Расчет сбытовых надбавок'!$B$2281:'Расчет сбытовых надбавок'!$G$3024,4)</f>
        <v>17.52</v>
      </c>
      <c r="W773" s="99">
        <f>VLOOKUP($A773+ROUND((COLUMN()-2)/24,5),АТС!$A$41:$F$736,5)+VLOOKUP($A773+ROUND((COLUMN()-2)/24,5),'Расчет сбытовых надбавок'!$B$2281:'Расчет сбытовых надбавок'!$G$3024,4)</f>
        <v>86.36</v>
      </c>
      <c r="X773" s="99">
        <f>VLOOKUP($A773+ROUND((COLUMN()-2)/24,5),АТС!$A$41:$F$736,5)+VLOOKUP($A773+ROUND((COLUMN()-2)/24,5),'Расчет сбытовых надбавок'!$B$2281:'Расчет сбытовых надбавок'!$G$3024,4)</f>
        <v>995.7</v>
      </c>
      <c r="Y773" s="99">
        <f>VLOOKUP($A773+ROUND((COLUMN()-2)/24,5),АТС!$A$41:$F$736,5)+VLOOKUP($A773+ROUND((COLUMN()-2)/24,5),'Расчет сбытовых надбавок'!$B$2281:'Расчет сбытовых надбавок'!$G$3024,4)</f>
        <v>782.3</v>
      </c>
    </row>
    <row r="774" spans="1:25" x14ac:dyDescent="0.2">
      <c r="A774" s="80">
        <f t="shared" si="22"/>
        <v>42422</v>
      </c>
      <c r="B774" s="99">
        <f>VLOOKUP($A774+ROUND((COLUMN()-2)/24,5),АТС!$A$41:$F$736,5)+VLOOKUP($A774+ROUND((COLUMN()-2)/24,5),'Расчет сбытовых надбавок'!$B$2281:'Расчет сбытовых надбавок'!$G$3024,4)</f>
        <v>19.690000000000001</v>
      </c>
      <c r="C774" s="99">
        <f>VLOOKUP($A774+ROUND((COLUMN()-2)/24,5),АТС!$A$41:$F$736,5)+VLOOKUP($A774+ROUND((COLUMN()-2)/24,5),'Расчет сбытовых надбавок'!$B$2281:'Расчет сбытовых надбавок'!$G$3024,4)</f>
        <v>19.239999999999998</v>
      </c>
      <c r="D774" s="99">
        <f>VLOOKUP($A774+ROUND((COLUMN()-2)/24,5),АТС!$A$41:$F$736,5)+VLOOKUP($A774+ROUND((COLUMN()-2)/24,5),'Расчет сбытовых надбавок'!$B$2281:'Расчет сбытовых надбавок'!$G$3024,4)</f>
        <v>185.78</v>
      </c>
      <c r="E774" s="99">
        <f>VLOOKUP($A774+ROUND((COLUMN()-2)/24,5),АТС!$A$41:$F$736,5)+VLOOKUP($A774+ROUND((COLUMN()-2)/24,5),'Расчет сбытовых надбавок'!$B$2281:'Расчет сбытовых надбавок'!$G$3024,4)</f>
        <v>39.58</v>
      </c>
      <c r="F774" s="99">
        <f>VLOOKUP($A774+ROUND((COLUMN()-2)/24,5),АТС!$A$41:$F$736,5)+VLOOKUP($A774+ROUND((COLUMN()-2)/24,5),'Расчет сбытовых надбавок'!$B$2281:'Расчет сбытовых надбавок'!$G$3024,4)</f>
        <v>50.85</v>
      </c>
      <c r="G774" s="99">
        <f>VLOOKUP($A774+ROUND((COLUMN()-2)/24,5),АТС!$A$41:$F$736,5)+VLOOKUP($A774+ROUND((COLUMN()-2)/24,5),'Расчет сбытовых надбавок'!$B$2281:'Расчет сбытовых надбавок'!$G$3024,4)</f>
        <v>0.01</v>
      </c>
      <c r="H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I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J774" s="99">
        <f>VLOOKUP($A774+ROUND((COLUMN()-2)/24,5),АТС!$A$41:$F$736,5)+VLOOKUP($A774+ROUND((COLUMN()-2)/24,5),'Расчет сбытовых надбавок'!$B$2281:'Расчет сбытовых надбавок'!$G$3024,4)</f>
        <v>450.89</v>
      </c>
      <c r="K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L774" s="99">
        <f>VLOOKUP($A774+ROUND((COLUMN()-2)/24,5),АТС!$A$41:$F$736,5)+VLOOKUP($A774+ROUND((COLUMN()-2)/24,5),'Расчет сбытовых надбавок'!$B$2281:'Расчет сбытовых надбавок'!$G$3024,4)</f>
        <v>3.89</v>
      </c>
      <c r="M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N774" s="99">
        <f>VLOOKUP($A774+ROUND((COLUMN()-2)/24,5),АТС!$A$41:$F$736,5)+VLOOKUP($A774+ROUND((COLUMN()-2)/24,5),'Расчет сбытовых надбавок'!$B$2281:'Расчет сбытовых надбавок'!$G$3024,4)</f>
        <v>5.27</v>
      </c>
      <c r="O774" s="99">
        <f>VLOOKUP($A774+ROUND((COLUMN()-2)/24,5),АТС!$A$41:$F$736,5)+VLOOKUP($A774+ROUND((COLUMN()-2)/24,5),'Расчет сбытовых надбавок'!$B$2281:'Расчет сбытовых надбавок'!$G$3024,4)</f>
        <v>96.79</v>
      </c>
      <c r="P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Q774" s="99">
        <f>VLOOKUP($A774+ROUND((COLUMN()-2)/24,5),АТС!$A$41:$F$736,5)+VLOOKUP($A774+ROUND((COLUMN()-2)/24,5),'Расчет сбытовых надбавок'!$B$2281:'Расчет сбытовых надбавок'!$G$3024,4)</f>
        <v>360.82</v>
      </c>
      <c r="R774" s="99">
        <f>VLOOKUP($A774+ROUND((COLUMN()-2)/24,5),АТС!$A$41:$F$736,5)+VLOOKUP($A774+ROUND((COLUMN()-2)/24,5),'Расчет сбытовых надбавок'!$B$2281:'Расчет сбытовых надбавок'!$G$3024,4)</f>
        <v>309.83</v>
      </c>
      <c r="S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T774" s="99">
        <f>VLOOKUP($A774+ROUND((COLUMN()-2)/24,5),АТС!$A$41:$F$736,5)+VLOOKUP($A774+ROUND((COLUMN()-2)/24,5),'Расчет сбытовых надбавок'!$B$2281:'Расчет сбытовых надбавок'!$G$3024,4)</f>
        <v>0</v>
      </c>
      <c r="U774" s="99">
        <f>VLOOKUP($A774+ROUND((COLUMN()-2)/24,5),АТС!$A$41:$F$736,5)+VLOOKUP($A774+ROUND((COLUMN()-2)/24,5),'Расчет сбытовых надбавок'!$B$2281:'Расчет сбытовых надбавок'!$G$3024,4)</f>
        <v>19.239999999999998</v>
      </c>
      <c r="V774" s="99">
        <f>VLOOKUP($A774+ROUND((COLUMN()-2)/24,5),АТС!$A$41:$F$736,5)+VLOOKUP($A774+ROUND((COLUMN()-2)/24,5),'Расчет сбытовых надбавок'!$B$2281:'Расчет сбытовых надбавок'!$G$3024,4)</f>
        <v>248.28</v>
      </c>
      <c r="W774" s="99">
        <f>VLOOKUP($A774+ROUND((COLUMN()-2)/24,5),АТС!$A$41:$F$736,5)+VLOOKUP($A774+ROUND((COLUMN()-2)/24,5),'Расчет сбытовых надбавок'!$B$2281:'Расчет сбытовых надбавок'!$G$3024,4)</f>
        <v>447.38</v>
      </c>
      <c r="X774" s="99">
        <f>VLOOKUP($A774+ROUND((COLUMN()-2)/24,5),АТС!$A$41:$F$736,5)+VLOOKUP($A774+ROUND((COLUMN()-2)/24,5),'Расчет сбытовых надбавок'!$B$2281:'Расчет сбытовых надбавок'!$G$3024,4)</f>
        <v>150.22999999999999</v>
      </c>
      <c r="Y774" s="99">
        <f>VLOOKUP($A774+ROUND((COLUMN()-2)/24,5),АТС!$A$41:$F$736,5)+VLOOKUP($A774+ROUND((COLUMN()-2)/24,5),'Расчет сбытовых надбавок'!$B$2281:'Расчет сбытовых надбавок'!$G$3024,4)</f>
        <v>662.56000000000006</v>
      </c>
    </row>
    <row r="775" spans="1:25" x14ac:dyDescent="0.2">
      <c r="A775" s="80">
        <f t="shared" si="22"/>
        <v>42423</v>
      </c>
      <c r="B775" s="99">
        <f>VLOOKUP($A775+ROUND((COLUMN()-2)/24,5),АТС!$A$41:$F$736,5)+VLOOKUP($A775+ROUND((COLUMN()-2)/24,5),'Расчет сбытовых надбавок'!$B$2281:'Расчет сбытовых надбавок'!$G$3024,4)</f>
        <v>655.05999999999995</v>
      </c>
      <c r="C775" s="99">
        <f>VLOOKUP($A775+ROUND((COLUMN()-2)/24,5),АТС!$A$41:$F$736,5)+VLOOKUP($A775+ROUND((COLUMN()-2)/24,5),'Расчет сбытовых надбавок'!$B$2281:'Расчет сбытовых надбавок'!$G$3024,4)</f>
        <v>638.57999999999993</v>
      </c>
      <c r="D775" s="99">
        <f>VLOOKUP($A775+ROUND((COLUMN()-2)/24,5),АТС!$A$41:$F$736,5)+VLOOKUP($A775+ROUND((COLUMN()-2)/24,5),'Расчет сбытовых надбавок'!$B$2281:'Расчет сбытовых надбавок'!$G$3024,4)</f>
        <v>6.4700000000000006</v>
      </c>
      <c r="E775" s="99">
        <f>VLOOKUP($A775+ROUND((COLUMN()-2)/24,5),АТС!$A$41:$F$736,5)+VLOOKUP($A775+ROUND((COLUMN()-2)/24,5),'Расчет сбытовых надбавок'!$B$2281:'Расчет сбытовых надбавок'!$G$3024,4)</f>
        <v>30.75</v>
      </c>
      <c r="F775" s="99">
        <f>VLOOKUP($A775+ROUND((COLUMN()-2)/24,5),АТС!$A$41:$F$736,5)+VLOOKUP($A775+ROUND((COLUMN()-2)/24,5),'Расчет сбытовых надбавок'!$B$2281:'Расчет сбытовых надбавок'!$G$3024,4)</f>
        <v>0.30000000000000004</v>
      </c>
      <c r="G775" s="99">
        <f>VLOOKUP($A775+ROUND((COLUMN()-2)/24,5),АТС!$A$41:$F$736,5)+VLOOKUP($A775+ROUND((COLUMN()-2)/24,5),'Расчет сбытовых надбавок'!$B$2281:'Расчет сбытовых надбавок'!$G$3024,4)</f>
        <v>0</v>
      </c>
      <c r="H775" s="99">
        <f>VLOOKUP($A775+ROUND((COLUMN()-2)/24,5),АТС!$A$41:$F$736,5)+VLOOKUP($A775+ROUND((COLUMN()-2)/24,5),'Расчет сбытовых надбавок'!$B$2281:'Расчет сбытовых надбавок'!$G$3024,4)</f>
        <v>0.04</v>
      </c>
      <c r="I775" s="99">
        <f>VLOOKUP($A775+ROUND((COLUMN()-2)/24,5),АТС!$A$41:$F$736,5)+VLOOKUP($A775+ROUND((COLUMN()-2)/24,5),'Расчет сбытовых надбавок'!$B$2281:'Расчет сбытовых надбавок'!$G$3024,4)</f>
        <v>0</v>
      </c>
      <c r="J775" s="99">
        <f>VLOOKUP($A775+ROUND((COLUMN()-2)/24,5),АТС!$A$41:$F$736,5)+VLOOKUP($A775+ROUND((COLUMN()-2)/24,5),'Расчет сбытовых надбавок'!$B$2281:'Расчет сбытовых надбавок'!$G$3024,4)</f>
        <v>0</v>
      </c>
      <c r="K775" s="99">
        <f>VLOOKUP($A775+ROUND((COLUMN()-2)/24,5),АТС!$A$41:$F$736,5)+VLOOKUP($A775+ROUND((COLUMN()-2)/24,5),'Расчет сбытовых надбавок'!$B$2281:'Расчет сбытовых надбавок'!$G$3024,4)</f>
        <v>0.01</v>
      </c>
      <c r="L775" s="99">
        <f>VLOOKUP($A775+ROUND((COLUMN()-2)/24,5),АТС!$A$41:$F$736,5)+VLOOKUP($A775+ROUND((COLUMN()-2)/24,5),'Расчет сбытовых надбавок'!$B$2281:'Расчет сбытовых надбавок'!$G$3024,4)</f>
        <v>212.24</v>
      </c>
      <c r="M775" s="99">
        <f>VLOOKUP($A775+ROUND((COLUMN()-2)/24,5),АТС!$A$41:$F$736,5)+VLOOKUP($A775+ROUND((COLUMN()-2)/24,5),'Расчет сбытовых надбавок'!$B$2281:'Расчет сбытовых надбавок'!$G$3024,4)</f>
        <v>436.53</v>
      </c>
      <c r="N775" s="99">
        <f>VLOOKUP($A775+ROUND((COLUMN()-2)/24,5),АТС!$A$41:$F$736,5)+VLOOKUP($A775+ROUND((COLUMN()-2)/24,5),'Расчет сбытовых надбавок'!$B$2281:'Расчет сбытовых надбавок'!$G$3024,4)</f>
        <v>0.01</v>
      </c>
      <c r="O775" s="99">
        <f>VLOOKUP($A775+ROUND((COLUMN()-2)/24,5),АТС!$A$41:$F$736,5)+VLOOKUP($A775+ROUND((COLUMN()-2)/24,5),'Расчет сбытовых надбавок'!$B$2281:'Расчет сбытовых надбавок'!$G$3024,4)</f>
        <v>6.2700000000000005</v>
      </c>
      <c r="P775" s="99">
        <f>VLOOKUP($A775+ROUND((COLUMN()-2)/24,5),АТС!$A$41:$F$736,5)+VLOOKUP($A775+ROUND((COLUMN()-2)/24,5),'Расчет сбытовых надбавок'!$B$2281:'Расчет сбытовых надбавок'!$G$3024,4)</f>
        <v>560.66</v>
      </c>
      <c r="Q775" s="99">
        <f>VLOOKUP($A775+ROUND((COLUMN()-2)/24,5),АТС!$A$41:$F$736,5)+VLOOKUP($A775+ROUND((COLUMN()-2)/24,5),'Расчет сбытовых надбавок'!$B$2281:'Расчет сбытовых надбавок'!$G$3024,4)</f>
        <v>545.36</v>
      </c>
      <c r="R775" s="99">
        <f>VLOOKUP($A775+ROUND((COLUMN()-2)/24,5),АТС!$A$41:$F$736,5)+VLOOKUP($A775+ROUND((COLUMN()-2)/24,5),'Расчет сбытовых надбавок'!$B$2281:'Расчет сбытовых надбавок'!$G$3024,4)</f>
        <v>507.49</v>
      </c>
      <c r="S775" s="99">
        <f>VLOOKUP($A775+ROUND((COLUMN()-2)/24,5),АТС!$A$41:$F$736,5)+VLOOKUP($A775+ROUND((COLUMN()-2)/24,5),'Расчет сбытовых надбавок'!$B$2281:'Расчет сбытовых надбавок'!$G$3024,4)</f>
        <v>425.36</v>
      </c>
      <c r="T775" s="99">
        <f>VLOOKUP($A775+ROUND((COLUMN()-2)/24,5),АТС!$A$41:$F$736,5)+VLOOKUP($A775+ROUND((COLUMN()-2)/24,5),'Расчет сбытовых надбавок'!$B$2281:'Расчет сбытовых надбавок'!$G$3024,4)</f>
        <v>14.9</v>
      </c>
      <c r="U775" s="99">
        <f>VLOOKUP($A775+ROUND((COLUMN()-2)/24,5),АТС!$A$41:$F$736,5)+VLOOKUP($A775+ROUND((COLUMN()-2)/24,5),'Расчет сбытовых надбавок'!$B$2281:'Расчет сбытовых надбавок'!$G$3024,4)</f>
        <v>549.69000000000005</v>
      </c>
      <c r="V775" s="99">
        <f>VLOOKUP($A775+ROUND((COLUMN()-2)/24,5),АТС!$A$41:$F$736,5)+VLOOKUP($A775+ROUND((COLUMN()-2)/24,5),'Расчет сбытовых надбавок'!$B$2281:'Расчет сбытовых надбавок'!$G$3024,4)</f>
        <v>151.99</v>
      </c>
      <c r="W775" s="99">
        <f>VLOOKUP($A775+ROUND((COLUMN()-2)/24,5),АТС!$A$41:$F$736,5)+VLOOKUP($A775+ROUND((COLUMN()-2)/24,5),'Расчет сбытовых надбавок'!$B$2281:'Расчет сбытовых надбавок'!$G$3024,4)</f>
        <v>747.87</v>
      </c>
      <c r="X775" s="99">
        <f>VLOOKUP($A775+ROUND((COLUMN()-2)/24,5),АТС!$A$41:$F$736,5)+VLOOKUP($A775+ROUND((COLUMN()-2)/24,5),'Расчет сбытовых надбавок'!$B$2281:'Расчет сбытовых надбавок'!$G$3024,4)</f>
        <v>890.08999999999992</v>
      </c>
      <c r="Y775" s="99">
        <f>VLOOKUP($A775+ROUND((COLUMN()-2)/24,5),АТС!$A$41:$F$736,5)+VLOOKUP($A775+ROUND((COLUMN()-2)/24,5),'Расчет сбытовых надбавок'!$B$2281:'Расчет сбытовых надбавок'!$G$3024,4)</f>
        <v>748.7</v>
      </c>
    </row>
    <row r="776" spans="1:25" x14ac:dyDescent="0.2">
      <c r="A776" s="80">
        <f t="shared" si="22"/>
        <v>42424</v>
      </c>
      <c r="B776" s="99">
        <f>VLOOKUP($A776+ROUND((COLUMN()-2)/24,5),АТС!$A$41:$F$736,5)+VLOOKUP($A776+ROUND((COLUMN()-2)/24,5),'Расчет сбытовых надбавок'!$B$2281:'Расчет сбытовых надбавок'!$G$3024,4)</f>
        <v>35.39</v>
      </c>
      <c r="C776" s="99">
        <f>VLOOKUP($A776+ROUND((COLUMN()-2)/24,5),АТС!$A$41:$F$736,5)+VLOOKUP($A776+ROUND((COLUMN()-2)/24,5),'Расчет сбытовых надбавок'!$B$2281:'Расчет сбытовых надбавок'!$G$3024,4)</f>
        <v>814.52</v>
      </c>
      <c r="D776" s="99">
        <f>VLOOKUP($A776+ROUND((COLUMN()-2)/24,5),АТС!$A$41:$F$736,5)+VLOOKUP($A776+ROUND((COLUMN()-2)/24,5),'Расчет сбытовых надбавок'!$B$2281:'Расчет сбытовых надбавок'!$G$3024,4)</f>
        <v>1208.22</v>
      </c>
      <c r="E776" s="99">
        <f>VLOOKUP($A776+ROUND((COLUMN()-2)/24,5),АТС!$A$41:$F$736,5)+VLOOKUP($A776+ROUND((COLUMN()-2)/24,5),'Расчет сбытовых надбавок'!$B$2281:'Расчет сбытовых надбавок'!$G$3024,4)</f>
        <v>181.23</v>
      </c>
      <c r="F776" s="99">
        <f>VLOOKUP($A776+ROUND((COLUMN()-2)/24,5),АТС!$A$41:$F$736,5)+VLOOKUP($A776+ROUND((COLUMN()-2)/24,5),'Расчет сбытовых надбавок'!$B$2281:'Расчет сбытовых надбавок'!$G$3024,4)</f>
        <v>159.76000000000002</v>
      </c>
      <c r="G776" s="99">
        <f>VLOOKUP($A776+ROUND((COLUMN()-2)/24,5),АТС!$A$41:$F$736,5)+VLOOKUP($A776+ROUND((COLUMN()-2)/24,5),'Расчет сбытовых надбавок'!$B$2281:'Расчет сбытовых надбавок'!$G$3024,4)</f>
        <v>0</v>
      </c>
      <c r="H776" s="99">
        <f>VLOOKUP($A776+ROUND((COLUMN()-2)/24,5),АТС!$A$41:$F$736,5)+VLOOKUP($A776+ROUND((COLUMN()-2)/24,5),'Расчет сбытовых надбавок'!$B$2281:'Расчет сбытовых надбавок'!$G$3024,4)</f>
        <v>0</v>
      </c>
      <c r="I776" s="99">
        <f>VLOOKUP($A776+ROUND((COLUMN()-2)/24,5),АТС!$A$41:$F$736,5)+VLOOKUP($A776+ROUND((COLUMN()-2)/24,5),'Расчет сбытовых надбавок'!$B$2281:'Расчет сбытовых надбавок'!$G$3024,4)</f>
        <v>0</v>
      </c>
      <c r="J776" s="99">
        <f>VLOOKUP($A776+ROUND((COLUMN()-2)/24,5),АТС!$A$41:$F$736,5)+VLOOKUP($A776+ROUND((COLUMN()-2)/24,5),'Расчет сбытовых надбавок'!$B$2281:'Расчет сбытовых надбавок'!$G$3024,4)</f>
        <v>0</v>
      </c>
      <c r="K776" s="99">
        <f>VLOOKUP($A776+ROUND((COLUMN()-2)/24,5),АТС!$A$41:$F$736,5)+VLOOKUP($A776+ROUND((COLUMN()-2)/24,5),'Расчет сбытовых надбавок'!$B$2281:'Расчет сбытовых надбавок'!$G$3024,4)</f>
        <v>8.65</v>
      </c>
      <c r="L776" s="99">
        <f>VLOOKUP($A776+ROUND((COLUMN()-2)/24,5),АТС!$A$41:$F$736,5)+VLOOKUP($A776+ROUND((COLUMN()-2)/24,5),'Расчет сбытовых надбавок'!$B$2281:'Расчет сбытовых надбавок'!$G$3024,4)</f>
        <v>130.24</v>
      </c>
      <c r="M776" s="99">
        <f>VLOOKUP($A776+ROUND((COLUMN()-2)/24,5),АТС!$A$41:$F$736,5)+VLOOKUP($A776+ROUND((COLUMN()-2)/24,5),'Расчет сбытовых надбавок'!$B$2281:'Расчет сбытовых надбавок'!$G$3024,4)</f>
        <v>351.97</v>
      </c>
      <c r="N776" s="99">
        <f>VLOOKUP($A776+ROUND((COLUMN()-2)/24,5),АТС!$A$41:$F$736,5)+VLOOKUP($A776+ROUND((COLUMN()-2)/24,5),'Расчет сбытовых надбавок'!$B$2281:'Расчет сбытовых надбавок'!$G$3024,4)</f>
        <v>16.670000000000002</v>
      </c>
      <c r="O776" s="99">
        <f>VLOOKUP($A776+ROUND((COLUMN()-2)/24,5),АТС!$A$41:$F$736,5)+VLOOKUP($A776+ROUND((COLUMN()-2)/24,5),'Расчет сбытовых надбавок'!$B$2281:'Расчет сбытовых надбавок'!$G$3024,4)</f>
        <v>415.63</v>
      </c>
      <c r="P776" s="99">
        <f>VLOOKUP($A776+ROUND((COLUMN()-2)/24,5),АТС!$A$41:$F$736,5)+VLOOKUP($A776+ROUND((COLUMN()-2)/24,5),'Расчет сбытовых надбавок'!$B$2281:'Расчет сбытовых надбавок'!$G$3024,4)</f>
        <v>32.68</v>
      </c>
      <c r="Q776" s="99">
        <f>VLOOKUP($A776+ROUND((COLUMN()-2)/24,5),АТС!$A$41:$F$736,5)+VLOOKUP($A776+ROUND((COLUMN()-2)/24,5),'Расчет сбытовых надбавок'!$B$2281:'Расчет сбытовых надбавок'!$G$3024,4)</f>
        <v>554.84</v>
      </c>
      <c r="R776" s="99">
        <f>VLOOKUP($A776+ROUND((COLUMN()-2)/24,5),АТС!$A$41:$F$736,5)+VLOOKUP($A776+ROUND((COLUMN()-2)/24,5),'Расчет сбытовых надбавок'!$B$2281:'Расчет сбытовых надбавок'!$G$3024,4)</f>
        <v>0.44</v>
      </c>
      <c r="S776" s="99">
        <f>VLOOKUP($A776+ROUND((COLUMN()-2)/24,5),АТС!$A$41:$F$736,5)+VLOOKUP($A776+ROUND((COLUMN()-2)/24,5),'Расчет сбытовых надбавок'!$B$2281:'Расчет сбытовых надбавок'!$G$3024,4)</f>
        <v>16.7</v>
      </c>
      <c r="T776" s="99">
        <f>VLOOKUP($A776+ROUND((COLUMN()-2)/24,5),АТС!$A$41:$F$736,5)+VLOOKUP($A776+ROUND((COLUMN()-2)/24,5),'Расчет сбытовых надбавок'!$B$2281:'Расчет сбытовых надбавок'!$G$3024,4)</f>
        <v>21.23</v>
      </c>
      <c r="U776" s="99">
        <f>VLOOKUP($A776+ROUND((COLUMN()-2)/24,5),АТС!$A$41:$F$736,5)+VLOOKUP($A776+ROUND((COLUMN()-2)/24,5),'Расчет сбытовых надбавок'!$B$2281:'Расчет сбытовых надбавок'!$G$3024,4)</f>
        <v>755.33999999999992</v>
      </c>
      <c r="V776" s="99">
        <f>VLOOKUP($A776+ROUND((COLUMN()-2)/24,5),АТС!$A$41:$F$736,5)+VLOOKUP($A776+ROUND((COLUMN()-2)/24,5),'Расчет сбытовых надбавок'!$B$2281:'Расчет сбытовых надбавок'!$G$3024,4)</f>
        <v>169.94</v>
      </c>
      <c r="W776" s="99">
        <f>VLOOKUP($A776+ROUND((COLUMN()-2)/24,5),АТС!$A$41:$F$736,5)+VLOOKUP($A776+ROUND((COLUMN()-2)/24,5),'Расчет сбытовых надбавок'!$B$2281:'Расчет сбытовых надбавок'!$G$3024,4)</f>
        <v>170.44</v>
      </c>
      <c r="X776" s="99">
        <f>VLOOKUP($A776+ROUND((COLUMN()-2)/24,5),АТС!$A$41:$F$736,5)+VLOOKUP($A776+ROUND((COLUMN()-2)/24,5),'Расчет сбытовых надбавок'!$B$2281:'Расчет сбытовых надбавок'!$G$3024,4)</f>
        <v>788.43999999999994</v>
      </c>
      <c r="Y776" s="99">
        <f>VLOOKUP($A776+ROUND((COLUMN()-2)/24,5),АТС!$A$41:$F$736,5)+VLOOKUP($A776+ROUND((COLUMN()-2)/24,5),'Расчет сбытовых надбавок'!$B$2281:'Расчет сбытовых надбавок'!$G$3024,4)</f>
        <v>874.88</v>
      </c>
    </row>
    <row r="777" spans="1:25" x14ac:dyDescent="0.2">
      <c r="A777" s="80">
        <f t="shared" si="22"/>
        <v>42425</v>
      </c>
      <c r="B777" s="99">
        <f>VLOOKUP($A777+ROUND((COLUMN()-2)/24,5),АТС!$A$41:$F$736,5)+VLOOKUP($A777+ROUND((COLUMN()-2)/24,5),'Расчет сбытовых надбавок'!$B$2281:'Расчет сбытовых надбавок'!$G$3024,4)</f>
        <v>1894.98</v>
      </c>
      <c r="C777" s="99">
        <f>VLOOKUP($A777+ROUND((COLUMN()-2)/24,5),АТС!$A$41:$F$736,5)+VLOOKUP($A777+ROUND((COLUMN()-2)/24,5),'Расчет сбытовых надбавок'!$B$2281:'Расчет сбытовых надбавок'!$G$3024,4)</f>
        <v>1838.78</v>
      </c>
      <c r="D777" s="99">
        <f>VLOOKUP($A777+ROUND((COLUMN()-2)/24,5),АТС!$A$41:$F$736,5)+VLOOKUP($A777+ROUND((COLUMN()-2)/24,5),'Расчет сбытовых надбавок'!$B$2281:'Расчет сбытовых надбавок'!$G$3024,4)</f>
        <v>741.06999999999994</v>
      </c>
      <c r="E777" s="99">
        <f>VLOOKUP($A777+ROUND((COLUMN()-2)/24,5),АТС!$A$41:$F$736,5)+VLOOKUP($A777+ROUND((COLUMN()-2)/24,5),'Расчет сбытовых надбавок'!$B$2281:'Расчет сбытовых надбавок'!$G$3024,4)</f>
        <v>336.16</v>
      </c>
      <c r="F777" s="99">
        <f>VLOOKUP($A777+ROUND((COLUMN()-2)/24,5),АТС!$A$41:$F$736,5)+VLOOKUP($A777+ROUND((COLUMN()-2)/24,5),'Расчет сбытовых надбавок'!$B$2281:'Расчет сбытовых надбавок'!$G$3024,4)</f>
        <v>125.03</v>
      </c>
      <c r="G777" s="99">
        <f>VLOOKUP($A777+ROUND((COLUMN()-2)/24,5),АТС!$A$41:$F$736,5)+VLOOKUP($A777+ROUND((COLUMN()-2)/24,5),'Расчет сбытовых надбавок'!$B$2281:'Расчет сбытовых надбавок'!$G$3024,4)</f>
        <v>255.44</v>
      </c>
      <c r="H777" s="99">
        <f>VLOOKUP($A777+ROUND((COLUMN()-2)/24,5),АТС!$A$41:$F$736,5)+VLOOKUP($A777+ROUND((COLUMN()-2)/24,5),'Расчет сбытовых надбавок'!$B$2281:'Расчет сбытовых надбавок'!$G$3024,4)</f>
        <v>526.81000000000006</v>
      </c>
      <c r="I777" s="99">
        <f>VLOOKUP($A777+ROUND((COLUMN()-2)/24,5),АТС!$A$41:$F$736,5)+VLOOKUP($A777+ROUND((COLUMN()-2)/24,5),'Расчет сбытовых надбавок'!$B$2281:'Расчет сбытовых надбавок'!$G$3024,4)</f>
        <v>501.93</v>
      </c>
      <c r="J777" s="99">
        <f>VLOOKUP($A777+ROUND((COLUMN()-2)/24,5),АТС!$A$41:$F$736,5)+VLOOKUP($A777+ROUND((COLUMN()-2)/24,5),'Расчет сбытовых надбавок'!$B$2281:'Расчет сбытовых надбавок'!$G$3024,4)</f>
        <v>0</v>
      </c>
      <c r="K777" s="99">
        <f>VLOOKUP($A777+ROUND((COLUMN()-2)/24,5),АТС!$A$41:$F$736,5)+VLOOKUP($A777+ROUND((COLUMN()-2)/24,5),'Расчет сбытовых надбавок'!$B$2281:'Расчет сбытовых надбавок'!$G$3024,4)</f>
        <v>31.46</v>
      </c>
      <c r="L777" s="99">
        <f>VLOOKUP($A777+ROUND((COLUMN()-2)/24,5),АТС!$A$41:$F$736,5)+VLOOKUP($A777+ROUND((COLUMN()-2)/24,5),'Расчет сбытовых надбавок'!$B$2281:'Расчет сбытовых надбавок'!$G$3024,4)</f>
        <v>299.26</v>
      </c>
      <c r="M777" s="99">
        <f>VLOOKUP($A777+ROUND((COLUMN()-2)/24,5),АТС!$A$41:$F$736,5)+VLOOKUP($A777+ROUND((COLUMN()-2)/24,5),'Расчет сбытовых надбавок'!$B$2281:'Расчет сбытовых надбавок'!$G$3024,4)</f>
        <v>310.64000000000004</v>
      </c>
      <c r="N777" s="99">
        <f>VLOOKUP($A777+ROUND((COLUMN()-2)/24,5),АТС!$A$41:$F$736,5)+VLOOKUP($A777+ROUND((COLUMN()-2)/24,5),'Расчет сбытовых надбавок'!$B$2281:'Расчет сбытовых надбавок'!$G$3024,4)</f>
        <v>414.51</v>
      </c>
      <c r="O777" s="99">
        <f>VLOOKUP($A777+ROUND((COLUMN()-2)/24,5),АТС!$A$41:$F$736,5)+VLOOKUP($A777+ROUND((COLUMN()-2)/24,5),'Расчет сбытовых надбавок'!$B$2281:'Расчет сбытовых надбавок'!$G$3024,4)</f>
        <v>391.18</v>
      </c>
      <c r="P777" s="99">
        <f>VLOOKUP($A777+ROUND((COLUMN()-2)/24,5),АТС!$A$41:$F$736,5)+VLOOKUP($A777+ROUND((COLUMN()-2)/24,5),'Расчет сбытовых надбавок'!$B$2281:'Расчет сбытовых надбавок'!$G$3024,4)</f>
        <v>371.13</v>
      </c>
      <c r="Q777" s="99">
        <f>VLOOKUP($A777+ROUND((COLUMN()-2)/24,5),АТС!$A$41:$F$736,5)+VLOOKUP($A777+ROUND((COLUMN()-2)/24,5),'Расчет сбытовых надбавок'!$B$2281:'Расчет сбытовых надбавок'!$G$3024,4)</f>
        <v>344.27000000000004</v>
      </c>
      <c r="R777" s="99">
        <f>VLOOKUP($A777+ROUND((COLUMN()-2)/24,5),АТС!$A$41:$F$736,5)+VLOOKUP($A777+ROUND((COLUMN()-2)/24,5),'Расчет сбытовых надбавок'!$B$2281:'Расчет сбытовых надбавок'!$G$3024,4)</f>
        <v>7.45</v>
      </c>
      <c r="S777" s="99">
        <f>VLOOKUP($A777+ROUND((COLUMN()-2)/24,5),АТС!$A$41:$F$736,5)+VLOOKUP($A777+ROUND((COLUMN()-2)/24,5),'Расчет сбытовых надбавок'!$B$2281:'Расчет сбытовых надбавок'!$G$3024,4)</f>
        <v>0</v>
      </c>
      <c r="T777" s="99">
        <f>VLOOKUP($A777+ROUND((COLUMN()-2)/24,5),АТС!$A$41:$F$736,5)+VLOOKUP($A777+ROUND((COLUMN()-2)/24,5),'Расчет сбытовых надбавок'!$B$2281:'Расчет сбытовых надбавок'!$G$3024,4)</f>
        <v>0</v>
      </c>
      <c r="U777" s="99">
        <f>VLOOKUP($A777+ROUND((COLUMN()-2)/24,5),АТС!$A$41:$F$736,5)+VLOOKUP($A777+ROUND((COLUMN()-2)/24,5),'Расчет сбытовых надбавок'!$B$2281:'Расчет сбытовых надбавок'!$G$3024,4)</f>
        <v>558.04000000000008</v>
      </c>
      <c r="V777" s="99">
        <f>VLOOKUP($A777+ROUND((COLUMN()-2)/24,5),АТС!$A$41:$F$736,5)+VLOOKUP($A777+ROUND((COLUMN()-2)/24,5),'Расчет сбытовых надбавок'!$B$2281:'Расчет сбытовых надбавок'!$G$3024,4)</f>
        <v>752.25</v>
      </c>
      <c r="W777" s="99">
        <f>VLOOKUP($A777+ROUND((COLUMN()-2)/24,5),АТС!$A$41:$F$736,5)+VLOOKUP($A777+ROUND((COLUMN()-2)/24,5),'Расчет сбытовых надбавок'!$B$2281:'Расчет сбытовых надбавок'!$G$3024,4)</f>
        <v>769.95</v>
      </c>
      <c r="X777" s="99">
        <f>VLOOKUP($A777+ROUND((COLUMN()-2)/24,5),АТС!$A$41:$F$736,5)+VLOOKUP($A777+ROUND((COLUMN()-2)/24,5),'Расчет сбытовых надбавок'!$B$2281:'Расчет сбытовых надбавок'!$G$3024,4)</f>
        <v>159.26</v>
      </c>
      <c r="Y777" s="99">
        <f>VLOOKUP($A777+ROUND((COLUMN()-2)/24,5),АТС!$A$41:$F$736,5)+VLOOKUP($A777+ROUND((COLUMN()-2)/24,5),'Расчет сбытовых надбавок'!$B$2281:'Расчет сбытовых надбавок'!$G$3024,4)</f>
        <v>127.30999999999999</v>
      </c>
    </row>
    <row r="778" spans="1:25" x14ac:dyDescent="0.2">
      <c r="A778" s="80">
        <f t="shared" si="22"/>
        <v>42426</v>
      </c>
      <c r="B778" s="99">
        <f>VLOOKUP($A778+ROUND((COLUMN()-2)/24,5),АТС!$A$41:$F$736,5)+VLOOKUP($A778+ROUND((COLUMN()-2)/24,5),'Расчет сбытовых надбавок'!$B$2281:'Расчет сбытовых надбавок'!$G$3024,4)</f>
        <v>712.72</v>
      </c>
      <c r="C778" s="99">
        <f>VLOOKUP($A778+ROUND((COLUMN()-2)/24,5),АТС!$A$41:$F$736,5)+VLOOKUP($A778+ROUND((COLUMN()-2)/24,5),'Расчет сбытовых надбавок'!$B$2281:'Расчет сбытовых надбавок'!$G$3024,4)</f>
        <v>752.71</v>
      </c>
      <c r="D778" s="99">
        <f>VLOOKUP($A778+ROUND((COLUMN()-2)/24,5),АТС!$A$41:$F$736,5)+VLOOKUP($A778+ROUND((COLUMN()-2)/24,5),'Расчет сбытовых надбавок'!$B$2281:'Расчет сбытовых надбавок'!$G$3024,4)</f>
        <v>130.76</v>
      </c>
      <c r="E778" s="99">
        <f>VLOOKUP($A778+ROUND((COLUMN()-2)/24,5),АТС!$A$41:$F$736,5)+VLOOKUP($A778+ROUND((COLUMN()-2)/24,5),'Расчет сбытовых надбавок'!$B$2281:'Расчет сбытовых надбавок'!$G$3024,4)</f>
        <v>85.96</v>
      </c>
      <c r="F778" s="99">
        <f>VLOOKUP($A778+ROUND((COLUMN()-2)/24,5),АТС!$A$41:$F$736,5)+VLOOKUP($A778+ROUND((COLUMN()-2)/24,5),'Расчет сбытовых надбавок'!$B$2281:'Расчет сбытовых надбавок'!$G$3024,4)</f>
        <v>47.269999999999996</v>
      </c>
      <c r="G778" s="99">
        <f>VLOOKUP($A778+ROUND((COLUMN()-2)/24,5),АТС!$A$41:$F$736,5)+VLOOKUP($A778+ROUND((COLUMN()-2)/24,5),'Расчет сбытовых надбавок'!$B$2281:'Расчет сбытовых надбавок'!$G$3024,4)</f>
        <v>2.38</v>
      </c>
      <c r="H778" s="99">
        <f>VLOOKUP($A778+ROUND((COLUMN()-2)/24,5),АТС!$A$41:$F$736,5)+VLOOKUP($A778+ROUND((COLUMN()-2)/24,5),'Расчет сбытовых надбавок'!$B$2281:'Расчет сбытовых надбавок'!$G$3024,4)</f>
        <v>0</v>
      </c>
      <c r="I778" s="99">
        <f>VLOOKUP($A778+ROUND((COLUMN()-2)/24,5),АТС!$A$41:$F$736,5)+VLOOKUP($A778+ROUND((COLUMN()-2)/24,5),'Расчет сбытовых надбавок'!$B$2281:'Расчет сбытовых надбавок'!$G$3024,4)</f>
        <v>0</v>
      </c>
      <c r="J778" s="99">
        <f>VLOOKUP($A778+ROUND((COLUMN()-2)/24,5),АТС!$A$41:$F$736,5)+VLOOKUP($A778+ROUND((COLUMN()-2)/24,5),'Расчет сбытовых надбавок'!$B$2281:'Расчет сбытовых надбавок'!$G$3024,4)</f>
        <v>0</v>
      </c>
      <c r="K778" s="99">
        <f>VLOOKUP($A778+ROUND((COLUMN()-2)/24,5),АТС!$A$41:$F$736,5)+VLOOKUP($A778+ROUND((COLUMN()-2)/24,5),'Расчет сбытовых надбавок'!$B$2281:'Расчет сбытовых надбавок'!$G$3024,4)</f>
        <v>4.71</v>
      </c>
      <c r="L778" s="99">
        <f>VLOOKUP($A778+ROUND((COLUMN()-2)/24,5),АТС!$A$41:$F$736,5)+VLOOKUP($A778+ROUND((COLUMN()-2)/24,5),'Расчет сбытовых надбавок'!$B$2281:'Расчет сбытовых надбавок'!$G$3024,4)</f>
        <v>390.48</v>
      </c>
      <c r="M778" s="99">
        <f>VLOOKUP($A778+ROUND((COLUMN()-2)/24,5),АТС!$A$41:$F$736,5)+VLOOKUP($A778+ROUND((COLUMN()-2)/24,5),'Расчет сбытовых надбавок'!$B$2281:'Расчет сбытовых надбавок'!$G$3024,4)</f>
        <v>341.96000000000004</v>
      </c>
      <c r="N778" s="99">
        <f>VLOOKUP($A778+ROUND((COLUMN()-2)/24,5),АТС!$A$41:$F$736,5)+VLOOKUP($A778+ROUND((COLUMN()-2)/24,5),'Расчет сбытовых надбавок'!$B$2281:'Расчет сбытовых надбавок'!$G$3024,4)</f>
        <v>60.32</v>
      </c>
      <c r="O778" s="99">
        <f>VLOOKUP($A778+ROUND((COLUMN()-2)/24,5),АТС!$A$41:$F$736,5)+VLOOKUP($A778+ROUND((COLUMN()-2)/24,5),'Расчет сбытовых надбавок'!$B$2281:'Расчет сбытовых надбавок'!$G$3024,4)</f>
        <v>10.18</v>
      </c>
      <c r="P778" s="99">
        <f>VLOOKUP($A778+ROUND((COLUMN()-2)/24,5),АТС!$A$41:$F$736,5)+VLOOKUP($A778+ROUND((COLUMN()-2)/24,5),'Расчет сбытовых надбавок'!$B$2281:'Расчет сбытовых надбавок'!$G$3024,4)</f>
        <v>116.07</v>
      </c>
      <c r="Q778" s="99">
        <f>VLOOKUP($A778+ROUND((COLUMN()-2)/24,5),АТС!$A$41:$F$736,5)+VLOOKUP($A778+ROUND((COLUMN()-2)/24,5),'Расчет сбытовых надбавок'!$B$2281:'Расчет сбытовых надбавок'!$G$3024,4)</f>
        <v>478.74</v>
      </c>
      <c r="R778" s="99">
        <f>VLOOKUP($A778+ROUND((COLUMN()-2)/24,5),АТС!$A$41:$F$736,5)+VLOOKUP($A778+ROUND((COLUMN()-2)/24,5),'Расчет сбытовых надбавок'!$B$2281:'Расчет сбытовых надбавок'!$G$3024,4)</f>
        <v>595.2700000000001</v>
      </c>
      <c r="S778" s="99">
        <f>VLOOKUP($A778+ROUND((COLUMN()-2)/24,5),АТС!$A$41:$F$736,5)+VLOOKUP($A778+ROUND((COLUMN()-2)/24,5),'Расчет сбытовых надбавок'!$B$2281:'Расчет сбытовых надбавок'!$G$3024,4)</f>
        <v>0</v>
      </c>
      <c r="T778" s="99">
        <f>VLOOKUP($A778+ROUND((COLUMN()-2)/24,5),АТС!$A$41:$F$736,5)+VLOOKUP($A778+ROUND((COLUMN()-2)/24,5),'Расчет сбытовых надбавок'!$B$2281:'Расчет сбытовых надбавок'!$G$3024,4)</f>
        <v>48.81</v>
      </c>
      <c r="U778" s="99">
        <f>VLOOKUP($A778+ROUND((COLUMN()-2)/24,5),АТС!$A$41:$F$736,5)+VLOOKUP($A778+ROUND((COLUMN()-2)/24,5),'Расчет сбытовых надбавок'!$B$2281:'Расчет сбытовых надбавок'!$G$3024,4)</f>
        <v>832.86</v>
      </c>
      <c r="V778" s="99">
        <f>VLOOKUP($A778+ROUND((COLUMN()-2)/24,5),АТС!$A$41:$F$736,5)+VLOOKUP($A778+ROUND((COLUMN()-2)/24,5),'Расчет сбытовых надбавок'!$B$2281:'Расчет сбытовых надбавок'!$G$3024,4)</f>
        <v>73.059999999999988</v>
      </c>
      <c r="W778" s="99">
        <f>VLOOKUP($A778+ROUND((COLUMN()-2)/24,5),АТС!$A$41:$F$736,5)+VLOOKUP($A778+ROUND((COLUMN()-2)/24,5),'Расчет сбытовых надбавок'!$B$2281:'Расчет сбытовых надбавок'!$G$3024,4)</f>
        <v>1399.81</v>
      </c>
      <c r="X778" s="99">
        <f>VLOOKUP($A778+ROUND((COLUMN()-2)/24,5),АТС!$A$41:$F$736,5)+VLOOKUP($A778+ROUND((COLUMN()-2)/24,5),'Расчет сбытовых надбавок'!$B$2281:'Расчет сбытовых надбавок'!$G$3024,4)</f>
        <v>919.82</v>
      </c>
      <c r="Y778" s="99">
        <f>VLOOKUP($A778+ROUND((COLUMN()-2)/24,5),АТС!$A$41:$F$736,5)+VLOOKUP($A778+ROUND((COLUMN()-2)/24,5),'Расчет сбытовых надбавок'!$B$2281:'Расчет сбытовых надбавок'!$G$3024,4)</f>
        <v>887.87</v>
      </c>
    </row>
    <row r="779" spans="1:25" x14ac:dyDescent="0.2">
      <c r="A779" s="80">
        <f t="shared" si="22"/>
        <v>42427</v>
      </c>
      <c r="B779" s="99">
        <f>VLOOKUP($A779+ROUND((COLUMN()-2)/24,5),АТС!$A$41:$F$736,5)+VLOOKUP($A779+ROUND((COLUMN()-2)/24,5),'Расчет сбытовых надбавок'!$B$2281:'Расчет сбытовых надбавок'!$G$3024,4)</f>
        <v>739.17000000000007</v>
      </c>
      <c r="C779" s="99">
        <f>VLOOKUP($A779+ROUND((COLUMN()-2)/24,5),АТС!$A$41:$F$736,5)+VLOOKUP($A779+ROUND((COLUMN()-2)/24,5),'Расчет сбытовых надбавок'!$B$2281:'Расчет сбытовых надбавок'!$G$3024,4)</f>
        <v>813.59</v>
      </c>
      <c r="D779" s="99">
        <f>VLOOKUP($A779+ROUND((COLUMN()-2)/24,5),АТС!$A$41:$F$736,5)+VLOOKUP($A779+ROUND((COLUMN()-2)/24,5),'Расчет сбытовых надбавок'!$B$2281:'Расчет сбытовых надбавок'!$G$3024,4)</f>
        <v>203.41000000000003</v>
      </c>
      <c r="E779" s="99">
        <f>VLOOKUP($A779+ROUND((COLUMN()-2)/24,5),АТС!$A$41:$F$736,5)+VLOOKUP($A779+ROUND((COLUMN()-2)/24,5),'Расчет сбытовых надбавок'!$B$2281:'Расчет сбытовых надбавок'!$G$3024,4)</f>
        <v>206.46</v>
      </c>
      <c r="F779" s="99">
        <f>VLOOKUP($A779+ROUND((COLUMN()-2)/24,5),АТС!$A$41:$F$736,5)+VLOOKUP($A779+ROUND((COLUMN()-2)/24,5),'Расчет сбытовых надбавок'!$B$2281:'Расчет сбытовых надбавок'!$G$3024,4)</f>
        <v>197.29999999999998</v>
      </c>
      <c r="G779" s="99">
        <f>VLOOKUP($A779+ROUND((COLUMN()-2)/24,5),АТС!$A$41:$F$736,5)+VLOOKUP($A779+ROUND((COLUMN()-2)/24,5),'Расчет сбытовых надбавок'!$B$2281:'Расчет сбытовых надбавок'!$G$3024,4)</f>
        <v>14.83</v>
      </c>
      <c r="H779" s="99">
        <f>VLOOKUP($A779+ROUND((COLUMN()-2)/24,5),АТС!$A$41:$F$736,5)+VLOOKUP($A779+ROUND((COLUMN()-2)/24,5),'Расчет сбытовых надбавок'!$B$2281:'Расчет сбытовых надбавок'!$G$3024,4)</f>
        <v>743.57999999999993</v>
      </c>
      <c r="I779" s="99">
        <f>VLOOKUP($A779+ROUND((COLUMN()-2)/24,5),АТС!$A$41:$F$736,5)+VLOOKUP($A779+ROUND((COLUMN()-2)/24,5),'Расчет сбытовых надбавок'!$B$2281:'Расчет сбытовых надбавок'!$G$3024,4)</f>
        <v>680.07999999999993</v>
      </c>
      <c r="J779" s="99">
        <f>VLOOKUP($A779+ROUND((COLUMN()-2)/24,5),АТС!$A$41:$F$736,5)+VLOOKUP($A779+ROUND((COLUMN()-2)/24,5),'Расчет сбытовых надбавок'!$B$2281:'Расчет сбытовых надбавок'!$G$3024,4)</f>
        <v>471.53999999999996</v>
      </c>
      <c r="K779" s="99">
        <f>VLOOKUP($A779+ROUND((COLUMN()-2)/24,5),АТС!$A$41:$F$736,5)+VLOOKUP($A779+ROUND((COLUMN()-2)/24,5),'Расчет сбытовых надбавок'!$B$2281:'Расчет сбытовых надбавок'!$G$3024,4)</f>
        <v>449.7</v>
      </c>
      <c r="L779" s="99">
        <f>VLOOKUP($A779+ROUND((COLUMN()-2)/24,5),АТС!$A$41:$F$736,5)+VLOOKUP($A779+ROUND((COLUMN()-2)/24,5),'Расчет сбытовых надбавок'!$B$2281:'Расчет сбытовых надбавок'!$G$3024,4)</f>
        <v>75.59</v>
      </c>
      <c r="M779" s="99">
        <f>VLOOKUP($A779+ROUND((COLUMN()-2)/24,5),АТС!$A$41:$F$736,5)+VLOOKUP($A779+ROUND((COLUMN()-2)/24,5),'Расчет сбытовых надбавок'!$B$2281:'Расчет сбытовых надбавок'!$G$3024,4)</f>
        <v>89.22</v>
      </c>
      <c r="N779" s="99">
        <f>VLOOKUP($A779+ROUND((COLUMN()-2)/24,5),АТС!$A$41:$F$736,5)+VLOOKUP($A779+ROUND((COLUMN()-2)/24,5),'Расчет сбытовых надбавок'!$B$2281:'Расчет сбытовых надбавок'!$G$3024,4)</f>
        <v>51.410000000000004</v>
      </c>
      <c r="O779" s="99">
        <f>VLOOKUP($A779+ROUND((COLUMN()-2)/24,5),АТС!$A$41:$F$736,5)+VLOOKUP($A779+ROUND((COLUMN()-2)/24,5),'Расчет сбытовых надбавок'!$B$2281:'Расчет сбытовых надбавок'!$G$3024,4)</f>
        <v>43.519999999999996</v>
      </c>
      <c r="P779" s="99">
        <f>VLOOKUP($A779+ROUND((COLUMN()-2)/24,5),АТС!$A$41:$F$736,5)+VLOOKUP($A779+ROUND((COLUMN()-2)/24,5),'Расчет сбытовых надбавок'!$B$2281:'Расчет сбытовых надбавок'!$G$3024,4)</f>
        <v>6.8599999999999994</v>
      </c>
      <c r="Q779" s="99">
        <f>VLOOKUP($A779+ROUND((COLUMN()-2)/24,5),АТС!$A$41:$F$736,5)+VLOOKUP($A779+ROUND((COLUMN()-2)/24,5),'Расчет сбытовых надбавок'!$B$2281:'Расчет сбытовых надбавок'!$G$3024,4)</f>
        <v>25.42</v>
      </c>
      <c r="R779" s="99">
        <f>VLOOKUP($A779+ROUND((COLUMN()-2)/24,5),АТС!$A$41:$F$736,5)+VLOOKUP($A779+ROUND((COLUMN()-2)/24,5),'Расчет сбытовых надбавок'!$B$2281:'Расчет сбытовых надбавок'!$G$3024,4)</f>
        <v>477.04</v>
      </c>
      <c r="S779" s="99">
        <f>VLOOKUP($A779+ROUND((COLUMN()-2)/24,5),АТС!$A$41:$F$736,5)+VLOOKUP($A779+ROUND((COLUMN()-2)/24,5),'Расчет сбытовых надбавок'!$B$2281:'Расчет сбытовых надбавок'!$G$3024,4)</f>
        <v>93.58</v>
      </c>
      <c r="T779" s="99">
        <f>VLOOKUP($A779+ROUND((COLUMN()-2)/24,5),АТС!$A$41:$F$736,5)+VLOOKUP($A779+ROUND((COLUMN()-2)/24,5),'Расчет сбытовых надбавок'!$B$2281:'Расчет сбытовых надбавок'!$G$3024,4)</f>
        <v>0</v>
      </c>
      <c r="U779" s="99">
        <f>VLOOKUP($A779+ROUND((COLUMN()-2)/24,5),АТС!$A$41:$F$736,5)+VLOOKUP($A779+ROUND((COLUMN()-2)/24,5),'Расчет сбытовых надбавок'!$B$2281:'Расчет сбытовых надбавок'!$G$3024,4)</f>
        <v>0</v>
      </c>
      <c r="V779" s="99">
        <f>VLOOKUP($A779+ROUND((COLUMN()-2)/24,5),АТС!$A$41:$F$736,5)+VLOOKUP($A779+ROUND((COLUMN()-2)/24,5),'Расчет сбытовых надбавок'!$B$2281:'Расчет сбытовых надбавок'!$G$3024,4)</f>
        <v>0</v>
      </c>
      <c r="W779" s="99">
        <f>VLOOKUP($A779+ROUND((COLUMN()-2)/24,5),АТС!$A$41:$F$736,5)+VLOOKUP($A779+ROUND((COLUMN()-2)/24,5),'Расчет сбытовых надбавок'!$B$2281:'Расчет сбытовых надбавок'!$G$3024,4)</f>
        <v>0</v>
      </c>
      <c r="X779" s="99">
        <f>VLOOKUP($A779+ROUND((COLUMN()-2)/24,5),АТС!$A$41:$F$736,5)+VLOOKUP($A779+ROUND((COLUMN()-2)/24,5),'Расчет сбытовых надбавок'!$B$2281:'Расчет сбытовых надбавок'!$G$3024,4)</f>
        <v>140.87</v>
      </c>
      <c r="Y779" s="99">
        <f>VLOOKUP($A779+ROUND((COLUMN()-2)/24,5),АТС!$A$41:$F$736,5)+VLOOKUP($A779+ROUND((COLUMN()-2)/24,5),'Расчет сбытовых надбавок'!$B$2281:'Расчет сбытовых надбавок'!$G$3024,4)</f>
        <v>99.84</v>
      </c>
    </row>
    <row r="780" spans="1:25" x14ac:dyDescent="0.2">
      <c r="A780" s="80">
        <f t="shared" si="22"/>
        <v>42428</v>
      </c>
      <c r="B780" s="99">
        <f>VLOOKUP($A780+ROUND((COLUMN()-2)/24,5),АТС!$A$41:$F$736,5)+VLOOKUP($A780+ROUND((COLUMN()-2)/24,5),'Расчет сбытовых надбавок'!$B$2281:'Расчет сбытовых надбавок'!$G$3024,4)</f>
        <v>14.379999999999999</v>
      </c>
      <c r="C780" s="99">
        <f>VLOOKUP($A780+ROUND((COLUMN()-2)/24,5),АТС!$A$41:$F$736,5)+VLOOKUP($A780+ROUND((COLUMN()-2)/24,5),'Расчет сбытовых надбавок'!$B$2281:'Расчет сбытовых надбавок'!$G$3024,4)</f>
        <v>744.2</v>
      </c>
      <c r="D780" s="99">
        <f>VLOOKUP($A780+ROUND((COLUMN()-2)/24,5),АТС!$A$41:$F$736,5)+VLOOKUP($A780+ROUND((COLUMN()-2)/24,5),'Расчет сбытовых надбавок'!$B$2281:'Расчет сбытовых надбавок'!$G$3024,4)</f>
        <v>114.31</v>
      </c>
      <c r="E780" s="99">
        <f>VLOOKUP($A780+ROUND((COLUMN()-2)/24,5),АТС!$A$41:$F$736,5)+VLOOKUP($A780+ROUND((COLUMN()-2)/24,5),'Расчет сбытовых надбавок'!$B$2281:'Расчет сбытовых надбавок'!$G$3024,4)</f>
        <v>283.43</v>
      </c>
      <c r="F780" s="99">
        <f>VLOOKUP($A780+ROUND((COLUMN()-2)/24,5),АТС!$A$41:$F$736,5)+VLOOKUP($A780+ROUND((COLUMN()-2)/24,5),'Расчет сбытовых надбавок'!$B$2281:'Расчет сбытовых надбавок'!$G$3024,4)</f>
        <v>63.31</v>
      </c>
      <c r="G780" s="99">
        <f>VLOOKUP($A780+ROUND((COLUMN()-2)/24,5),АТС!$A$41:$F$736,5)+VLOOKUP($A780+ROUND((COLUMN()-2)/24,5),'Расчет сбытовых надбавок'!$B$2281:'Расчет сбытовых надбавок'!$G$3024,4)</f>
        <v>59.76</v>
      </c>
      <c r="H780" s="99">
        <f>VLOOKUP($A780+ROUND((COLUMN()-2)/24,5),АТС!$A$41:$F$736,5)+VLOOKUP($A780+ROUND((COLUMN()-2)/24,5),'Расчет сбытовых надбавок'!$B$2281:'Расчет сбытовых надбавок'!$G$3024,4)</f>
        <v>186.42</v>
      </c>
      <c r="I780" s="99">
        <f>VLOOKUP($A780+ROUND((COLUMN()-2)/24,5),АТС!$A$41:$F$736,5)+VLOOKUP($A780+ROUND((COLUMN()-2)/24,5),'Расчет сбытовых надбавок'!$B$2281:'Расчет сбытовых надбавок'!$G$3024,4)</f>
        <v>174.11999999999998</v>
      </c>
      <c r="J780" s="99">
        <f>VLOOKUP($A780+ROUND((COLUMN()-2)/24,5),АТС!$A$41:$F$736,5)+VLOOKUP($A780+ROUND((COLUMN()-2)/24,5),'Расчет сбытовых надбавок'!$B$2281:'Расчет сбытовых надбавок'!$G$3024,4)</f>
        <v>641.93999999999994</v>
      </c>
      <c r="K780" s="99">
        <f>VLOOKUP($A780+ROUND((COLUMN()-2)/24,5),АТС!$A$41:$F$736,5)+VLOOKUP($A780+ROUND((COLUMN()-2)/24,5),'Расчет сбытовых надбавок'!$B$2281:'Расчет сбытовых надбавок'!$G$3024,4)</f>
        <v>0</v>
      </c>
      <c r="L780" s="99">
        <f>VLOOKUP($A780+ROUND((COLUMN()-2)/24,5),АТС!$A$41:$F$736,5)+VLOOKUP($A780+ROUND((COLUMN()-2)/24,5),'Расчет сбытовых надбавок'!$B$2281:'Расчет сбытовых надбавок'!$G$3024,4)</f>
        <v>619.47</v>
      </c>
      <c r="M780" s="99">
        <f>VLOOKUP($A780+ROUND((COLUMN()-2)/24,5),АТС!$A$41:$F$736,5)+VLOOKUP($A780+ROUND((COLUMN()-2)/24,5),'Расчет сбытовых надбавок'!$B$2281:'Расчет сбытовых надбавок'!$G$3024,4)</f>
        <v>626.07000000000005</v>
      </c>
      <c r="N780" s="99">
        <f>VLOOKUP($A780+ROUND((COLUMN()-2)/24,5),АТС!$A$41:$F$736,5)+VLOOKUP($A780+ROUND((COLUMN()-2)/24,5),'Расчет сбытовых надбавок'!$B$2281:'Расчет сбытовых надбавок'!$G$3024,4)</f>
        <v>555.75</v>
      </c>
      <c r="O780" s="99">
        <f>VLOOKUP($A780+ROUND((COLUMN()-2)/24,5),АТС!$A$41:$F$736,5)+VLOOKUP($A780+ROUND((COLUMN()-2)/24,5),'Расчет сбытовых надбавок'!$B$2281:'Расчет сбытовых надбавок'!$G$3024,4)</f>
        <v>500.09000000000003</v>
      </c>
      <c r="P780" s="99">
        <f>VLOOKUP($A780+ROUND((COLUMN()-2)/24,5),АТС!$A$41:$F$736,5)+VLOOKUP($A780+ROUND((COLUMN()-2)/24,5),'Расчет сбытовых надбавок'!$B$2281:'Расчет сбытовых надбавок'!$G$3024,4)</f>
        <v>473.76</v>
      </c>
      <c r="Q780" s="99">
        <f>VLOOKUP($A780+ROUND((COLUMN()-2)/24,5),АТС!$A$41:$F$736,5)+VLOOKUP($A780+ROUND((COLUMN()-2)/24,5),'Расчет сбытовых надбавок'!$B$2281:'Расчет сбытовых надбавок'!$G$3024,4)</f>
        <v>469.71</v>
      </c>
      <c r="R780" s="99">
        <f>VLOOKUP($A780+ROUND((COLUMN()-2)/24,5),АТС!$A$41:$F$736,5)+VLOOKUP($A780+ROUND((COLUMN()-2)/24,5),'Расчет сбытовых надбавок'!$B$2281:'Расчет сбытовых надбавок'!$G$3024,4)</f>
        <v>459.55</v>
      </c>
      <c r="S780" s="99">
        <f>VLOOKUP($A780+ROUND((COLUMN()-2)/24,5),АТС!$A$41:$F$736,5)+VLOOKUP($A780+ROUND((COLUMN()-2)/24,5),'Расчет сбытовых надбавок'!$B$2281:'Расчет сбытовых надбавок'!$G$3024,4)</f>
        <v>360.54999999999995</v>
      </c>
      <c r="T780" s="99">
        <f>VLOOKUP($A780+ROUND((COLUMN()-2)/24,5),АТС!$A$41:$F$736,5)+VLOOKUP($A780+ROUND((COLUMN()-2)/24,5),'Расчет сбытовых надбавок'!$B$2281:'Расчет сбытовых надбавок'!$G$3024,4)</f>
        <v>0</v>
      </c>
      <c r="U780" s="99">
        <f>VLOOKUP($A780+ROUND((COLUMN()-2)/24,5),АТС!$A$41:$F$736,5)+VLOOKUP($A780+ROUND((COLUMN()-2)/24,5),'Расчет сбытовых надбавок'!$B$2281:'Расчет сбытовых надбавок'!$G$3024,4)</f>
        <v>800.85</v>
      </c>
      <c r="V780" s="99">
        <f>VLOOKUP($A780+ROUND((COLUMN()-2)/24,5),АТС!$A$41:$F$736,5)+VLOOKUP($A780+ROUND((COLUMN()-2)/24,5),'Расчет сбытовых надбавок'!$B$2281:'Расчет сбытовых надбавок'!$G$3024,4)</f>
        <v>513.43999999999994</v>
      </c>
      <c r="W780" s="99">
        <f>VLOOKUP($A780+ROUND((COLUMN()-2)/24,5),АТС!$A$41:$F$736,5)+VLOOKUP($A780+ROUND((COLUMN()-2)/24,5),'Расчет сбытовых надбавок'!$B$2281:'Расчет сбытовых надбавок'!$G$3024,4)</f>
        <v>555.13</v>
      </c>
      <c r="X780" s="99">
        <f>VLOOKUP($A780+ROUND((COLUMN()-2)/24,5),АТС!$A$41:$F$736,5)+VLOOKUP($A780+ROUND((COLUMN()-2)/24,5),'Расчет сбытовых надбавок'!$B$2281:'Расчет сбытовых надбавок'!$G$3024,4)</f>
        <v>721.17</v>
      </c>
      <c r="Y780" s="99">
        <f>VLOOKUP($A780+ROUND((COLUMN()-2)/24,5),АТС!$A$41:$F$736,5)+VLOOKUP($A780+ROUND((COLUMN()-2)/24,5),'Расчет сбытовых надбавок'!$B$2281:'Расчет сбытовых надбавок'!$G$3024,4)</f>
        <v>635.76</v>
      </c>
    </row>
    <row r="781" spans="1:25" x14ac:dyDescent="0.2">
      <c r="A781" s="80">
        <f t="shared" si="22"/>
        <v>42429</v>
      </c>
      <c r="B781" s="99">
        <f>VLOOKUP($A781+ROUND((COLUMN()-2)/24,5),АТС!$A$41:$F$736,5)+VLOOKUP($A781+ROUND((COLUMN()-2)/24,5),'Расчет сбытовых надбавок'!$B$2281:'Расчет сбытовых надбавок'!$G$3024,4)</f>
        <v>786</v>
      </c>
      <c r="C781" s="99">
        <f>VLOOKUP($A781+ROUND((COLUMN()-2)/24,5),АТС!$A$41:$F$736,5)+VLOOKUP($A781+ROUND((COLUMN()-2)/24,5),'Расчет сбытовых надбавок'!$B$2281:'Расчет сбытовых надбавок'!$G$3024,4)</f>
        <v>238.75</v>
      </c>
      <c r="D781" s="99">
        <f>VLOOKUP($A781+ROUND((COLUMN()-2)/24,5),АТС!$A$41:$F$736,5)+VLOOKUP($A781+ROUND((COLUMN()-2)/24,5),'Расчет сбытовых надбавок'!$B$2281:'Расчет сбытовых надбавок'!$G$3024,4)</f>
        <v>1083.02</v>
      </c>
      <c r="E781" s="99">
        <f>VLOOKUP($A781+ROUND((COLUMN()-2)/24,5),АТС!$A$41:$F$736,5)+VLOOKUP($A781+ROUND((COLUMN()-2)/24,5),'Расчет сбытовых надбавок'!$B$2281:'Расчет сбытовых надбавок'!$G$3024,4)</f>
        <v>678.28</v>
      </c>
      <c r="F781" s="99">
        <f>VLOOKUP($A781+ROUND((COLUMN()-2)/24,5),АТС!$A$41:$F$736,5)+VLOOKUP($A781+ROUND((COLUMN()-2)/24,5),'Расчет сбытовых надбавок'!$B$2281:'Расчет сбытовых надбавок'!$G$3024,4)</f>
        <v>130.12</v>
      </c>
      <c r="G781" s="99">
        <f>VLOOKUP($A781+ROUND((COLUMN()-2)/24,5),АТС!$A$41:$F$736,5)+VLOOKUP($A781+ROUND((COLUMN()-2)/24,5),'Расчет сбытовых надбавок'!$B$2281:'Расчет сбытовых надбавок'!$G$3024,4)</f>
        <v>52.45</v>
      </c>
      <c r="H781" s="99">
        <f>VLOOKUP($A781+ROUND((COLUMN()-2)/24,5),АТС!$A$41:$F$736,5)+VLOOKUP($A781+ROUND((COLUMN()-2)/24,5),'Расчет сбытовых надбавок'!$B$2281:'Расчет сбытовых надбавок'!$G$3024,4)</f>
        <v>61.519999999999996</v>
      </c>
      <c r="I781" s="99">
        <f>VLOOKUP($A781+ROUND((COLUMN()-2)/24,5),АТС!$A$41:$F$736,5)+VLOOKUP($A781+ROUND((COLUMN()-2)/24,5),'Расчет сбытовых надбавок'!$B$2281:'Расчет сбытовых надбавок'!$G$3024,4)</f>
        <v>84.73</v>
      </c>
      <c r="J781" s="99">
        <f>VLOOKUP($A781+ROUND((COLUMN()-2)/24,5),АТС!$A$41:$F$736,5)+VLOOKUP($A781+ROUND((COLUMN()-2)/24,5),'Расчет сбытовых надбавок'!$B$2281:'Расчет сбытовых надбавок'!$G$3024,4)</f>
        <v>399.3</v>
      </c>
      <c r="K781" s="99">
        <f>VLOOKUP($A781+ROUND((COLUMN()-2)/24,5),АТС!$A$41:$F$736,5)+VLOOKUP($A781+ROUND((COLUMN()-2)/24,5),'Расчет сбытовых надбавок'!$B$2281:'Расчет сбытовых надбавок'!$G$3024,4)</f>
        <v>532.07000000000005</v>
      </c>
      <c r="L781" s="99">
        <f>VLOOKUP($A781+ROUND((COLUMN()-2)/24,5),АТС!$A$41:$F$736,5)+VLOOKUP($A781+ROUND((COLUMN()-2)/24,5),'Расчет сбытовых надбавок'!$B$2281:'Расчет сбытовых надбавок'!$G$3024,4)</f>
        <v>578.02</v>
      </c>
      <c r="M781" s="99">
        <f>VLOOKUP($A781+ROUND((COLUMN()-2)/24,5),АТС!$A$41:$F$736,5)+VLOOKUP($A781+ROUND((COLUMN()-2)/24,5),'Расчет сбытовых надбавок'!$B$2281:'Расчет сбытовых надбавок'!$G$3024,4)</f>
        <v>169.87</v>
      </c>
      <c r="N781" s="99">
        <f>VLOOKUP($A781+ROUND((COLUMN()-2)/24,5),АТС!$A$41:$F$736,5)+VLOOKUP($A781+ROUND((COLUMN()-2)/24,5),'Расчет сбытовых надбавок'!$B$2281:'Расчет сбытовых надбавок'!$G$3024,4)</f>
        <v>572.77</v>
      </c>
      <c r="O781" s="99">
        <f>VLOOKUP($A781+ROUND((COLUMN()-2)/24,5),АТС!$A$41:$F$736,5)+VLOOKUP($A781+ROUND((COLUMN()-2)/24,5),'Расчет сбытовых надбавок'!$B$2281:'Расчет сбытовых надбавок'!$G$3024,4)</f>
        <v>567.51</v>
      </c>
      <c r="P781" s="99">
        <f>VLOOKUP($A781+ROUND((COLUMN()-2)/24,5),АТС!$A$41:$F$736,5)+VLOOKUP($A781+ROUND((COLUMN()-2)/24,5),'Расчет сбытовых надбавок'!$B$2281:'Расчет сбытовых надбавок'!$G$3024,4)</f>
        <v>484.2</v>
      </c>
      <c r="Q781" s="99">
        <f>VLOOKUP($A781+ROUND((COLUMN()-2)/24,5),АТС!$A$41:$F$736,5)+VLOOKUP($A781+ROUND((COLUMN()-2)/24,5),'Расчет сбытовых надбавок'!$B$2281:'Расчет сбытовых надбавок'!$G$3024,4)</f>
        <v>460.57</v>
      </c>
      <c r="R781" s="99">
        <f>VLOOKUP($A781+ROUND((COLUMN()-2)/24,5),АТС!$A$41:$F$736,5)+VLOOKUP($A781+ROUND((COLUMN()-2)/24,5),'Расчет сбытовых надбавок'!$B$2281:'Расчет сбытовых надбавок'!$G$3024,4)</f>
        <v>387.29</v>
      </c>
      <c r="S781" s="99">
        <f>VLOOKUP($A781+ROUND((COLUMN()-2)/24,5),АТС!$A$41:$F$736,5)+VLOOKUP($A781+ROUND((COLUMN()-2)/24,5),'Расчет сбытовых надбавок'!$B$2281:'Расчет сбытовых надбавок'!$G$3024,4)</f>
        <v>188.78</v>
      </c>
      <c r="T781" s="99">
        <f>VLOOKUP($A781+ROUND((COLUMN()-2)/24,5),АТС!$A$41:$F$736,5)+VLOOKUP($A781+ROUND((COLUMN()-2)/24,5),'Расчет сбытовых надбавок'!$B$2281:'Расчет сбытовых надбавок'!$G$3024,4)</f>
        <v>20.630000000000003</v>
      </c>
      <c r="U781" s="99">
        <f>VLOOKUP($A781+ROUND((COLUMN()-2)/24,5),АТС!$A$41:$F$736,5)+VLOOKUP($A781+ROUND((COLUMN()-2)/24,5),'Расчет сбытовых надбавок'!$B$2281:'Расчет сбытовых надбавок'!$G$3024,4)</f>
        <v>570.57000000000005</v>
      </c>
      <c r="V781" s="99">
        <f>VLOOKUP($A781+ROUND((COLUMN()-2)/24,5),АТС!$A$41:$F$736,5)+VLOOKUP($A781+ROUND((COLUMN()-2)/24,5),'Расчет сбытовых надбавок'!$B$2281:'Расчет сбытовых надбавок'!$G$3024,4)</f>
        <v>792.17000000000007</v>
      </c>
      <c r="W781" s="99">
        <f>VLOOKUP($A781+ROUND((COLUMN()-2)/24,5),АТС!$A$41:$F$736,5)+VLOOKUP($A781+ROUND((COLUMN()-2)/24,5),'Расчет сбытовых надбавок'!$B$2281:'Расчет сбытовых надбавок'!$G$3024,4)</f>
        <v>717.09</v>
      </c>
      <c r="X781" s="99">
        <f>VLOOKUP($A781+ROUND((COLUMN()-2)/24,5),АТС!$A$41:$F$736,5)+VLOOKUP($A781+ROUND((COLUMN()-2)/24,5),'Расчет сбытовых надбавок'!$B$2281:'Расчет сбытовых надбавок'!$G$3024,4)</f>
        <v>823.83999999999992</v>
      </c>
      <c r="Y781" s="99">
        <f>VLOOKUP($A781+ROUND((COLUMN()-2)/24,5),АТС!$A$41:$F$736,5)+VLOOKUP($A781+ROUND((COLUMN()-2)/24,5),'Расчет сбытовых надбавок'!$B$2281:'Расчет сбытовых надбавок'!$G$3024,4)</f>
        <v>693.9</v>
      </c>
    </row>
    <row r="782" spans="1:25" ht="12.75" customHeight="1" x14ac:dyDescent="0.25">
      <c r="A782" s="94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6"/>
    </row>
    <row r="783" spans="1:25" x14ac:dyDescent="0.25">
      <c r="A783" s="88" t="s">
        <v>152</v>
      </c>
      <c r="B783" s="79"/>
      <c r="C783" s="79"/>
      <c r="D783" s="79"/>
    </row>
    <row r="784" spans="1:25" ht="12.75" customHeight="1" x14ac:dyDescent="0.2">
      <c r="A784" s="165" t="s">
        <v>48</v>
      </c>
      <c r="B784" s="168" t="s">
        <v>155</v>
      </c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70"/>
    </row>
    <row r="785" spans="1:27" ht="12.75" customHeight="1" x14ac:dyDescent="0.2">
      <c r="A785" s="166"/>
      <c r="B785" s="171"/>
      <c r="C785" s="172"/>
      <c r="D785" s="172"/>
      <c r="E785" s="172"/>
      <c r="F785" s="172"/>
      <c r="G785" s="172"/>
      <c r="H785" s="172"/>
      <c r="I785" s="172"/>
      <c r="J785" s="172"/>
      <c r="K785" s="172"/>
      <c r="L785" s="172"/>
      <c r="M785" s="172"/>
      <c r="N785" s="172"/>
      <c r="O785" s="172"/>
      <c r="P785" s="172"/>
      <c r="Q785" s="172"/>
      <c r="R785" s="172"/>
      <c r="S785" s="172"/>
      <c r="T785" s="172"/>
      <c r="U785" s="172"/>
      <c r="V785" s="172"/>
      <c r="W785" s="172"/>
      <c r="X785" s="172"/>
      <c r="Y785" s="173"/>
    </row>
    <row r="786" spans="1:27" s="112" customFormat="1" ht="12.75" customHeight="1" x14ac:dyDescent="0.2">
      <c r="A786" s="166"/>
      <c r="B786" s="206" t="s">
        <v>123</v>
      </c>
      <c r="C786" s="202" t="s">
        <v>124</v>
      </c>
      <c r="D786" s="202" t="s">
        <v>125</v>
      </c>
      <c r="E786" s="202" t="s">
        <v>126</v>
      </c>
      <c r="F786" s="202" t="s">
        <v>127</v>
      </c>
      <c r="G786" s="202" t="s">
        <v>128</v>
      </c>
      <c r="H786" s="202" t="s">
        <v>129</v>
      </c>
      <c r="I786" s="202" t="s">
        <v>130</v>
      </c>
      <c r="J786" s="202" t="s">
        <v>131</v>
      </c>
      <c r="K786" s="202" t="s">
        <v>132</v>
      </c>
      <c r="L786" s="202" t="s">
        <v>133</v>
      </c>
      <c r="M786" s="202" t="s">
        <v>134</v>
      </c>
      <c r="N786" s="204" t="s">
        <v>135</v>
      </c>
      <c r="O786" s="202" t="s">
        <v>136</v>
      </c>
      <c r="P786" s="202" t="s">
        <v>137</v>
      </c>
      <c r="Q786" s="202" t="s">
        <v>138</v>
      </c>
      <c r="R786" s="202" t="s">
        <v>139</v>
      </c>
      <c r="S786" s="202" t="s">
        <v>140</v>
      </c>
      <c r="T786" s="202" t="s">
        <v>141</v>
      </c>
      <c r="U786" s="202" t="s">
        <v>142</v>
      </c>
      <c r="V786" s="202" t="s">
        <v>143</v>
      </c>
      <c r="W786" s="202" t="s">
        <v>144</v>
      </c>
      <c r="X786" s="202" t="s">
        <v>145</v>
      </c>
      <c r="Y786" s="202" t="s">
        <v>146</v>
      </c>
    </row>
    <row r="787" spans="1:27" s="112" customFormat="1" ht="11.25" customHeight="1" x14ac:dyDescent="0.2">
      <c r="A787" s="167"/>
      <c r="B787" s="207"/>
      <c r="C787" s="203"/>
      <c r="D787" s="203"/>
      <c r="E787" s="203"/>
      <c r="F787" s="203"/>
      <c r="G787" s="203"/>
      <c r="H787" s="203"/>
      <c r="I787" s="203"/>
      <c r="J787" s="203"/>
      <c r="K787" s="203"/>
      <c r="L787" s="203"/>
      <c r="M787" s="203"/>
      <c r="N787" s="205"/>
      <c r="O787" s="203"/>
      <c r="P787" s="203"/>
      <c r="Q787" s="203"/>
      <c r="R787" s="203"/>
      <c r="S787" s="203"/>
      <c r="T787" s="203"/>
      <c r="U787" s="203"/>
      <c r="V787" s="203"/>
      <c r="W787" s="203"/>
      <c r="X787" s="203"/>
      <c r="Y787" s="203"/>
    </row>
    <row r="788" spans="1:27" ht="15.75" customHeight="1" x14ac:dyDescent="0.2">
      <c r="A788" s="80">
        <f>A753</f>
        <v>42401</v>
      </c>
      <c r="B788" s="99">
        <f>VLOOKUP($A788+ROUND((COLUMN()-2)/24,5),АТС!$A$41:$F$736,5)+VLOOKUP($A788+ROUND((COLUMN()-2)/24,5),'Расчет сбытовых надбавок'!$B$2281:'Расчет сбытовых надбавок'!$G$3024,5)</f>
        <v>760.47</v>
      </c>
      <c r="C788" s="99">
        <f>VLOOKUP($A788+ROUND((COLUMN()-2)/24,5),АТС!$A$41:$F$736,5)+VLOOKUP($A788+ROUND((COLUMN()-2)/24,5),'Расчет сбытовых надбавок'!$B$2281:'Расчет сбытовых надбавок'!$G$3024,5)</f>
        <v>889.08</v>
      </c>
      <c r="D788" s="99">
        <f>VLOOKUP($A788+ROUND((COLUMN()-2)/24,5),АТС!$A$41:$F$736,5)+VLOOKUP($A788+ROUND((COLUMN()-2)/24,5),'Расчет сбытовых надбавок'!$B$2281:'Расчет сбытовых надбавок'!$G$3024,5)</f>
        <v>872.35</v>
      </c>
      <c r="E788" s="99">
        <f>VLOOKUP($A788+ROUND((COLUMN()-2)/24,5),АТС!$A$41:$F$736,5)+VLOOKUP($A788+ROUND((COLUMN()-2)/24,5),'Расчет сбытовых надбавок'!$B$2281:'Расчет сбытовых надбавок'!$G$3024,5)</f>
        <v>871.26</v>
      </c>
      <c r="F788" s="99">
        <f>VLOOKUP($A788+ROUND((COLUMN()-2)/24,5),АТС!$A$41:$F$736,5)+VLOOKUP($A788+ROUND((COLUMN()-2)/24,5),'Расчет сбытовых надбавок'!$B$2281:'Расчет сбытовых надбавок'!$G$3024,5)</f>
        <v>603.13</v>
      </c>
      <c r="G788" s="99">
        <f>VLOOKUP($A788+ROUND((COLUMN()-2)/24,5),АТС!$A$41:$F$736,5)+VLOOKUP($A788+ROUND((COLUMN()-2)/24,5),'Расчет сбытовых надбавок'!$B$2281:'Расчет сбытовых надбавок'!$G$3024,5)</f>
        <v>681.11</v>
      </c>
      <c r="H788" s="99">
        <f>VLOOKUP($A788+ROUND((COLUMN()-2)/24,5),АТС!$A$41:$F$736,5)+VLOOKUP($A788+ROUND((COLUMN()-2)/24,5),'Расчет сбытовых надбавок'!$B$2281:'Расчет сбытовых надбавок'!$G$3024,5)</f>
        <v>571.62</v>
      </c>
      <c r="I788" s="99">
        <f>VLOOKUP($A788+ROUND((COLUMN()-2)/24,5),АТС!$A$41:$F$736,5)+VLOOKUP($A788+ROUND((COLUMN()-2)/24,5),'Расчет сбытовых надбавок'!$B$2281:'Расчет сбытовых надбавок'!$G$3024,5)</f>
        <v>468.7</v>
      </c>
      <c r="J788" s="99">
        <f>VLOOKUP($A788+ROUND((COLUMN()-2)/24,5),АТС!$A$41:$F$736,5)+VLOOKUP($A788+ROUND((COLUMN()-2)/24,5),'Расчет сбытовых надбавок'!$B$2281:'Расчет сбытовых надбавок'!$G$3024,5)</f>
        <v>469.65</v>
      </c>
      <c r="K788" s="99">
        <f>VLOOKUP($A788+ROUND((COLUMN()-2)/24,5),АТС!$A$41:$F$736,5)+VLOOKUP($A788+ROUND((COLUMN()-2)/24,5),'Расчет сбытовых надбавок'!$B$2281:'Расчет сбытовых надбавок'!$G$3024,5)</f>
        <v>467.39</v>
      </c>
      <c r="L788" s="99">
        <f>VLOOKUP($A788+ROUND((COLUMN()-2)/24,5),АТС!$A$41:$F$736,5)+VLOOKUP($A788+ROUND((COLUMN()-2)/24,5),'Расчет сбытовых надбавок'!$B$2281:'Расчет сбытовых надбавок'!$G$3024,5)</f>
        <v>734.06999999999994</v>
      </c>
      <c r="M788" s="99">
        <f>VLOOKUP($A788+ROUND((COLUMN()-2)/24,5),АТС!$A$41:$F$736,5)+VLOOKUP($A788+ROUND((COLUMN()-2)/24,5),'Расчет сбытовых надбавок'!$B$2281:'Расчет сбытовых надбавок'!$G$3024,5)</f>
        <v>549.41999999999996</v>
      </c>
      <c r="N788" s="99">
        <f>VLOOKUP($A788+ROUND((COLUMN()-2)/24,5),АТС!$A$41:$F$736,5)+VLOOKUP($A788+ROUND((COLUMN()-2)/24,5),'Расчет сбытовых надбавок'!$B$2281:'Расчет сбытовых надбавок'!$G$3024,5)</f>
        <v>618.31999999999994</v>
      </c>
      <c r="O788" s="99">
        <f>VLOOKUP($A788+ROUND((COLUMN()-2)/24,5),АТС!$A$41:$F$736,5)+VLOOKUP($A788+ROUND((COLUMN()-2)/24,5),'Расчет сбытовых надбавок'!$B$2281:'Расчет сбытовых надбавок'!$G$3024,5)</f>
        <v>595.61</v>
      </c>
      <c r="P788" s="99">
        <f>VLOOKUP($A788+ROUND((COLUMN()-2)/24,5),АТС!$A$41:$F$736,5)+VLOOKUP($A788+ROUND((COLUMN()-2)/24,5),'Расчет сбытовых надбавок'!$B$2281:'Расчет сбытовых надбавок'!$G$3024,5)</f>
        <v>744.88</v>
      </c>
      <c r="Q788" s="99">
        <f>VLOOKUP($A788+ROUND((COLUMN()-2)/24,5),АТС!$A$41:$F$736,5)+VLOOKUP($A788+ROUND((COLUMN()-2)/24,5),'Расчет сбытовых надбавок'!$B$2281:'Расчет сбытовых надбавок'!$G$3024,5)</f>
        <v>718.3</v>
      </c>
      <c r="R788" s="99">
        <f>VLOOKUP($A788+ROUND((COLUMN()-2)/24,5),АТС!$A$41:$F$736,5)+VLOOKUP($A788+ROUND((COLUMN()-2)/24,5),'Расчет сбытовых надбавок'!$B$2281:'Расчет сбытовых надбавок'!$G$3024,5)</f>
        <v>818.17000000000007</v>
      </c>
      <c r="S788" s="99">
        <f>VLOOKUP($A788+ROUND((COLUMN()-2)/24,5),АТС!$A$41:$F$736,5)+VLOOKUP($A788+ROUND((COLUMN()-2)/24,5),'Расчет сбытовых надбавок'!$B$2281:'Расчет сбытовых надбавок'!$G$3024,5)</f>
        <v>27.869999999999997</v>
      </c>
      <c r="T788" s="99">
        <f>VLOOKUP($A788+ROUND((COLUMN()-2)/24,5),АТС!$A$41:$F$736,5)+VLOOKUP($A788+ROUND((COLUMN()-2)/24,5),'Расчет сбытовых надбавок'!$B$2281:'Расчет сбытовых надбавок'!$G$3024,5)</f>
        <v>563.95000000000005</v>
      </c>
      <c r="U788" s="99">
        <f>VLOOKUP($A788+ROUND((COLUMN()-2)/24,5),АТС!$A$41:$F$736,5)+VLOOKUP($A788+ROUND((COLUMN()-2)/24,5),'Расчет сбытовых надбавок'!$B$2281:'Расчет сбытовых надбавок'!$G$3024,5)</f>
        <v>668.36</v>
      </c>
      <c r="V788" s="99">
        <f>VLOOKUP($A788+ROUND((COLUMN()-2)/24,5),АТС!$A$41:$F$736,5)+VLOOKUP($A788+ROUND((COLUMN()-2)/24,5),'Расчет сбытовых надбавок'!$B$2281:'Расчет сбытовых надбавок'!$G$3024,5)</f>
        <v>672.67000000000007</v>
      </c>
      <c r="W788" s="99">
        <f>VLOOKUP($A788+ROUND((COLUMN()-2)/24,5),АТС!$A$41:$F$736,5)+VLOOKUP($A788+ROUND((COLUMN()-2)/24,5),'Расчет сбытовых надбавок'!$B$2281:'Расчет сбытовых надбавок'!$G$3024,5)</f>
        <v>739.38</v>
      </c>
      <c r="X788" s="99">
        <f>VLOOKUP($A788+ROUND((COLUMN()-2)/24,5),АТС!$A$41:$F$736,5)+VLOOKUP($A788+ROUND((COLUMN()-2)/24,5),'Расчет сбытовых надбавок'!$B$2281:'Расчет сбытовых надбавок'!$G$3024,5)</f>
        <v>225.22</v>
      </c>
      <c r="Y788" s="99">
        <f>VLOOKUP($A788+ROUND((COLUMN()-2)/24,5),АТС!$A$41:$F$736,5)+VLOOKUP($A788+ROUND((COLUMN()-2)/24,5),'Расчет сбытовых надбавок'!$B$2281:'Расчет сбытовых надбавок'!$G$3024,5)</f>
        <v>733</v>
      </c>
      <c r="AA788" s="81"/>
    </row>
    <row r="789" spans="1:27" x14ac:dyDescent="0.2">
      <c r="A789" s="80">
        <f>A788+1</f>
        <v>42402</v>
      </c>
      <c r="B789" s="99">
        <f>VLOOKUP($A789+ROUND((COLUMN()-2)/24,5),АТС!$A$41:$F$736,5)+VLOOKUP($A789+ROUND((COLUMN()-2)/24,5),'Расчет сбытовых надбавок'!$B$2281:'Расчет сбытовых надбавок'!$G$3024,5)</f>
        <v>90.59</v>
      </c>
      <c r="C789" s="99">
        <f>VLOOKUP($A789+ROUND((COLUMN()-2)/24,5),АТС!$A$41:$F$736,5)+VLOOKUP($A789+ROUND((COLUMN()-2)/24,5),'Расчет сбытовых надбавок'!$B$2281:'Расчет сбытовых надбавок'!$G$3024,5)</f>
        <v>630.2299999999999</v>
      </c>
      <c r="D789" s="99">
        <f>VLOOKUP($A789+ROUND((COLUMN()-2)/24,5),АТС!$A$41:$F$736,5)+VLOOKUP($A789+ROUND((COLUMN()-2)/24,5),'Расчет сбытовых надбавок'!$B$2281:'Расчет сбытовых надбавок'!$G$3024,5)</f>
        <v>715.19999999999993</v>
      </c>
      <c r="E789" s="99">
        <f>VLOOKUP($A789+ROUND((COLUMN()-2)/24,5),АТС!$A$41:$F$736,5)+VLOOKUP($A789+ROUND((COLUMN()-2)/24,5),'Расчет сбытовых надбавок'!$B$2281:'Расчет сбытовых надбавок'!$G$3024,5)</f>
        <v>663.91000000000008</v>
      </c>
      <c r="F789" s="99">
        <f>VLOOKUP($A789+ROUND((COLUMN()-2)/24,5),АТС!$A$41:$F$736,5)+VLOOKUP($A789+ROUND((COLUMN()-2)/24,5),'Расчет сбытовых надбавок'!$B$2281:'Расчет сбытовых надбавок'!$G$3024,5)</f>
        <v>568.06999999999994</v>
      </c>
      <c r="G789" s="99">
        <f>VLOOKUP($A789+ROUND((COLUMN()-2)/24,5),АТС!$A$41:$F$736,5)+VLOOKUP($A789+ROUND((COLUMN()-2)/24,5),'Расчет сбытовых надбавок'!$B$2281:'Расчет сбытовых надбавок'!$G$3024,5)</f>
        <v>456.29</v>
      </c>
      <c r="H789" s="99">
        <f>VLOOKUP($A789+ROUND((COLUMN()-2)/24,5),АТС!$A$41:$F$736,5)+VLOOKUP($A789+ROUND((COLUMN()-2)/24,5),'Расчет сбытовых надбавок'!$B$2281:'Расчет сбытовых надбавок'!$G$3024,5)</f>
        <v>0</v>
      </c>
      <c r="I789" s="99">
        <f>VLOOKUP($A789+ROUND((COLUMN()-2)/24,5),АТС!$A$41:$F$736,5)+VLOOKUP($A789+ROUND((COLUMN()-2)/24,5),'Расчет сбытовых надбавок'!$B$2281:'Расчет сбытовых надбавок'!$G$3024,5)</f>
        <v>196.83999999999997</v>
      </c>
      <c r="J789" s="99">
        <f>VLOOKUP($A789+ROUND((COLUMN()-2)/24,5),АТС!$A$41:$F$736,5)+VLOOKUP($A789+ROUND((COLUMN()-2)/24,5),'Расчет сбытовых надбавок'!$B$2281:'Расчет сбытовых надбавок'!$G$3024,5)</f>
        <v>384.18</v>
      </c>
      <c r="K789" s="99">
        <f>VLOOKUP($A789+ROUND((COLUMN()-2)/24,5),АТС!$A$41:$F$736,5)+VLOOKUP($A789+ROUND((COLUMN()-2)/24,5),'Расчет сбытовых надбавок'!$B$2281:'Расчет сбытовых надбавок'!$G$3024,5)</f>
        <v>402.33000000000004</v>
      </c>
      <c r="L789" s="99">
        <f>VLOOKUP($A789+ROUND((COLUMN()-2)/24,5),АТС!$A$41:$F$736,5)+VLOOKUP($A789+ROUND((COLUMN()-2)/24,5),'Расчет сбытовых надбавок'!$B$2281:'Расчет сбытовых надбавок'!$G$3024,5)</f>
        <v>462.18</v>
      </c>
      <c r="M789" s="99">
        <f>VLOOKUP($A789+ROUND((COLUMN()-2)/24,5),АТС!$A$41:$F$736,5)+VLOOKUP($A789+ROUND((COLUMN()-2)/24,5),'Расчет сбытовых надбавок'!$B$2281:'Расчет сбытовых надбавок'!$G$3024,5)</f>
        <v>232.14</v>
      </c>
      <c r="N789" s="99">
        <f>VLOOKUP($A789+ROUND((COLUMN()-2)/24,5),АТС!$A$41:$F$736,5)+VLOOKUP($A789+ROUND((COLUMN()-2)/24,5),'Расчет сбытовых надбавок'!$B$2281:'Расчет сбытовых надбавок'!$G$3024,5)</f>
        <v>300.47000000000003</v>
      </c>
      <c r="O789" s="99">
        <f>VLOOKUP($A789+ROUND((COLUMN()-2)/24,5),АТС!$A$41:$F$736,5)+VLOOKUP($A789+ROUND((COLUMN()-2)/24,5),'Расчет сбытовых надбавок'!$B$2281:'Расчет сбытовых надбавок'!$G$3024,5)</f>
        <v>286.09000000000003</v>
      </c>
      <c r="P789" s="99">
        <f>VLOOKUP($A789+ROUND((COLUMN()-2)/24,5),АТС!$A$41:$F$736,5)+VLOOKUP($A789+ROUND((COLUMN()-2)/24,5),'Расчет сбытовых надбавок'!$B$2281:'Расчет сбытовых надбавок'!$G$3024,5)</f>
        <v>435.87</v>
      </c>
      <c r="Q789" s="99">
        <f>VLOOKUP($A789+ROUND((COLUMN()-2)/24,5),АТС!$A$41:$F$736,5)+VLOOKUP($A789+ROUND((COLUMN()-2)/24,5),'Расчет сбытовых надбавок'!$B$2281:'Расчет сбытовых надбавок'!$G$3024,5)</f>
        <v>417.5</v>
      </c>
      <c r="R789" s="99">
        <f>VLOOKUP($A789+ROUND((COLUMN()-2)/24,5),АТС!$A$41:$F$736,5)+VLOOKUP($A789+ROUND((COLUMN()-2)/24,5),'Расчет сбытовых надбавок'!$B$2281:'Расчет сбытовых надбавок'!$G$3024,5)</f>
        <v>399.12</v>
      </c>
      <c r="S789" s="99">
        <f>VLOOKUP($A789+ROUND((COLUMN()-2)/24,5),АТС!$A$41:$F$736,5)+VLOOKUP($A789+ROUND((COLUMN()-2)/24,5),'Расчет сбытовых надбавок'!$B$2281:'Расчет сбытовых надбавок'!$G$3024,5)</f>
        <v>12.29</v>
      </c>
      <c r="T789" s="99">
        <f>VLOOKUP($A789+ROUND((COLUMN()-2)/24,5),АТС!$A$41:$F$736,5)+VLOOKUP($A789+ROUND((COLUMN()-2)/24,5),'Расчет сбытовых надбавок'!$B$2281:'Расчет сбытовых надбавок'!$G$3024,5)</f>
        <v>564.66</v>
      </c>
      <c r="U789" s="99">
        <f>VLOOKUP($A789+ROUND((COLUMN()-2)/24,5),АТС!$A$41:$F$736,5)+VLOOKUP($A789+ROUND((COLUMN()-2)/24,5),'Расчет сбытовых надбавок'!$B$2281:'Расчет сбытовых надбавок'!$G$3024,5)</f>
        <v>605.07999999999993</v>
      </c>
      <c r="V789" s="99">
        <f>VLOOKUP($A789+ROUND((COLUMN()-2)/24,5),АТС!$A$41:$F$736,5)+VLOOKUP($A789+ROUND((COLUMN()-2)/24,5),'Расчет сбытовых надбавок'!$B$2281:'Расчет сбытовых надбавок'!$G$3024,5)</f>
        <v>548.08000000000004</v>
      </c>
      <c r="W789" s="99">
        <f>VLOOKUP($A789+ROUND((COLUMN()-2)/24,5),АТС!$A$41:$F$736,5)+VLOOKUP($A789+ROUND((COLUMN()-2)/24,5),'Расчет сбытовых надбавок'!$B$2281:'Расчет сбытовых надбавок'!$G$3024,5)</f>
        <v>624.17000000000007</v>
      </c>
      <c r="X789" s="99">
        <f>VLOOKUP($A789+ROUND((COLUMN()-2)/24,5),АТС!$A$41:$F$736,5)+VLOOKUP($A789+ROUND((COLUMN()-2)/24,5),'Расчет сбытовых надбавок'!$B$2281:'Расчет сбытовых надбавок'!$G$3024,5)</f>
        <v>791.74</v>
      </c>
      <c r="Y789" s="99">
        <f>VLOOKUP($A789+ROUND((COLUMN()-2)/24,5),АТС!$A$41:$F$736,5)+VLOOKUP($A789+ROUND((COLUMN()-2)/24,5),'Расчет сбытовых надбавок'!$B$2281:'Расчет сбытовых надбавок'!$G$3024,5)</f>
        <v>815.3</v>
      </c>
    </row>
    <row r="790" spans="1:27" x14ac:dyDescent="0.2">
      <c r="A790" s="80">
        <f t="shared" ref="A790:A816" si="23">A789+1</f>
        <v>42403</v>
      </c>
      <c r="B790" s="99">
        <f>VLOOKUP($A790+ROUND((COLUMN()-2)/24,5),АТС!$A$41:$F$736,5)+VLOOKUP($A790+ROUND((COLUMN()-2)/24,5),'Расчет сбытовых надбавок'!$B$2281:'Расчет сбытовых надбавок'!$G$3024,5)</f>
        <v>744.02</v>
      </c>
      <c r="C790" s="99">
        <f>VLOOKUP($A790+ROUND((COLUMN()-2)/24,5),АТС!$A$41:$F$736,5)+VLOOKUP($A790+ROUND((COLUMN()-2)/24,5),'Расчет сбытовых надбавок'!$B$2281:'Расчет сбытовых надбавок'!$G$3024,5)</f>
        <v>646.79</v>
      </c>
      <c r="D790" s="99">
        <f>VLOOKUP($A790+ROUND((COLUMN()-2)/24,5),АТС!$A$41:$F$736,5)+VLOOKUP($A790+ROUND((COLUMN()-2)/24,5),'Расчет сбытовых надбавок'!$B$2281:'Расчет сбытовых надбавок'!$G$3024,5)</f>
        <v>114.2</v>
      </c>
      <c r="E790" s="99">
        <f>VLOOKUP($A790+ROUND((COLUMN()-2)/24,5),АТС!$A$41:$F$736,5)+VLOOKUP($A790+ROUND((COLUMN()-2)/24,5),'Расчет сбытовых надбавок'!$B$2281:'Расчет сбытовых надбавок'!$G$3024,5)</f>
        <v>82.990000000000009</v>
      </c>
      <c r="F790" s="99">
        <f>VLOOKUP($A790+ROUND((COLUMN()-2)/24,5),АТС!$A$41:$F$736,5)+VLOOKUP($A790+ROUND((COLUMN()-2)/24,5),'Расчет сбытовых надбавок'!$B$2281:'Расчет сбытовых надбавок'!$G$3024,5)</f>
        <v>0.01</v>
      </c>
      <c r="G790" s="99">
        <f>VLOOKUP($A790+ROUND((COLUMN()-2)/24,5),АТС!$A$41:$F$736,5)+VLOOKUP($A790+ROUND((COLUMN()-2)/24,5),'Расчет сбытовых надбавок'!$B$2281:'Расчет сбытовых надбавок'!$G$3024,5)</f>
        <v>68.97</v>
      </c>
      <c r="H790" s="99">
        <f>VLOOKUP($A790+ROUND((COLUMN()-2)/24,5),АТС!$A$41:$F$736,5)+VLOOKUP($A790+ROUND((COLUMN()-2)/24,5),'Расчет сбытовых надбавок'!$B$2281:'Расчет сбытовых надбавок'!$G$3024,5)</f>
        <v>239.47</v>
      </c>
      <c r="I790" s="99">
        <f>VLOOKUP($A790+ROUND((COLUMN()-2)/24,5),АТС!$A$41:$F$736,5)+VLOOKUP($A790+ROUND((COLUMN()-2)/24,5),'Расчет сбытовых надбавок'!$B$2281:'Расчет сбытовых надбавок'!$G$3024,5)</f>
        <v>73.28</v>
      </c>
      <c r="J790" s="99">
        <f>VLOOKUP($A790+ROUND((COLUMN()-2)/24,5),АТС!$A$41:$F$736,5)+VLOOKUP($A790+ROUND((COLUMN()-2)/24,5),'Расчет сбытовых надбавок'!$B$2281:'Расчет сбытовых надбавок'!$G$3024,5)</f>
        <v>10.27</v>
      </c>
      <c r="K790" s="99">
        <f>VLOOKUP($A790+ROUND((COLUMN()-2)/24,5),АТС!$A$41:$F$736,5)+VLOOKUP($A790+ROUND((COLUMN()-2)/24,5),'Расчет сбытовых надбавок'!$B$2281:'Расчет сбытовых надбавок'!$G$3024,5)</f>
        <v>35.14</v>
      </c>
      <c r="L790" s="99">
        <f>VLOOKUP($A790+ROUND((COLUMN()-2)/24,5),АТС!$A$41:$F$736,5)+VLOOKUP($A790+ROUND((COLUMN()-2)/24,5),'Расчет сбытовых надбавок'!$B$2281:'Расчет сбытовых надбавок'!$G$3024,5)</f>
        <v>49.989999999999995</v>
      </c>
      <c r="M790" s="99">
        <f>VLOOKUP($A790+ROUND((COLUMN()-2)/24,5),АТС!$A$41:$F$736,5)+VLOOKUP($A790+ROUND((COLUMN()-2)/24,5),'Расчет сбытовых надбавок'!$B$2281:'Расчет сбытовых надбавок'!$G$3024,5)</f>
        <v>87.07</v>
      </c>
      <c r="N790" s="99">
        <f>VLOOKUP($A790+ROUND((COLUMN()-2)/24,5),АТС!$A$41:$F$736,5)+VLOOKUP($A790+ROUND((COLUMN()-2)/24,5),'Расчет сбытовых надбавок'!$B$2281:'Расчет сбытовых надбавок'!$G$3024,5)</f>
        <v>36.760000000000005</v>
      </c>
      <c r="O790" s="99">
        <f>VLOOKUP($A790+ROUND((COLUMN()-2)/24,5),АТС!$A$41:$F$736,5)+VLOOKUP($A790+ROUND((COLUMN()-2)/24,5),'Расчет сбытовых надбавок'!$B$2281:'Расчет сбытовых надбавок'!$G$3024,5)</f>
        <v>29.82</v>
      </c>
      <c r="P790" s="99">
        <f>VLOOKUP($A790+ROUND((COLUMN()-2)/24,5),АТС!$A$41:$F$736,5)+VLOOKUP($A790+ROUND((COLUMN()-2)/24,5),'Расчет сбытовых надбавок'!$B$2281:'Расчет сбытовых надбавок'!$G$3024,5)</f>
        <v>31.599999999999998</v>
      </c>
      <c r="Q790" s="99">
        <f>VLOOKUP($A790+ROUND((COLUMN()-2)/24,5),АТС!$A$41:$F$736,5)+VLOOKUP($A790+ROUND((COLUMN()-2)/24,5),'Расчет сбытовых надбавок'!$B$2281:'Расчет сбытовых надбавок'!$G$3024,5)</f>
        <v>16.850000000000001</v>
      </c>
      <c r="R790" s="99">
        <f>VLOOKUP($A790+ROUND((COLUMN()-2)/24,5),АТС!$A$41:$F$736,5)+VLOOKUP($A790+ROUND((COLUMN()-2)/24,5),'Расчет сбытовых надбавок'!$B$2281:'Расчет сбытовых надбавок'!$G$3024,5)</f>
        <v>0</v>
      </c>
      <c r="S790" s="99">
        <f>VLOOKUP($A790+ROUND((COLUMN()-2)/24,5),АТС!$A$41:$F$736,5)+VLOOKUP($A790+ROUND((COLUMN()-2)/24,5),'Расчет сбытовых надбавок'!$B$2281:'Расчет сбытовых надбавок'!$G$3024,5)</f>
        <v>0</v>
      </c>
      <c r="T790" s="99">
        <f>VLOOKUP($A790+ROUND((COLUMN()-2)/24,5),АТС!$A$41:$F$736,5)+VLOOKUP($A790+ROUND((COLUMN()-2)/24,5),'Расчет сбытовых надбавок'!$B$2281:'Расчет сбытовых надбавок'!$G$3024,5)</f>
        <v>16.05</v>
      </c>
      <c r="U790" s="99">
        <f>VLOOKUP($A790+ROUND((COLUMN()-2)/24,5),АТС!$A$41:$F$736,5)+VLOOKUP($A790+ROUND((COLUMN()-2)/24,5),'Расчет сбытовых надбавок'!$B$2281:'Расчет сбытовых надбавок'!$G$3024,5)</f>
        <v>44.22</v>
      </c>
      <c r="V790" s="99">
        <f>VLOOKUP($A790+ROUND((COLUMN()-2)/24,5),АТС!$A$41:$F$736,5)+VLOOKUP($A790+ROUND((COLUMN()-2)/24,5),'Расчет сбытовых надбавок'!$B$2281:'Расчет сбытовых надбавок'!$G$3024,5)</f>
        <v>311.79999999999995</v>
      </c>
      <c r="W790" s="99">
        <f>VLOOKUP($A790+ROUND((COLUMN()-2)/24,5),АТС!$A$41:$F$736,5)+VLOOKUP($A790+ROUND((COLUMN()-2)/24,5),'Расчет сбытовых надбавок'!$B$2281:'Расчет сбытовых надбавок'!$G$3024,5)</f>
        <v>467.12</v>
      </c>
      <c r="X790" s="99">
        <f>VLOOKUP($A790+ROUND((COLUMN()-2)/24,5),АТС!$A$41:$F$736,5)+VLOOKUP($A790+ROUND((COLUMN()-2)/24,5),'Расчет сбытовых надбавок'!$B$2281:'Расчет сбытовых надбавок'!$G$3024,5)</f>
        <v>567.14</v>
      </c>
      <c r="Y790" s="99">
        <f>VLOOKUP($A790+ROUND((COLUMN()-2)/24,5),АТС!$A$41:$F$736,5)+VLOOKUP($A790+ROUND((COLUMN()-2)/24,5),'Расчет сбытовых надбавок'!$B$2281:'Расчет сбытовых надбавок'!$G$3024,5)</f>
        <v>653.41999999999996</v>
      </c>
    </row>
    <row r="791" spans="1:27" x14ac:dyDescent="0.2">
      <c r="A791" s="80">
        <f t="shared" si="23"/>
        <v>42404</v>
      </c>
      <c r="B791" s="99">
        <f>VLOOKUP($A791+ROUND((COLUMN()-2)/24,5),АТС!$A$41:$F$736,5)+VLOOKUP($A791+ROUND((COLUMN()-2)/24,5),'Расчет сбытовых надбавок'!$B$2281:'Расчет сбытовых надбавок'!$G$3024,5)</f>
        <v>40.839999999999996</v>
      </c>
      <c r="C791" s="99">
        <f>VLOOKUP($A791+ROUND((COLUMN()-2)/24,5),АТС!$A$41:$F$736,5)+VLOOKUP($A791+ROUND((COLUMN()-2)/24,5),'Расчет сбытовых надбавок'!$B$2281:'Расчет сбытовых надбавок'!$G$3024,5)</f>
        <v>655.69</v>
      </c>
      <c r="D791" s="99">
        <f>VLOOKUP($A791+ROUND((COLUMN()-2)/24,5),АТС!$A$41:$F$736,5)+VLOOKUP($A791+ROUND((COLUMN()-2)/24,5),'Расчет сбытовых надбавок'!$B$2281:'Расчет сбытовых надбавок'!$G$3024,5)</f>
        <v>78.099999999999994</v>
      </c>
      <c r="E791" s="99">
        <f>VLOOKUP($A791+ROUND((COLUMN()-2)/24,5),АТС!$A$41:$F$736,5)+VLOOKUP($A791+ROUND((COLUMN()-2)/24,5),'Расчет сбытовых надбавок'!$B$2281:'Расчет сбытовых надбавок'!$G$3024,5)</f>
        <v>45.37</v>
      </c>
      <c r="F791" s="99">
        <f>VLOOKUP($A791+ROUND((COLUMN()-2)/24,5),АТС!$A$41:$F$736,5)+VLOOKUP($A791+ROUND((COLUMN()-2)/24,5),'Расчет сбытовых надбавок'!$B$2281:'Расчет сбытовых надбавок'!$G$3024,5)</f>
        <v>0</v>
      </c>
      <c r="G791" s="99">
        <f>VLOOKUP($A791+ROUND((COLUMN()-2)/24,5),АТС!$A$41:$F$736,5)+VLOOKUP($A791+ROUND((COLUMN()-2)/24,5),'Расчет сбытовых надбавок'!$B$2281:'Расчет сбытовых надбавок'!$G$3024,5)</f>
        <v>0.01</v>
      </c>
      <c r="H791" s="99">
        <f>VLOOKUP($A791+ROUND((COLUMN()-2)/24,5),АТС!$A$41:$F$736,5)+VLOOKUP($A791+ROUND((COLUMN()-2)/24,5),'Расчет сбытовых надбавок'!$B$2281:'Расчет сбытовых надбавок'!$G$3024,5)</f>
        <v>0</v>
      </c>
      <c r="I791" s="99">
        <f>VLOOKUP($A791+ROUND((COLUMN()-2)/24,5),АТС!$A$41:$F$736,5)+VLOOKUP($A791+ROUND((COLUMN()-2)/24,5),'Расчет сбытовых надбавок'!$B$2281:'Расчет сбытовых надбавок'!$G$3024,5)</f>
        <v>0</v>
      </c>
      <c r="J791" s="99">
        <f>VLOOKUP($A791+ROUND((COLUMN()-2)/24,5),АТС!$A$41:$F$736,5)+VLOOKUP($A791+ROUND((COLUMN()-2)/24,5),'Расчет сбытовых надбавок'!$B$2281:'Расчет сбытовых надбавок'!$G$3024,5)</f>
        <v>29.52</v>
      </c>
      <c r="K791" s="99">
        <f>VLOOKUP($A791+ROUND((COLUMN()-2)/24,5),АТС!$A$41:$F$736,5)+VLOOKUP($A791+ROUND((COLUMN()-2)/24,5),'Расчет сбытовых надбавок'!$B$2281:'Расчет сбытовых надбавок'!$G$3024,5)</f>
        <v>140.63999999999999</v>
      </c>
      <c r="L791" s="99">
        <f>VLOOKUP($A791+ROUND((COLUMN()-2)/24,5),АТС!$A$41:$F$736,5)+VLOOKUP($A791+ROUND((COLUMN()-2)/24,5),'Расчет сбытовых надбавок'!$B$2281:'Расчет сбытовых надбавок'!$G$3024,5)</f>
        <v>201.18</v>
      </c>
      <c r="M791" s="99">
        <f>VLOOKUP($A791+ROUND((COLUMN()-2)/24,5),АТС!$A$41:$F$736,5)+VLOOKUP($A791+ROUND((COLUMN()-2)/24,5),'Расчет сбытовых надбавок'!$B$2281:'Расчет сбытовых надбавок'!$G$3024,5)</f>
        <v>155.24</v>
      </c>
      <c r="N791" s="99">
        <f>VLOOKUP($A791+ROUND((COLUMN()-2)/24,5),АТС!$A$41:$F$736,5)+VLOOKUP($A791+ROUND((COLUMN()-2)/24,5),'Расчет сбытовых надбавок'!$B$2281:'Расчет сбытовых надбавок'!$G$3024,5)</f>
        <v>322.61999999999995</v>
      </c>
      <c r="O791" s="99">
        <f>VLOOKUP($A791+ROUND((COLUMN()-2)/24,5),АТС!$A$41:$F$736,5)+VLOOKUP($A791+ROUND((COLUMN()-2)/24,5),'Расчет сбытовых надбавок'!$B$2281:'Расчет сбытовых надбавок'!$G$3024,5)</f>
        <v>336.16</v>
      </c>
      <c r="P791" s="99">
        <f>VLOOKUP($A791+ROUND((COLUMN()-2)/24,5),АТС!$A$41:$F$736,5)+VLOOKUP($A791+ROUND((COLUMN()-2)/24,5),'Расчет сбытовых надбавок'!$B$2281:'Расчет сбытовых надбавок'!$G$3024,5)</f>
        <v>545.13</v>
      </c>
      <c r="Q791" s="99">
        <f>VLOOKUP($A791+ROUND((COLUMN()-2)/24,5),АТС!$A$41:$F$736,5)+VLOOKUP($A791+ROUND((COLUMN()-2)/24,5),'Расчет сбытовых надбавок'!$B$2281:'Расчет сбытовых надбавок'!$G$3024,5)</f>
        <v>537.68000000000006</v>
      </c>
      <c r="R791" s="99">
        <f>VLOOKUP($A791+ROUND((COLUMN()-2)/24,5),АТС!$A$41:$F$736,5)+VLOOKUP($A791+ROUND((COLUMN()-2)/24,5),'Расчет сбытовых надбавок'!$B$2281:'Расчет сбытовых надбавок'!$G$3024,5)</f>
        <v>500.58</v>
      </c>
      <c r="S791" s="99">
        <f>VLOOKUP($A791+ROUND((COLUMN()-2)/24,5),АТС!$A$41:$F$736,5)+VLOOKUP($A791+ROUND((COLUMN()-2)/24,5),'Расчет сбытовых надбавок'!$B$2281:'Расчет сбытовых надбавок'!$G$3024,5)</f>
        <v>284.75</v>
      </c>
      <c r="T791" s="99">
        <f>VLOOKUP($A791+ROUND((COLUMN()-2)/24,5),АТС!$A$41:$F$736,5)+VLOOKUP($A791+ROUND((COLUMN()-2)/24,5),'Расчет сбытовых надбавок'!$B$2281:'Расчет сбытовых надбавок'!$G$3024,5)</f>
        <v>134.86000000000001</v>
      </c>
      <c r="U791" s="99">
        <f>VLOOKUP($A791+ROUND((COLUMN()-2)/24,5),АТС!$A$41:$F$736,5)+VLOOKUP($A791+ROUND((COLUMN()-2)/24,5),'Расчет сбытовых надбавок'!$B$2281:'Расчет сбытовых надбавок'!$G$3024,5)</f>
        <v>400.36</v>
      </c>
      <c r="V791" s="99">
        <f>VLOOKUP($A791+ROUND((COLUMN()-2)/24,5),АТС!$A$41:$F$736,5)+VLOOKUP($A791+ROUND((COLUMN()-2)/24,5),'Расчет сбытовых надбавок'!$B$2281:'Расчет сбытовых надбавок'!$G$3024,5)</f>
        <v>623.49</v>
      </c>
      <c r="W791" s="99">
        <f>VLOOKUP($A791+ROUND((COLUMN()-2)/24,5),АТС!$A$41:$F$736,5)+VLOOKUP($A791+ROUND((COLUMN()-2)/24,5),'Расчет сбытовых надбавок'!$B$2281:'Расчет сбытовых надбавок'!$G$3024,5)</f>
        <v>689.91</v>
      </c>
      <c r="X791" s="99">
        <f>VLOOKUP($A791+ROUND((COLUMN()-2)/24,5),АТС!$A$41:$F$736,5)+VLOOKUP($A791+ROUND((COLUMN()-2)/24,5),'Расчет сбытовых надбавок'!$B$2281:'Расчет сбытовых надбавок'!$G$3024,5)</f>
        <v>185.04999999999998</v>
      </c>
      <c r="Y791" s="99">
        <f>VLOOKUP($A791+ROUND((COLUMN()-2)/24,5),АТС!$A$41:$F$736,5)+VLOOKUP($A791+ROUND((COLUMN()-2)/24,5),'Расчет сбытовых надбавок'!$B$2281:'Расчет сбытовых надбавок'!$G$3024,5)</f>
        <v>731.32</v>
      </c>
    </row>
    <row r="792" spans="1:27" x14ac:dyDescent="0.2">
      <c r="A792" s="80">
        <f t="shared" si="23"/>
        <v>42405</v>
      </c>
      <c r="B792" s="99">
        <f>VLOOKUP($A792+ROUND((COLUMN()-2)/24,5),АТС!$A$41:$F$736,5)+VLOOKUP($A792+ROUND((COLUMN()-2)/24,5),'Расчет сбытовых надбавок'!$B$2281:'Расчет сбытовых надбавок'!$G$3024,5)</f>
        <v>822.47</v>
      </c>
      <c r="C792" s="99">
        <f>VLOOKUP($A792+ROUND((COLUMN()-2)/24,5),АТС!$A$41:$F$736,5)+VLOOKUP($A792+ROUND((COLUMN()-2)/24,5),'Расчет сбытовых надбавок'!$B$2281:'Расчет сбытовых надбавок'!$G$3024,5)</f>
        <v>767.59999999999991</v>
      </c>
      <c r="D792" s="99">
        <f>VLOOKUP($A792+ROUND((COLUMN()-2)/24,5),АТС!$A$41:$F$736,5)+VLOOKUP($A792+ROUND((COLUMN()-2)/24,5),'Расчет сбытовых надбавок'!$B$2281:'Расчет сбытовых надбавок'!$G$3024,5)</f>
        <v>325.20000000000005</v>
      </c>
      <c r="E792" s="99">
        <f>VLOOKUP($A792+ROUND((COLUMN()-2)/24,5),АТС!$A$41:$F$736,5)+VLOOKUP($A792+ROUND((COLUMN()-2)/24,5),'Расчет сбытовых надбавок'!$B$2281:'Расчет сбытовых надбавок'!$G$3024,5)</f>
        <v>229.79</v>
      </c>
      <c r="F792" s="99">
        <f>VLOOKUP($A792+ROUND((COLUMN()-2)/24,5),АТС!$A$41:$F$736,5)+VLOOKUP($A792+ROUND((COLUMN()-2)/24,5),'Расчет сбытовых надбавок'!$B$2281:'Расчет сбытовых надбавок'!$G$3024,5)</f>
        <v>43.64</v>
      </c>
      <c r="G792" s="99">
        <f>VLOOKUP($A792+ROUND((COLUMN()-2)/24,5),АТС!$A$41:$F$736,5)+VLOOKUP($A792+ROUND((COLUMN()-2)/24,5),'Расчет сбытовых надбавок'!$B$2281:'Расчет сбытовых надбавок'!$G$3024,5)</f>
        <v>0</v>
      </c>
      <c r="H792" s="99">
        <f>VLOOKUP($A792+ROUND((COLUMN()-2)/24,5),АТС!$A$41:$F$736,5)+VLOOKUP($A792+ROUND((COLUMN()-2)/24,5),'Расчет сбытовых надбавок'!$B$2281:'Расчет сбытовых надбавок'!$G$3024,5)</f>
        <v>0</v>
      </c>
      <c r="I792" s="99">
        <f>VLOOKUP($A792+ROUND((COLUMN()-2)/24,5),АТС!$A$41:$F$736,5)+VLOOKUP($A792+ROUND((COLUMN()-2)/24,5),'Расчет сбытовых надбавок'!$B$2281:'Расчет сбытовых надбавок'!$G$3024,5)</f>
        <v>17.940000000000001</v>
      </c>
      <c r="J792" s="99">
        <f>VLOOKUP($A792+ROUND((COLUMN()-2)/24,5),АТС!$A$41:$F$736,5)+VLOOKUP($A792+ROUND((COLUMN()-2)/24,5),'Расчет сбытовых надбавок'!$B$2281:'Расчет сбытовых надбавок'!$G$3024,5)</f>
        <v>165.4</v>
      </c>
      <c r="K792" s="99">
        <f>VLOOKUP($A792+ROUND((COLUMN()-2)/24,5),АТС!$A$41:$F$736,5)+VLOOKUP($A792+ROUND((COLUMN()-2)/24,5),'Расчет сбытовых надбавок'!$B$2281:'Расчет сбытовых надбавок'!$G$3024,5)</f>
        <v>250.05</v>
      </c>
      <c r="L792" s="99">
        <f>VLOOKUP($A792+ROUND((COLUMN()-2)/24,5),АТС!$A$41:$F$736,5)+VLOOKUP($A792+ROUND((COLUMN()-2)/24,5),'Расчет сбытовых надбавок'!$B$2281:'Расчет сбытовых надбавок'!$G$3024,5)</f>
        <v>168.01</v>
      </c>
      <c r="M792" s="99">
        <f>VLOOKUP($A792+ROUND((COLUMN()-2)/24,5),АТС!$A$41:$F$736,5)+VLOOKUP($A792+ROUND((COLUMN()-2)/24,5),'Расчет сбытовых надбавок'!$B$2281:'Расчет сбытовых надбавок'!$G$3024,5)</f>
        <v>161.81</v>
      </c>
      <c r="N792" s="99">
        <f>VLOOKUP($A792+ROUND((COLUMN()-2)/24,5),АТС!$A$41:$F$736,5)+VLOOKUP($A792+ROUND((COLUMN()-2)/24,5),'Расчет сбытовых надбавок'!$B$2281:'Расчет сбытовых надбавок'!$G$3024,5)</f>
        <v>567.91</v>
      </c>
      <c r="O792" s="99">
        <f>VLOOKUP($A792+ROUND((COLUMN()-2)/24,5),АТС!$A$41:$F$736,5)+VLOOKUP($A792+ROUND((COLUMN()-2)/24,5),'Расчет сбытовых надбавок'!$B$2281:'Расчет сбытовых надбавок'!$G$3024,5)</f>
        <v>332.82000000000005</v>
      </c>
      <c r="P792" s="99">
        <f>VLOOKUP($A792+ROUND((COLUMN()-2)/24,5),АТС!$A$41:$F$736,5)+VLOOKUP($A792+ROUND((COLUMN()-2)/24,5),'Расчет сбытовых надбавок'!$B$2281:'Расчет сбытовых надбавок'!$G$3024,5)</f>
        <v>472.83</v>
      </c>
      <c r="Q792" s="99">
        <f>VLOOKUP($A792+ROUND((COLUMN()-2)/24,5),АТС!$A$41:$F$736,5)+VLOOKUP($A792+ROUND((COLUMN()-2)/24,5),'Расчет сбытовых надбавок'!$B$2281:'Расчет сбытовых надбавок'!$G$3024,5)</f>
        <v>416.62</v>
      </c>
      <c r="R792" s="99">
        <f>VLOOKUP($A792+ROUND((COLUMN()-2)/24,5),АТС!$A$41:$F$736,5)+VLOOKUP($A792+ROUND((COLUMN()-2)/24,5),'Расчет сбытовых надбавок'!$B$2281:'Расчет сбытовых надбавок'!$G$3024,5)</f>
        <v>455.99</v>
      </c>
      <c r="S792" s="99">
        <f>VLOOKUP($A792+ROUND((COLUMN()-2)/24,5),АТС!$A$41:$F$736,5)+VLOOKUP($A792+ROUND((COLUMN()-2)/24,5),'Расчет сбытовых надбавок'!$B$2281:'Расчет сбытовых надбавок'!$G$3024,5)</f>
        <v>359.9</v>
      </c>
      <c r="T792" s="99">
        <f>VLOOKUP($A792+ROUND((COLUMN()-2)/24,5),АТС!$A$41:$F$736,5)+VLOOKUP($A792+ROUND((COLUMN()-2)/24,5),'Расчет сбытовых надбавок'!$B$2281:'Расчет сбытовых надбавок'!$G$3024,5)</f>
        <v>173.89999999999998</v>
      </c>
      <c r="U792" s="99">
        <f>VLOOKUP($A792+ROUND((COLUMN()-2)/24,5),АТС!$A$41:$F$736,5)+VLOOKUP($A792+ROUND((COLUMN()-2)/24,5),'Расчет сбытовых надбавок'!$B$2281:'Расчет сбытовых надбавок'!$G$3024,5)</f>
        <v>577.44000000000005</v>
      </c>
      <c r="V792" s="99">
        <f>VLOOKUP($A792+ROUND((COLUMN()-2)/24,5),АТС!$A$41:$F$736,5)+VLOOKUP($A792+ROUND((COLUMN()-2)/24,5),'Расчет сбытовых надбавок'!$B$2281:'Расчет сбытовых надбавок'!$G$3024,5)</f>
        <v>594</v>
      </c>
      <c r="W792" s="99">
        <f>VLOOKUP($A792+ROUND((COLUMN()-2)/24,5),АТС!$A$41:$F$736,5)+VLOOKUP($A792+ROUND((COLUMN()-2)/24,5),'Расчет сбытовых надбавок'!$B$2281:'Расчет сбытовых надбавок'!$G$3024,5)</f>
        <v>659.06000000000006</v>
      </c>
      <c r="X792" s="99">
        <f>VLOOKUP($A792+ROUND((COLUMN()-2)/24,5),АТС!$A$41:$F$736,5)+VLOOKUP($A792+ROUND((COLUMN()-2)/24,5),'Расчет сбытовых надбавок'!$B$2281:'Расчет сбытовых надбавок'!$G$3024,5)</f>
        <v>1011.65</v>
      </c>
      <c r="Y792" s="99">
        <f>VLOOKUP($A792+ROUND((COLUMN()-2)/24,5),АТС!$A$41:$F$736,5)+VLOOKUP($A792+ROUND((COLUMN()-2)/24,5),'Расчет сбытовых надбавок'!$B$2281:'Расчет сбытовых надбавок'!$G$3024,5)</f>
        <v>1466.76</v>
      </c>
    </row>
    <row r="793" spans="1:27" x14ac:dyDescent="0.2">
      <c r="A793" s="80">
        <f t="shared" si="23"/>
        <v>42406</v>
      </c>
      <c r="B793" s="99">
        <f>VLOOKUP($A793+ROUND((COLUMN()-2)/24,5),АТС!$A$41:$F$736,5)+VLOOKUP($A793+ROUND((COLUMN()-2)/24,5),'Расчет сбытовых надбавок'!$B$2281:'Расчет сбытовых надбавок'!$G$3024,5)</f>
        <v>678.65</v>
      </c>
      <c r="C793" s="99">
        <f>VLOOKUP($A793+ROUND((COLUMN()-2)/24,5),АТС!$A$41:$F$736,5)+VLOOKUP($A793+ROUND((COLUMN()-2)/24,5),'Расчет сбытовых надбавок'!$B$2281:'Расчет сбытовых надбавок'!$G$3024,5)</f>
        <v>726.07</v>
      </c>
      <c r="D793" s="99">
        <f>VLOOKUP($A793+ROUND((COLUMN()-2)/24,5),АТС!$A$41:$F$736,5)+VLOOKUP($A793+ROUND((COLUMN()-2)/24,5),'Расчет сбытовых надбавок'!$B$2281:'Расчет сбытовых надбавок'!$G$3024,5)</f>
        <v>370.93</v>
      </c>
      <c r="E793" s="99">
        <f>VLOOKUP($A793+ROUND((COLUMN()-2)/24,5),АТС!$A$41:$F$736,5)+VLOOKUP($A793+ROUND((COLUMN()-2)/24,5),'Расчет сбытовых надбавок'!$B$2281:'Расчет сбытовых надбавок'!$G$3024,5)</f>
        <v>357.02</v>
      </c>
      <c r="F793" s="99">
        <f>VLOOKUP($A793+ROUND((COLUMN()-2)/24,5),АТС!$A$41:$F$736,5)+VLOOKUP($A793+ROUND((COLUMN()-2)/24,5),'Расчет сбытовых надбавок'!$B$2281:'Расчет сбытовых надбавок'!$G$3024,5)</f>
        <v>206.33</v>
      </c>
      <c r="G793" s="99">
        <f>VLOOKUP($A793+ROUND((COLUMN()-2)/24,5),АТС!$A$41:$F$736,5)+VLOOKUP($A793+ROUND((COLUMN()-2)/24,5),'Расчет сбытовых надбавок'!$B$2281:'Расчет сбытовых надбавок'!$G$3024,5)</f>
        <v>131.15</v>
      </c>
      <c r="H793" s="99">
        <f>VLOOKUP($A793+ROUND((COLUMN()-2)/24,5),АТС!$A$41:$F$736,5)+VLOOKUP($A793+ROUND((COLUMN()-2)/24,5),'Расчет сбытовых надбавок'!$B$2281:'Расчет сбытовых надбавок'!$G$3024,5)</f>
        <v>326.70999999999998</v>
      </c>
      <c r="I793" s="99">
        <f>VLOOKUP($A793+ROUND((COLUMN()-2)/24,5),АТС!$A$41:$F$736,5)+VLOOKUP($A793+ROUND((COLUMN()-2)/24,5),'Расчет сбытовых надбавок'!$B$2281:'Расчет сбытовых надбавок'!$G$3024,5)</f>
        <v>9.25</v>
      </c>
      <c r="J793" s="99">
        <f>VLOOKUP($A793+ROUND((COLUMN()-2)/24,5),АТС!$A$41:$F$736,5)+VLOOKUP($A793+ROUND((COLUMN()-2)/24,5),'Расчет сбытовых надбавок'!$B$2281:'Расчет сбытовых надбавок'!$G$3024,5)</f>
        <v>9.64</v>
      </c>
      <c r="K793" s="99">
        <f>VLOOKUP($A793+ROUND((COLUMN()-2)/24,5),АТС!$A$41:$F$736,5)+VLOOKUP($A793+ROUND((COLUMN()-2)/24,5),'Расчет сбытовых надбавок'!$B$2281:'Расчет сбытовых надбавок'!$G$3024,5)</f>
        <v>87.41</v>
      </c>
      <c r="L793" s="99">
        <f>VLOOKUP($A793+ROUND((COLUMN()-2)/24,5),АТС!$A$41:$F$736,5)+VLOOKUP($A793+ROUND((COLUMN()-2)/24,5),'Расчет сбытовых надбавок'!$B$2281:'Расчет сбытовых надбавок'!$G$3024,5)</f>
        <v>543.54</v>
      </c>
      <c r="M793" s="99">
        <f>VLOOKUP($A793+ROUND((COLUMN()-2)/24,5),АТС!$A$41:$F$736,5)+VLOOKUP($A793+ROUND((COLUMN()-2)/24,5),'Расчет сбытовых надбавок'!$B$2281:'Расчет сбытовых надбавок'!$G$3024,5)</f>
        <v>553.57000000000005</v>
      </c>
      <c r="N793" s="99">
        <f>VLOOKUP($A793+ROUND((COLUMN()-2)/24,5),АТС!$A$41:$F$736,5)+VLOOKUP($A793+ROUND((COLUMN()-2)/24,5),'Расчет сбытовых надбавок'!$B$2281:'Расчет сбытовых надбавок'!$G$3024,5)</f>
        <v>218.82</v>
      </c>
      <c r="O793" s="99">
        <f>VLOOKUP($A793+ROUND((COLUMN()-2)/24,5),АТС!$A$41:$F$736,5)+VLOOKUP($A793+ROUND((COLUMN()-2)/24,5),'Расчет сбытовых надбавок'!$B$2281:'Расчет сбытовых надбавок'!$G$3024,5)</f>
        <v>110.42</v>
      </c>
      <c r="P793" s="99">
        <f>VLOOKUP($A793+ROUND((COLUMN()-2)/24,5),АТС!$A$41:$F$736,5)+VLOOKUP($A793+ROUND((COLUMN()-2)/24,5),'Расчет сбытовых надбавок'!$B$2281:'Расчет сбытовых надбавок'!$G$3024,5)</f>
        <v>24.790000000000003</v>
      </c>
      <c r="Q793" s="99">
        <f>VLOOKUP($A793+ROUND((COLUMN()-2)/24,5),АТС!$A$41:$F$736,5)+VLOOKUP($A793+ROUND((COLUMN()-2)/24,5),'Расчет сбытовых надбавок'!$B$2281:'Расчет сбытовых надбавок'!$G$3024,5)</f>
        <v>15.270000000000001</v>
      </c>
      <c r="R793" s="99">
        <f>VLOOKUP($A793+ROUND((COLUMN()-2)/24,5),АТС!$A$41:$F$736,5)+VLOOKUP($A793+ROUND((COLUMN()-2)/24,5),'Расчет сбытовых надбавок'!$B$2281:'Расчет сбытовых надбавок'!$G$3024,5)</f>
        <v>0.01</v>
      </c>
      <c r="S793" s="99">
        <f>VLOOKUP($A793+ROUND((COLUMN()-2)/24,5),АТС!$A$41:$F$736,5)+VLOOKUP($A793+ROUND((COLUMN()-2)/24,5),'Расчет сбытовых надбавок'!$B$2281:'Расчет сбытовых надбавок'!$G$3024,5)</f>
        <v>0</v>
      </c>
      <c r="T793" s="99">
        <f>VLOOKUP($A793+ROUND((COLUMN()-2)/24,5),АТС!$A$41:$F$736,5)+VLOOKUP($A793+ROUND((COLUMN()-2)/24,5),'Расчет сбытовых надбавок'!$B$2281:'Расчет сбытовых надбавок'!$G$3024,5)</f>
        <v>165.85999999999999</v>
      </c>
      <c r="U793" s="99">
        <f>VLOOKUP($A793+ROUND((COLUMN()-2)/24,5),АТС!$A$41:$F$736,5)+VLOOKUP($A793+ROUND((COLUMN()-2)/24,5),'Расчет сбытовых надбавок'!$B$2281:'Расчет сбытовых надбавок'!$G$3024,5)</f>
        <v>213.04999999999998</v>
      </c>
      <c r="V793" s="99">
        <f>VLOOKUP($A793+ROUND((COLUMN()-2)/24,5),АТС!$A$41:$F$736,5)+VLOOKUP($A793+ROUND((COLUMN()-2)/24,5),'Расчет сбытовых надбавок'!$B$2281:'Расчет сбытовых надбавок'!$G$3024,5)</f>
        <v>215.47</v>
      </c>
      <c r="W793" s="99">
        <f>VLOOKUP($A793+ROUND((COLUMN()-2)/24,5),АТС!$A$41:$F$736,5)+VLOOKUP($A793+ROUND((COLUMN()-2)/24,5),'Расчет сбытовых надбавок'!$B$2281:'Расчет сбытовых надбавок'!$G$3024,5)</f>
        <v>741.8</v>
      </c>
      <c r="X793" s="99">
        <f>VLOOKUP($A793+ROUND((COLUMN()-2)/24,5),АТС!$A$41:$F$736,5)+VLOOKUP($A793+ROUND((COLUMN()-2)/24,5),'Расчет сбытовых надбавок'!$B$2281:'Расчет сбытовых надбавок'!$G$3024,5)</f>
        <v>96.9</v>
      </c>
      <c r="Y793" s="99">
        <f>VLOOKUP($A793+ROUND((COLUMN()-2)/24,5),АТС!$A$41:$F$736,5)+VLOOKUP($A793+ROUND((COLUMN()-2)/24,5),'Расчет сбытовых надбавок'!$B$2281:'Расчет сбытовых надбавок'!$G$3024,5)</f>
        <v>87.3</v>
      </c>
    </row>
    <row r="794" spans="1:27" x14ac:dyDescent="0.2">
      <c r="A794" s="80">
        <f t="shared" si="23"/>
        <v>42407</v>
      </c>
      <c r="B794" s="99">
        <f>VLOOKUP($A794+ROUND((COLUMN()-2)/24,5),АТС!$A$41:$F$736,5)+VLOOKUP($A794+ROUND((COLUMN()-2)/24,5),'Расчет сбытовых надбавок'!$B$2281:'Расчет сбытовых надбавок'!$G$3024,5)</f>
        <v>704.92</v>
      </c>
      <c r="C794" s="99">
        <f>VLOOKUP($A794+ROUND((COLUMN()-2)/24,5),АТС!$A$41:$F$736,5)+VLOOKUP($A794+ROUND((COLUMN()-2)/24,5),'Расчет сбытовых надбавок'!$B$2281:'Расчет сбытовых надбавок'!$G$3024,5)</f>
        <v>566.37</v>
      </c>
      <c r="D794" s="99">
        <f>VLOOKUP($A794+ROUND((COLUMN()-2)/24,5),АТС!$A$41:$F$736,5)+VLOOKUP($A794+ROUND((COLUMN()-2)/24,5),'Расчет сбытовых надбавок'!$B$2281:'Расчет сбытовых надбавок'!$G$3024,5)</f>
        <v>934.68999999999994</v>
      </c>
      <c r="E794" s="99">
        <f>VLOOKUP($A794+ROUND((COLUMN()-2)/24,5),АТС!$A$41:$F$736,5)+VLOOKUP($A794+ROUND((COLUMN()-2)/24,5),'Расчет сбытовых надбавок'!$B$2281:'Расчет сбытовых надбавок'!$G$3024,5)</f>
        <v>576.64</v>
      </c>
      <c r="F794" s="99">
        <f>VLOOKUP($A794+ROUND((COLUMN()-2)/24,5),АТС!$A$41:$F$736,5)+VLOOKUP($A794+ROUND((COLUMN()-2)/24,5),'Расчет сбытовых надбавок'!$B$2281:'Расчет сбытовых надбавок'!$G$3024,5)</f>
        <v>472.15</v>
      </c>
      <c r="G794" s="99">
        <f>VLOOKUP($A794+ROUND((COLUMN()-2)/24,5),АТС!$A$41:$F$736,5)+VLOOKUP($A794+ROUND((COLUMN()-2)/24,5),'Расчет сбытовых надбавок'!$B$2281:'Расчет сбытовых надбавок'!$G$3024,5)</f>
        <v>413.03</v>
      </c>
      <c r="H794" s="99">
        <f>VLOOKUP($A794+ROUND((COLUMN()-2)/24,5),АТС!$A$41:$F$736,5)+VLOOKUP($A794+ROUND((COLUMN()-2)/24,5),'Расчет сбытовых надбавок'!$B$2281:'Расчет сбытовых надбавок'!$G$3024,5)</f>
        <v>0</v>
      </c>
      <c r="I794" s="99">
        <f>VLOOKUP($A794+ROUND((COLUMN()-2)/24,5),АТС!$A$41:$F$736,5)+VLOOKUP($A794+ROUND((COLUMN()-2)/24,5),'Расчет сбытовых надбавок'!$B$2281:'Расчет сбытовых надбавок'!$G$3024,5)</f>
        <v>1.85</v>
      </c>
      <c r="J794" s="99">
        <f>VLOOKUP($A794+ROUND((COLUMN()-2)/24,5),АТС!$A$41:$F$736,5)+VLOOKUP($A794+ROUND((COLUMN()-2)/24,5),'Расчет сбытовых надбавок'!$B$2281:'Расчет сбытовых надбавок'!$G$3024,5)</f>
        <v>9.870000000000001</v>
      </c>
      <c r="K794" s="99">
        <f>VLOOKUP($A794+ROUND((COLUMN()-2)/24,5),АТС!$A$41:$F$736,5)+VLOOKUP($A794+ROUND((COLUMN()-2)/24,5),'Расчет сбытовых надбавок'!$B$2281:'Расчет сбытовых надбавок'!$G$3024,5)</f>
        <v>0.01</v>
      </c>
      <c r="L794" s="99">
        <f>VLOOKUP($A794+ROUND((COLUMN()-2)/24,5),АТС!$A$41:$F$736,5)+VLOOKUP($A794+ROUND((COLUMN()-2)/24,5),'Расчет сбытовых надбавок'!$B$2281:'Расчет сбытовых надбавок'!$G$3024,5)</f>
        <v>15.64</v>
      </c>
      <c r="M794" s="99">
        <f>VLOOKUP($A794+ROUND((COLUMN()-2)/24,5),АТС!$A$41:$F$736,5)+VLOOKUP($A794+ROUND((COLUMN()-2)/24,5),'Расчет сбытовых надбавок'!$B$2281:'Расчет сбытовых надбавок'!$G$3024,5)</f>
        <v>0</v>
      </c>
      <c r="N794" s="99">
        <f>VLOOKUP($A794+ROUND((COLUMN()-2)/24,5),АТС!$A$41:$F$736,5)+VLOOKUP($A794+ROUND((COLUMN()-2)/24,5),'Расчет сбытовых надбавок'!$B$2281:'Расчет сбытовых надбавок'!$G$3024,5)</f>
        <v>29.82</v>
      </c>
      <c r="O794" s="99">
        <f>VLOOKUP($A794+ROUND((COLUMN()-2)/24,5),АТС!$A$41:$F$736,5)+VLOOKUP($A794+ROUND((COLUMN()-2)/24,5),'Расчет сбытовых надбавок'!$B$2281:'Расчет сбытовых надбавок'!$G$3024,5)</f>
        <v>0.01</v>
      </c>
      <c r="P794" s="99">
        <f>VLOOKUP($A794+ROUND((COLUMN()-2)/24,5),АТС!$A$41:$F$736,5)+VLOOKUP($A794+ROUND((COLUMN()-2)/24,5),'Расчет сбытовых надбавок'!$B$2281:'Расчет сбытовых надбавок'!$G$3024,5)</f>
        <v>74.97</v>
      </c>
      <c r="Q794" s="99">
        <f>VLOOKUP($A794+ROUND((COLUMN()-2)/24,5),АТС!$A$41:$F$736,5)+VLOOKUP($A794+ROUND((COLUMN()-2)/24,5),'Расчет сбытовых надбавок'!$B$2281:'Расчет сбытовых надбавок'!$G$3024,5)</f>
        <v>106.46000000000001</v>
      </c>
      <c r="R794" s="99">
        <f>VLOOKUP($A794+ROUND((COLUMN()-2)/24,5),АТС!$A$41:$F$736,5)+VLOOKUP($A794+ROUND((COLUMN()-2)/24,5),'Расчет сбытовых надбавок'!$B$2281:'Расчет сбытовых надбавок'!$G$3024,5)</f>
        <v>34.64</v>
      </c>
      <c r="S794" s="99">
        <f>VLOOKUP($A794+ROUND((COLUMN()-2)/24,5),АТС!$A$41:$F$736,5)+VLOOKUP($A794+ROUND((COLUMN()-2)/24,5),'Расчет сбытовых надбавок'!$B$2281:'Расчет сбытовых надбавок'!$G$3024,5)</f>
        <v>158.88999999999999</v>
      </c>
      <c r="T794" s="99">
        <f>VLOOKUP($A794+ROUND((COLUMN()-2)/24,5),АТС!$A$41:$F$736,5)+VLOOKUP($A794+ROUND((COLUMN()-2)/24,5),'Расчет сбытовых надбавок'!$B$2281:'Расчет сбытовых надбавок'!$G$3024,5)</f>
        <v>226.13</v>
      </c>
      <c r="U794" s="99">
        <f>VLOOKUP($A794+ROUND((COLUMN()-2)/24,5),АТС!$A$41:$F$736,5)+VLOOKUP($A794+ROUND((COLUMN()-2)/24,5),'Расчет сбытовых надбавок'!$B$2281:'Расчет сбытовых надбавок'!$G$3024,5)</f>
        <v>628.42999999999995</v>
      </c>
      <c r="V794" s="99">
        <f>VLOOKUP($A794+ROUND((COLUMN()-2)/24,5),АТС!$A$41:$F$736,5)+VLOOKUP($A794+ROUND((COLUMN()-2)/24,5),'Расчет сбытовых надбавок'!$B$2281:'Расчет сбытовых надбавок'!$G$3024,5)</f>
        <v>625.02</v>
      </c>
      <c r="W794" s="99">
        <f>VLOOKUP($A794+ROUND((COLUMN()-2)/24,5),АТС!$A$41:$F$736,5)+VLOOKUP($A794+ROUND((COLUMN()-2)/24,5),'Расчет сбытовых надбавок'!$B$2281:'Расчет сбытовых надбавок'!$G$3024,5)</f>
        <v>122.04</v>
      </c>
      <c r="X794" s="99">
        <f>VLOOKUP($A794+ROUND((COLUMN()-2)/24,5),АТС!$A$41:$F$736,5)+VLOOKUP($A794+ROUND((COLUMN()-2)/24,5),'Расчет сбытовых надбавок'!$B$2281:'Расчет сбытовых надбавок'!$G$3024,5)</f>
        <v>675.94</v>
      </c>
      <c r="Y794" s="99">
        <f>VLOOKUP($A794+ROUND((COLUMN()-2)/24,5),АТС!$A$41:$F$736,5)+VLOOKUP($A794+ROUND((COLUMN()-2)/24,5),'Расчет сбытовых надбавок'!$B$2281:'Расчет сбытовых надбавок'!$G$3024,5)</f>
        <v>669.06000000000006</v>
      </c>
    </row>
    <row r="795" spans="1:27" x14ac:dyDescent="0.2">
      <c r="A795" s="80">
        <f t="shared" si="23"/>
        <v>42408</v>
      </c>
      <c r="B795" s="99">
        <f>VLOOKUP($A795+ROUND((COLUMN()-2)/24,5),АТС!$A$41:$F$736,5)+VLOOKUP($A795+ROUND((COLUMN()-2)/24,5),'Расчет сбытовых надбавок'!$B$2281:'Расчет сбытовых надбавок'!$G$3024,5)</f>
        <v>39.74</v>
      </c>
      <c r="C795" s="99">
        <f>VLOOKUP($A795+ROUND((COLUMN()-2)/24,5),АТС!$A$41:$F$736,5)+VLOOKUP($A795+ROUND((COLUMN()-2)/24,5),'Расчет сбытовых надбавок'!$B$2281:'Расчет сбытовых надбавок'!$G$3024,5)</f>
        <v>832.89</v>
      </c>
      <c r="D795" s="99">
        <f>VLOOKUP($A795+ROUND((COLUMN()-2)/24,5),АТС!$A$41:$F$736,5)+VLOOKUP($A795+ROUND((COLUMN()-2)/24,5),'Расчет сбытовых надбавок'!$B$2281:'Расчет сбытовых надбавок'!$G$3024,5)</f>
        <v>766.86</v>
      </c>
      <c r="E795" s="99">
        <f>VLOOKUP($A795+ROUND((COLUMN()-2)/24,5),АТС!$A$41:$F$736,5)+VLOOKUP($A795+ROUND((COLUMN()-2)/24,5),'Расчет сбытовых надбавок'!$B$2281:'Расчет сбытовых надбавок'!$G$3024,5)</f>
        <v>223.5</v>
      </c>
      <c r="F795" s="99">
        <f>VLOOKUP($A795+ROUND((COLUMN()-2)/24,5),АТС!$A$41:$F$736,5)+VLOOKUP($A795+ROUND((COLUMN()-2)/24,5),'Расчет сбытовых надбавок'!$B$2281:'Расчет сбытовых надбавок'!$G$3024,5)</f>
        <v>178.55</v>
      </c>
      <c r="G795" s="99">
        <f>VLOOKUP($A795+ROUND((COLUMN()-2)/24,5),АТС!$A$41:$F$736,5)+VLOOKUP($A795+ROUND((COLUMN()-2)/24,5),'Расчет сбытовых надбавок'!$B$2281:'Расчет сбытовых надбавок'!$G$3024,5)</f>
        <v>1.35</v>
      </c>
      <c r="H795" s="99">
        <f>VLOOKUP($A795+ROUND((COLUMN()-2)/24,5),АТС!$A$41:$F$736,5)+VLOOKUP($A795+ROUND((COLUMN()-2)/24,5),'Расчет сбытовых надбавок'!$B$2281:'Расчет сбытовых надбавок'!$G$3024,5)</f>
        <v>0</v>
      </c>
      <c r="I795" s="99">
        <f>VLOOKUP($A795+ROUND((COLUMN()-2)/24,5),АТС!$A$41:$F$736,5)+VLOOKUP($A795+ROUND((COLUMN()-2)/24,5),'Расчет сбытовых надбавок'!$B$2281:'Расчет сбытовых надбавок'!$G$3024,5)</f>
        <v>62.29</v>
      </c>
      <c r="J795" s="99">
        <f>VLOOKUP($A795+ROUND((COLUMN()-2)/24,5),АТС!$A$41:$F$736,5)+VLOOKUP($A795+ROUND((COLUMN()-2)/24,5),'Расчет сбытовых надбавок'!$B$2281:'Расчет сбытовых надбавок'!$G$3024,5)</f>
        <v>200.75</v>
      </c>
      <c r="K795" s="99">
        <f>VLOOKUP($A795+ROUND((COLUMN()-2)/24,5),АТС!$A$41:$F$736,5)+VLOOKUP($A795+ROUND((COLUMN()-2)/24,5),'Расчет сбытовых надбавок'!$B$2281:'Расчет сбытовых надбавок'!$G$3024,5)</f>
        <v>229.67000000000002</v>
      </c>
      <c r="L795" s="99">
        <f>VLOOKUP($A795+ROUND((COLUMN()-2)/24,5),АТС!$A$41:$F$736,5)+VLOOKUP($A795+ROUND((COLUMN()-2)/24,5),'Расчет сбытовых надбавок'!$B$2281:'Расчет сбытовых надбавок'!$G$3024,5)</f>
        <v>247.92</v>
      </c>
      <c r="M795" s="99">
        <f>VLOOKUP($A795+ROUND((COLUMN()-2)/24,5),АТС!$A$41:$F$736,5)+VLOOKUP($A795+ROUND((COLUMN()-2)/24,5),'Расчет сбытовых надбавок'!$B$2281:'Расчет сбытовых надбавок'!$G$3024,5)</f>
        <v>273</v>
      </c>
      <c r="N795" s="99">
        <f>VLOOKUP($A795+ROUND((COLUMN()-2)/24,5),АТС!$A$41:$F$736,5)+VLOOKUP($A795+ROUND((COLUMN()-2)/24,5),'Расчет сбытовых надбавок'!$B$2281:'Расчет сбытовых надбавок'!$G$3024,5)</f>
        <v>224.87</v>
      </c>
      <c r="O795" s="99">
        <f>VLOOKUP($A795+ROUND((COLUMN()-2)/24,5),АТС!$A$41:$F$736,5)+VLOOKUP($A795+ROUND((COLUMN()-2)/24,5),'Расчет сбытовых надбавок'!$B$2281:'Расчет сбытовых надбавок'!$G$3024,5)</f>
        <v>230.42</v>
      </c>
      <c r="P795" s="99">
        <f>VLOOKUP($A795+ROUND((COLUMN()-2)/24,5),АТС!$A$41:$F$736,5)+VLOOKUP($A795+ROUND((COLUMN()-2)/24,5),'Расчет сбытовых надбавок'!$B$2281:'Расчет сбытовых надбавок'!$G$3024,5)</f>
        <v>137.19</v>
      </c>
      <c r="Q795" s="99">
        <f>VLOOKUP($A795+ROUND((COLUMN()-2)/24,5),АТС!$A$41:$F$736,5)+VLOOKUP($A795+ROUND((COLUMN()-2)/24,5),'Расчет сбытовых надбавок'!$B$2281:'Расчет сбытовых надбавок'!$G$3024,5)</f>
        <v>161.53</v>
      </c>
      <c r="R795" s="99">
        <f>VLOOKUP($A795+ROUND((COLUMN()-2)/24,5),АТС!$A$41:$F$736,5)+VLOOKUP($A795+ROUND((COLUMN()-2)/24,5),'Расчет сбытовых надбавок'!$B$2281:'Расчет сбытовых надбавок'!$G$3024,5)</f>
        <v>0</v>
      </c>
      <c r="S795" s="99">
        <f>VLOOKUP($A795+ROUND((COLUMN()-2)/24,5),АТС!$A$41:$F$736,5)+VLOOKUP($A795+ROUND((COLUMN()-2)/24,5),'Расчет сбытовых надбавок'!$B$2281:'Расчет сбытовых надбавок'!$G$3024,5)</f>
        <v>0</v>
      </c>
      <c r="T795" s="99">
        <f>VLOOKUP($A795+ROUND((COLUMN()-2)/24,5),АТС!$A$41:$F$736,5)+VLOOKUP($A795+ROUND((COLUMN()-2)/24,5),'Расчет сбытовых надбавок'!$B$2281:'Расчет сбытовых надбавок'!$G$3024,5)</f>
        <v>182.7</v>
      </c>
      <c r="U795" s="99">
        <f>VLOOKUP($A795+ROUND((COLUMN()-2)/24,5),АТС!$A$41:$F$736,5)+VLOOKUP($A795+ROUND((COLUMN()-2)/24,5),'Расчет сбытовых надбавок'!$B$2281:'Расчет сбытовых надбавок'!$G$3024,5)</f>
        <v>482.38</v>
      </c>
      <c r="V795" s="99">
        <f>VLOOKUP($A795+ROUND((COLUMN()-2)/24,5),АТС!$A$41:$F$736,5)+VLOOKUP($A795+ROUND((COLUMN()-2)/24,5),'Расчет сбытовых надбавок'!$B$2281:'Расчет сбытовых надбавок'!$G$3024,5)</f>
        <v>473.64</v>
      </c>
      <c r="W795" s="99">
        <f>VLOOKUP($A795+ROUND((COLUMN()-2)/24,5),АТС!$A$41:$F$736,5)+VLOOKUP($A795+ROUND((COLUMN()-2)/24,5),'Расчет сбытовых надбавок'!$B$2281:'Расчет сбытовых надбавок'!$G$3024,5)</f>
        <v>567.49</v>
      </c>
      <c r="X795" s="99">
        <f>VLOOKUP($A795+ROUND((COLUMN()-2)/24,5),АТС!$A$41:$F$736,5)+VLOOKUP($A795+ROUND((COLUMN()-2)/24,5),'Расчет сбытовых надбавок'!$B$2281:'Расчет сбытовых надбавок'!$G$3024,5)</f>
        <v>301.07</v>
      </c>
      <c r="Y795" s="99">
        <f>VLOOKUP($A795+ROUND((COLUMN()-2)/24,5),АТС!$A$41:$F$736,5)+VLOOKUP($A795+ROUND((COLUMN()-2)/24,5),'Расчет сбытовых надбавок'!$B$2281:'Расчет сбытовых надбавок'!$G$3024,5)</f>
        <v>686.62</v>
      </c>
    </row>
    <row r="796" spans="1:27" x14ac:dyDescent="0.2">
      <c r="A796" s="80">
        <f t="shared" si="23"/>
        <v>42409</v>
      </c>
      <c r="B796" s="99">
        <f>VLOOKUP($A796+ROUND((COLUMN()-2)/24,5),АТС!$A$41:$F$736,5)+VLOOKUP($A796+ROUND((COLUMN()-2)/24,5),'Расчет сбытовых надбавок'!$B$2281:'Расчет сбытовых надбавок'!$G$3024,5)</f>
        <v>0.42000000000000004</v>
      </c>
      <c r="C796" s="99">
        <f>VLOOKUP($A796+ROUND((COLUMN()-2)/24,5),АТС!$A$41:$F$736,5)+VLOOKUP($A796+ROUND((COLUMN()-2)/24,5),'Расчет сбытовых надбавок'!$B$2281:'Расчет сбытовых надбавок'!$G$3024,5)</f>
        <v>623.78000000000009</v>
      </c>
      <c r="D796" s="99">
        <f>VLOOKUP($A796+ROUND((COLUMN()-2)/24,5),АТС!$A$41:$F$736,5)+VLOOKUP($A796+ROUND((COLUMN()-2)/24,5),'Расчет сбытовых надбавок'!$B$2281:'Расчет сбытовых надбавок'!$G$3024,5)</f>
        <v>452.49</v>
      </c>
      <c r="E796" s="99">
        <f>VLOOKUP($A796+ROUND((COLUMN()-2)/24,5),АТС!$A$41:$F$736,5)+VLOOKUP($A796+ROUND((COLUMN()-2)/24,5),'Расчет сбытовых надбавок'!$B$2281:'Расчет сбытовых надбавок'!$G$3024,5)</f>
        <v>253.79999999999998</v>
      </c>
      <c r="F796" s="99">
        <f>VLOOKUP($A796+ROUND((COLUMN()-2)/24,5),АТС!$A$41:$F$736,5)+VLOOKUP($A796+ROUND((COLUMN()-2)/24,5),'Расчет сбытовых надбавок'!$B$2281:'Расчет сбытовых надбавок'!$G$3024,5)</f>
        <v>132.16</v>
      </c>
      <c r="G796" s="99">
        <f>VLOOKUP($A796+ROUND((COLUMN()-2)/24,5),АТС!$A$41:$F$736,5)+VLOOKUP($A796+ROUND((COLUMN()-2)/24,5),'Расчет сбытовых надбавок'!$B$2281:'Расчет сбытовых надбавок'!$G$3024,5)</f>
        <v>554.91</v>
      </c>
      <c r="H796" s="99">
        <f>VLOOKUP($A796+ROUND((COLUMN()-2)/24,5),АТС!$A$41:$F$736,5)+VLOOKUP($A796+ROUND((COLUMN()-2)/24,5),'Расчет сбытовых надбавок'!$B$2281:'Расчет сбытовых надбавок'!$G$3024,5)</f>
        <v>138.01</v>
      </c>
      <c r="I796" s="99">
        <f>VLOOKUP($A796+ROUND((COLUMN()-2)/24,5),АТС!$A$41:$F$736,5)+VLOOKUP($A796+ROUND((COLUMN()-2)/24,5),'Расчет сбытовых надбавок'!$B$2281:'Расчет сбытовых надбавок'!$G$3024,5)</f>
        <v>185.29000000000002</v>
      </c>
      <c r="J796" s="99">
        <f>VLOOKUP($A796+ROUND((COLUMN()-2)/24,5),АТС!$A$41:$F$736,5)+VLOOKUP($A796+ROUND((COLUMN()-2)/24,5),'Расчет сбытовых надбавок'!$B$2281:'Расчет сбытовых надбавок'!$G$3024,5)</f>
        <v>4.12</v>
      </c>
      <c r="K796" s="99">
        <f>VLOOKUP($A796+ROUND((COLUMN()-2)/24,5),АТС!$A$41:$F$736,5)+VLOOKUP($A796+ROUND((COLUMN()-2)/24,5),'Расчет сбытовых надбавок'!$B$2281:'Расчет сбытовых надбавок'!$G$3024,5)</f>
        <v>3.45</v>
      </c>
      <c r="L796" s="99">
        <f>VLOOKUP($A796+ROUND((COLUMN()-2)/24,5),АТС!$A$41:$F$736,5)+VLOOKUP($A796+ROUND((COLUMN()-2)/24,5),'Расчет сбытовых надбавок'!$B$2281:'Расчет сбытовых надбавок'!$G$3024,5)</f>
        <v>135.1</v>
      </c>
      <c r="M796" s="99">
        <f>VLOOKUP($A796+ROUND((COLUMN()-2)/24,5),АТС!$A$41:$F$736,5)+VLOOKUP($A796+ROUND((COLUMN()-2)/24,5),'Расчет сбытовых надбавок'!$B$2281:'Расчет сбытовых надбавок'!$G$3024,5)</f>
        <v>197.58</v>
      </c>
      <c r="N796" s="99">
        <f>VLOOKUP($A796+ROUND((COLUMN()-2)/24,5),АТС!$A$41:$F$736,5)+VLOOKUP($A796+ROUND((COLUMN()-2)/24,5),'Расчет сбытовых надбавок'!$B$2281:'Расчет сбытовых надбавок'!$G$3024,5)</f>
        <v>342.18</v>
      </c>
      <c r="O796" s="99">
        <f>VLOOKUP($A796+ROUND((COLUMN()-2)/24,5),АТС!$A$41:$F$736,5)+VLOOKUP($A796+ROUND((COLUMN()-2)/24,5),'Расчет сбытовых надбавок'!$B$2281:'Расчет сбытовых надбавок'!$G$3024,5)</f>
        <v>357.48</v>
      </c>
      <c r="P796" s="99">
        <f>VLOOKUP($A796+ROUND((COLUMN()-2)/24,5),АТС!$A$41:$F$736,5)+VLOOKUP($A796+ROUND((COLUMN()-2)/24,5),'Расчет сбытовых надбавок'!$B$2281:'Расчет сбытовых надбавок'!$G$3024,5)</f>
        <v>409.62</v>
      </c>
      <c r="Q796" s="99">
        <f>VLOOKUP($A796+ROUND((COLUMN()-2)/24,5),АТС!$A$41:$F$736,5)+VLOOKUP($A796+ROUND((COLUMN()-2)/24,5),'Расчет сбытовых надбавок'!$B$2281:'Расчет сбытовых надбавок'!$G$3024,5)</f>
        <v>456.17</v>
      </c>
      <c r="R796" s="99">
        <f>VLOOKUP($A796+ROUND((COLUMN()-2)/24,5),АТС!$A$41:$F$736,5)+VLOOKUP($A796+ROUND((COLUMN()-2)/24,5),'Расчет сбытовых надбавок'!$B$2281:'Расчет сбытовых надбавок'!$G$3024,5)</f>
        <v>427.01</v>
      </c>
      <c r="S796" s="99">
        <f>VLOOKUP($A796+ROUND((COLUMN()-2)/24,5),АТС!$A$41:$F$736,5)+VLOOKUP($A796+ROUND((COLUMN()-2)/24,5),'Расчет сбытовых надбавок'!$B$2281:'Расчет сбытовых надбавок'!$G$3024,5)</f>
        <v>0</v>
      </c>
      <c r="T796" s="99">
        <f>VLOOKUP($A796+ROUND((COLUMN()-2)/24,5),АТС!$A$41:$F$736,5)+VLOOKUP($A796+ROUND((COLUMN()-2)/24,5),'Расчет сбытовых надбавок'!$B$2281:'Расчет сбытовых надбавок'!$G$3024,5)</f>
        <v>133.35</v>
      </c>
      <c r="U796" s="99">
        <f>VLOOKUP($A796+ROUND((COLUMN()-2)/24,5),АТС!$A$41:$F$736,5)+VLOOKUP($A796+ROUND((COLUMN()-2)/24,5),'Расчет сбытовых надбавок'!$B$2281:'Расчет сбытовых надбавок'!$G$3024,5)</f>
        <v>510.96</v>
      </c>
      <c r="V796" s="99">
        <f>VLOOKUP($A796+ROUND((COLUMN()-2)/24,5),АТС!$A$41:$F$736,5)+VLOOKUP($A796+ROUND((COLUMN()-2)/24,5),'Расчет сбытовых надбавок'!$B$2281:'Расчет сбытовых надбавок'!$G$3024,5)</f>
        <v>120.6</v>
      </c>
      <c r="W796" s="99">
        <f>VLOOKUP($A796+ROUND((COLUMN()-2)/24,5),АТС!$A$41:$F$736,5)+VLOOKUP($A796+ROUND((COLUMN()-2)/24,5),'Расчет сбытовых надбавок'!$B$2281:'Расчет сбытовых надбавок'!$G$3024,5)</f>
        <v>126.87</v>
      </c>
      <c r="X796" s="99">
        <f>VLOOKUP($A796+ROUND((COLUMN()-2)/24,5),АТС!$A$41:$F$736,5)+VLOOKUP($A796+ROUND((COLUMN()-2)/24,5),'Расчет сбытовых надбавок'!$B$2281:'Расчет сбытовых надбавок'!$G$3024,5)</f>
        <v>162.77000000000001</v>
      </c>
      <c r="Y796" s="99">
        <f>VLOOKUP($A796+ROUND((COLUMN()-2)/24,5),АТС!$A$41:$F$736,5)+VLOOKUP($A796+ROUND((COLUMN()-2)/24,5),'Расчет сбытовых надбавок'!$B$2281:'Расчет сбытовых надбавок'!$G$3024,5)</f>
        <v>692.59</v>
      </c>
    </row>
    <row r="797" spans="1:27" x14ac:dyDescent="0.2">
      <c r="A797" s="80">
        <f t="shared" si="23"/>
        <v>42410</v>
      </c>
      <c r="B797" s="99">
        <f>VLOOKUP($A797+ROUND((COLUMN()-2)/24,5),АТС!$A$41:$F$736,5)+VLOOKUP($A797+ROUND((COLUMN()-2)/24,5),'Расчет сбытовых надбавок'!$B$2281:'Расчет сбытовых надбавок'!$G$3024,5)</f>
        <v>595.13</v>
      </c>
      <c r="C797" s="99">
        <f>VLOOKUP($A797+ROUND((COLUMN()-2)/24,5),АТС!$A$41:$F$736,5)+VLOOKUP($A797+ROUND((COLUMN()-2)/24,5),'Расчет сбытовых надбавок'!$B$2281:'Расчет сбытовых надбавок'!$G$3024,5)</f>
        <v>699.4</v>
      </c>
      <c r="D797" s="99">
        <f>VLOOKUP($A797+ROUND((COLUMN()-2)/24,5),АТС!$A$41:$F$736,5)+VLOOKUP($A797+ROUND((COLUMN()-2)/24,5),'Расчет сбытовых надбавок'!$B$2281:'Расчет сбытовых надбавок'!$G$3024,5)</f>
        <v>495.07</v>
      </c>
      <c r="E797" s="99">
        <f>VLOOKUP($A797+ROUND((COLUMN()-2)/24,5),АТС!$A$41:$F$736,5)+VLOOKUP($A797+ROUND((COLUMN()-2)/24,5),'Расчет сбытовых надбавок'!$B$2281:'Расчет сбытовых надбавок'!$G$3024,5)</f>
        <v>400.15</v>
      </c>
      <c r="F797" s="99">
        <f>VLOOKUP($A797+ROUND((COLUMN()-2)/24,5),АТС!$A$41:$F$736,5)+VLOOKUP($A797+ROUND((COLUMN()-2)/24,5),'Расчет сбытовых надбавок'!$B$2281:'Расчет сбытовых надбавок'!$G$3024,5)</f>
        <v>136.34</v>
      </c>
      <c r="G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H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I797" s="99">
        <f>VLOOKUP($A797+ROUND((COLUMN()-2)/24,5),АТС!$A$41:$F$736,5)+VLOOKUP($A797+ROUND((COLUMN()-2)/24,5),'Расчет сбытовых надбавок'!$B$2281:'Расчет сбытовых надбавок'!$G$3024,5)</f>
        <v>108.81</v>
      </c>
      <c r="J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K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L797" s="99">
        <f>VLOOKUP($A797+ROUND((COLUMN()-2)/24,5),АТС!$A$41:$F$736,5)+VLOOKUP($A797+ROUND((COLUMN()-2)/24,5),'Расчет сбытовых надбавок'!$B$2281:'Расчет сбытовых надбавок'!$G$3024,5)</f>
        <v>161.83000000000001</v>
      </c>
      <c r="M797" s="99">
        <f>VLOOKUP($A797+ROUND((COLUMN()-2)/24,5),АТС!$A$41:$F$736,5)+VLOOKUP($A797+ROUND((COLUMN()-2)/24,5),'Расчет сбытовых надбавок'!$B$2281:'Расчет сбытовых надбавок'!$G$3024,5)</f>
        <v>154.84</v>
      </c>
      <c r="N797" s="99">
        <f>VLOOKUP($A797+ROUND((COLUMN()-2)/24,5),АТС!$A$41:$F$736,5)+VLOOKUP($A797+ROUND((COLUMN()-2)/24,5),'Расчет сбытовых надбавок'!$B$2281:'Расчет сбытовых надбавок'!$G$3024,5)</f>
        <v>287.99</v>
      </c>
      <c r="O797" s="99">
        <f>VLOOKUP($A797+ROUND((COLUMN()-2)/24,5),АТС!$A$41:$F$736,5)+VLOOKUP($A797+ROUND((COLUMN()-2)/24,5),'Расчет сбытовых надбавок'!$B$2281:'Расчет сбытовых надбавок'!$G$3024,5)</f>
        <v>294.76</v>
      </c>
      <c r="P797" s="99">
        <f>VLOOKUP($A797+ROUND((COLUMN()-2)/24,5),АТС!$A$41:$F$736,5)+VLOOKUP($A797+ROUND((COLUMN()-2)/24,5),'Расчет сбытовых надбавок'!$B$2281:'Расчет сбытовых надбавок'!$G$3024,5)</f>
        <v>378.08000000000004</v>
      </c>
      <c r="Q797" s="99">
        <f>VLOOKUP($A797+ROUND((COLUMN()-2)/24,5),АТС!$A$41:$F$736,5)+VLOOKUP($A797+ROUND((COLUMN()-2)/24,5),'Расчет сбытовых надбавок'!$B$2281:'Расчет сбытовых надбавок'!$G$3024,5)</f>
        <v>416.87</v>
      </c>
      <c r="R797" s="99">
        <f>VLOOKUP($A797+ROUND((COLUMN()-2)/24,5),АТС!$A$41:$F$736,5)+VLOOKUP($A797+ROUND((COLUMN()-2)/24,5),'Расчет сбытовых надбавок'!$B$2281:'Расчет сбытовых надбавок'!$G$3024,5)</f>
        <v>298.77</v>
      </c>
      <c r="S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T797" s="99">
        <f>VLOOKUP($A797+ROUND((COLUMN()-2)/24,5),АТС!$A$41:$F$736,5)+VLOOKUP($A797+ROUND((COLUMN()-2)/24,5),'Расчет сбытовых надбавок'!$B$2281:'Расчет сбытовых надбавок'!$G$3024,5)</f>
        <v>0</v>
      </c>
      <c r="U797" s="99">
        <f>VLOOKUP($A797+ROUND((COLUMN()-2)/24,5),АТС!$A$41:$F$736,5)+VLOOKUP($A797+ROUND((COLUMN()-2)/24,5),'Расчет сбытовых надбавок'!$B$2281:'Расчет сбытовых надбавок'!$G$3024,5)</f>
        <v>2.2199999999999998</v>
      </c>
      <c r="V797" s="99">
        <f>VLOOKUP($A797+ROUND((COLUMN()-2)/24,5),АТС!$A$41:$F$736,5)+VLOOKUP($A797+ROUND((COLUMN()-2)/24,5),'Расчет сбытовых надбавок'!$B$2281:'Расчет сбытовых надбавок'!$G$3024,5)</f>
        <v>4.9000000000000004</v>
      </c>
      <c r="W797" s="99">
        <f>VLOOKUP($A797+ROUND((COLUMN()-2)/24,5),АТС!$A$41:$F$736,5)+VLOOKUP($A797+ROUND((COLUMN()-2)/24,5),'Расчет сбытовых надбавок'!$B$2281:'Расчет сбытовых надбавок'!$G$3024,5)</f>
        <v>216.42</v>
      </c>
      <c r="X797" s="99">
        <f>VLOOKUP($A797+ROUND((COLUMN()-2)/24,5),АТС!$A$41:$F$736,5)+VLOOKUP($A797+ROUND((COLUMN()-2)/24,5),'Расчет сбытовых надбавок'!$B$2281:'Расчет сбытовых надбавок'!$G$3024,5)</f>
        <v>186.15</v>
      </c>
      <c r="Y797" s="99">
        <f>VLOOKUP($A797+ROUND((COLUMN()-2)/24,5),АТС!$A$41:$F$736,5)+VLOOKUP($A797+ROUND((COLUMN()-2)/24,5),'Расчет сбытовых надбавок'!$B$2281:'Расчет сбытовых надбавок'!$G$3024,5)</f>
        <v>90.05</v>
      </c>
    </row>
    <row r="798" spans="1:27" x14ac:dyDescent="0.2">
      <c r="A798" s="80">
        <f t="shared" si="23"/>
        <v>42411</v>
      </c>
      <c r="B798" s="99">
        <f>VLOOKUP($A798+ROUND((COLUMN()-2)/24,5),АТС!$A$41:$F$736,5)+VLOOKUP($A798+ROUND((COLUMN()-2)/24,5),'Расчет сбытовых надбавок'!$B$2281:'Расчет сбытовых надбавок'!$G$3024,5)</f>
        <v>639.79999999999995</v>
      </c>
      <c r="C798" s="99">
        <f>VLOOKUP($A798+ROUND((COLUMN()-2)/24,5),АТС!$A$41:$F$736,5)+VLOOKUP($A798+ROUND((COLUMN()-2)/24,5),'Расчет сбытовых надбавок'!$B$2281:'Расчет сбытовых надбавок'!$G$3024,5)</f>
        <v>178.39</v>
      </c>
      <c r="D798" s="99">
        <f>VLOOKUP($A798+ROUND((COLUMN()-2)/24,5),АТС!$A$41:$F$736,5)+VLOOKUP($A798+ROUND((COLUMN()-2)/24,5),'Расчет сбытовых надбавок'!$B$2281:'Расчет сбытовых надбавок'!$G$3024,5)</f>
        <v>91.97</v>
      </c>
      <c r="E798" s="99">
        <f>VLOOKUP($A798+ROUND((COLUMN()-2)/24,5),АТС!$A$41:$F$736,5)+VLOOKUP($A798+ROUND((COLUMN()-2)/24,5),'Расчет сбытовых надбавок'!$B$2281:'Расчет сбытовых надбавок'!$G$3024,5)</f>
        <v>24.62</v>
      </c>
      <c r="F798" s="99">
        <f>VLOOKUP($A798+ROUND((COLUMN()-2)/24,5),АТС!$A$41:$F$736,5)+VLOOKUP($A798+ROUND((COLUMN()-2)/24,5),'Расчет сбытовых надбавок'!$B$2281:'Расчет сбытовых надбавок'!$G$3024,5)</f>
        <v>3.89</v>
      </c>
      <c r="G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H798" s="99">
        <f>VLOOKUP($A798+ROUND((COLUMN()-2)/24,5),АТС!$A$41:$F$736,5)+VLOOKUP($A798+ROUND((COLUMN()-2)/24,5),'Расчет сбытовых надбавок'!$B$2281:'Расчет сбытовых надбавок'!$G$3024,5)</f>
        <v>0.01</v>
      </c>
      <c r="I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J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K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L798" s="99">
        <f>VLOOKUP($A798+ROUND((COLUMN()-2)/24,5),АТС!$A$41:$F$736,5)+VLOOKUP($A798+ROUND((COLUMN()-2)/24,5),'Расчет сбытовых надбавок'!$B$2281:'Расчет сбытовых надбавок'!$G$3024,5)</f>
        <v>92.4</v>
      </c>
      <c r="M798" s="99">
        <f>VLOOKUP($A798+ROUND((COLUMN()-2)/24,5),АТС!$A$41:$F$736,5)+VLOOKUP($A798+ROUND((COLUMN()-2)/24,5),'Расчет сбытовых надбавок'!$B$2281:'Расчет сбытовых надбавок'!$G$3024,5)</f>
        <v>98.39</v>
      </c>
      <c r="N798" s="99">
        <f>VLOOKUP($A798+ROUND((COLUMN()-2)/24,5),АТС!$A$41:$F$736,5)+VLOOKUP($A798+ROUND((COLUMN()-2)/24,5),'Расчет сбытовых надбавок'!$B$2281:'Расчет сбытовых надбавок'!$G$3024,5)</f>
        <v>278.99</v>
      </c>
      <c r="O798" s="99">
        <f>VLOOKUP($A798+ROUND((COLUMN()-2)/24,5),АТС!$A$41:$F$736,5)+VLOOKUP($A798+ROUND((COLUMN()-2)/24,5),'Расчет сбытовых надбавок'!$B$2281:'Расчет сбытовых надбавок'!$G$3024,5)</f>
        <v>275.84999999999997</v>
      </c>
      <c r="P798" s="99">
        <f>VLOOKUP($A798+ROUND((COLUMN()-2)/24,5),АТС!$A$41:$F$736,5)+VLOOKUP($A798+ROUND((COLUMN()-2)/24,5),'Расчет сбытовых надбавок'!$B$2281:'Расчет сбытовых надбавок'!$G$3024,5)</f>
        <v>14.120000000000001</v>
      </c>
      <c r="Q798" s="99">
        <f>VLOOKUP($A798+ROUND((COLUMN()-2)/24,5),АТС!$A$41:$F$736,5)+VLOOKUP($A798+ROUND((COLUMN()-2)/24,5),'Расчет сбытовых надбавок'!$B$2281:'Расчет сбытовых надбавок'!$G$3024,5)</f>
        <v>3.5300000000000002</v>
      </c>
      <c r="R798" s="99">
        <f>VLOOKUP($A798+ROUND((COLUMN()-2)/24,5),АТС!$A$41:$F$736,5)+VLOOKUP($A798+ROUND((COLUMN()-2)/24,5),'Расчет сбытовых надбавок'!$B$2281:'Расчет сбытовых надбавок'!$G$3024,5)</f>
        <v>289.63</v>
      </c>
      <c r="S798" s="99">
        <f>VLOOKUP($A798+ROUND((COLUMN()-2)/24,5),АТС!$A$41:$F$736,5)+VLOOKUP($A798+ROUND((COLUMN()-2)/24,5),'Расчет сбытовых надбавок'!$B$2281:'Расчет сбытовых надбавок'!$G$3024,5)</f>
        <v>15.31</v>
      </c>
      <c r="T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U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V798" s="99">
        <f>VLOOKUP($A798+ROUND((COLUMN()-2)/24,5),АТС!$A$41:$F$736,5)+VLOOKUP($A798+ROUND((COLUMN()-2)/24,5),'Расчет сбытовых надбавок'!$B$2281:'Расчет сбытовых надбавок'!$G$3024,5)</f>
        <v>0</v>
      </c>
      <c r="W798" s="99">
        <f>VLOOKUP($A798+ROUND((COLUMN()-2)/24,5),АТС!$A$41:$F$736,5)+VLOOKUP($A798+ROUND((COLUMN()-2)/24,5),'Расчет сбытовых надбавок'!$B$2281:'Расчет сбытовых надбавок'!$G$3024,5)</f>
        <v>771.1400000000001</v>
      </c>
      <c r="X798" s="99">
        <f>VLOOKUP($A798+ROUND((COLUMN()-2)/24,5),АТС!$A$41:$F$736,5)+VLOOKUP($A798+ROUND((COLUMN()-2)/24,5),'Расчет сбытовых надбавок'!$B$2281:'Расчет сбытовых надбавок'!$G$3024,5)</f>
        <v>83.84</v>
      </c>
      <c r="Y798" s="99">
        <f>VLOOKUP($A798+ROUND((COLUMN()-2)/24,5),АТС!$A$41:$F$736,5)+VLOOKUP($A798+ROUND((COLUMN()-2)/24,5),'Расчет сбытовых надбавок'!$B$2281:'Расчет сбытовых надбавок'!$G$3024,5)</f>
        <v>0</v>
      </c>
    </row>
    <row r="799" spans="1:27" x14ac:dyDescent="0.2">
      <c r="A799" s="80">
        <f t="shared" si="23"/>
        <v>42412</v>
      </c>
      <c r="B799" s="99">
        <f>VLOOKUP($A799+ROUND((COLUMN()-2)/24,5),АТС!$A$41:$F$736,5)+VLOOKUP($A799+ROUND((COLUMN()-2)/24,5),'Расчет сбытовых надбавок'!$B$2281:'Расчет сбытовых надбавок'!$G$3024,5)</f>
        <v>603.74</v>
      </c>
      <c r="C799" s="99">
        <f>VLOOKUP($A799+ROUND((COLUMN()-2)/24,5),АТС!$A$41:$F$736,5)+VLOOKUP($A799+ROUND((COLUMN()-2)/24,5),'Расчет сбытовых надбавок'!$B$2281:'Расчет сбытовых надбавок'!$G$3024,5)</f>
        <v>102.99</v>
      </c>
      <c r="D799" s="99">
        <f>VLOOKUP($A799+ROUND((COLUMN()-2)/24,5),АТС!$A$41:$F$736,5)+VLOOKUP($A799+ROUND((COLUMN()-2)/24,5),'Расчет сбытовых надбавок'!$B$2281:'Расчет сбытовых надбавок'!$G$3024,5)</f>
        <v>33.78</v>
      </c>
      <c r="E799" s="99">
        <f>VLOOKUP($A799+ROUND((COLUMN()-2)/24,5),АТС!$A$41:$F$736,5)+VLOOKUP($A799+ROUND((COLUMN()-2)/24,5),'Расчет сбытовых надбавок'!$B$2281:'Расчет сбытовых надбавок'!$G$3024,5)</f>
        <v>21.09</v>
      </c>
      <c r="F799" s="99">
        <f>VLOOKUP($A799+ROUND((COLUMN()-2)/24,5),АТС!$A$41:$F$736,5)+VLOOKUP($A799+ROUND((COLUMN()-2)/24,5),'Расчет сбытовых надбавок'!$B$2281:'Расчет сбытовых надбавок'!$G$3024,5)</f>
        <v>0.01</v>
      </c>
      <c r="G799" s="99">
        <f>VLOOKUP($A799+ROUND((COLUMN()-2)/24,5),АТС!$A$41:$F$736,5)+VLOOKUP($A799+ROUND((COLUMN()-2)/24,5),'Расчет сбытовых надбавок'!$B$2281:'Расчет сбытовых надбавок'!$G$3024,5)</f>
        <v>536.87</v>
      </c>
      <c r="H799" s="99">
        <f>VLOOKUP($A799+ROUND((COLUMN()-2)/24,5),АТС!$A$41:$F$736,5)+VLOOKUP($A799+ROUND((COLUMN()-2)/24,5),'Расчет сбытовых надбавок'!$B$2281:'Расчет сбытовых надбавок'!$G$3024,5)</f>
        <v>15.82</v>
      </c>
      <c r="I799" s="99">
        <f>VLOOKUP($A799+ROUND((COLUMN()-2)/24,5),АТС!$A$41:$F$736,5)+VLOOKUP($A799+ROUND((COLUMN()-2)/24,5),'Расчет сбытовых надбавок'!$B$2281:'Расчет сбытовых надбавок'!$G$3024,5)</f>
        <v>35.17</v>
      </c>
      <c r="J799" s="99">
        <f>VLOOKUP($A799+ROUND((COLUMN()-2)/24,5),АТС!$A$41:$F$736,5)+VLOOKUP($A799+ROUND((COLUMN()-2)/24,5),'Расчет сбытовых надбавок'!$B$2281:'Расчет сбытовых надбавок'!$G$3024,5)</f>
        <v>143.97</v>
      </c>
      <c r="K799" s="99">
        <f>VLOOKUP($A799+ROUND((COLUMN()-2)/24,5),АТС!$A$41:$F$736,5)+VLOOKUP($A799+ROUND((COLUMN()-2)/24,5),'Расчет сбытовых надбавок'!$B$2281:'Расчет сбытовых надбавок'!$G$3024,5)</f>
        <v>95.64</v>
      </c>
      <c r="L799" s="99">
        <f>VLOOKUP($A799+ROUND((COLUMN()-2)/24,5),АТС!$A$41:$F$736,5)+VLOOKUP($A799+ROUND((COLUMN()-2)/24,5),'Расчет сбытовых надбавок'!$B$2281:'Расчет сбытовых надбавок'!$G$3024,5)</f>
        <v>397.67</v>
      </c>
      <c r="M799" s="99">
        <f>VLOOKUP($A799+ROUND((COLUMN()-2)/24,5),АТС!$A$41:$F$736,5)+VLOOKUP($A799+ROUND((COLUMN()-2)/24,5),'Расчет сбытовых надбавок'!$B$2281:'Расчет сбытовых надбавок'!$G$3024,5)</f>
        <v>379.45</v>
      </c>
      <c r="N799" s="99">
        <f>VLOOKUP($A799+ROUND((COLUMN()-2)/24,5),АТС!$A$41:$F$736,5)+VLOOKUP($A799+ROUND((COLUMN()-2)/24,5),'Расчет сбытовых надбавок'!$B$2281:'Расчет сбытовых надбавок'!$G$3024,5)</f>
        <v>106.32</v>
      </c>
      <c r="O799" s="99">
        <f>VLOOKUP($A799+ROUND((COLUMN()-2)/24,5),АТС!$A$41:$F$736,5)+VLOOKUP($A799+ROUND((COLUMN()-2)/24,5),'Расчет сбытовых надбавок'!$B$2281:'Расчет сбытовых надбавок'!$G$3024,5)</f>
        <v>100</v>
      </c>
      <c r="P799" s="99">
        <f>VLOOKUP($A799+ROUND((COLUMN()-2)/24,5),АТС!$A$41:$F$736,5)+VLOOKUP($A799+ROUND((COLUMN()-2)/24,5),'Расчет сбытовых надбавок'!$B$2281:'Расчет сбытовых надбавок'!$G$3024,5)</f>
        <v>363.7</v>
      </c>
      <c r="Q799" s="99">
        <f>VLOOKUP($A799+ROUND((COLUMN()-2)/24,5),АТС!$A$41:$F$736,5)+VLOOKUP($A799+ROUND((COLUMN()-2)/24,5),'Расчет сбытовых надбавок'!$B$2281:'Расчет сбытовых надбавок'!$G$3024,5)</f>
        <v>379.51</v>
      </c>
      <c r="R799" s="99">
        <f>VLOOKUP($A799+ROUND((COLUMN()-2)/24,5),АТС!$A$41:$F$736,5)+VLOOKUP($A799+ROUND((COLUMN()-2)/24,5),'Расчет сбытовых надбавок'!$B$2281:'Расчет сбытовых надбавок'!$G$3024,5)</f>
        <v>450.1</v>
      </c>
      <c r="S799" s="99">
        <f>VLOOKUP($A799+ROUND((COLUMN()-2)/24,5),АТС!$A$41:$F$736,5)+VLOOKUP($A799+ROUND((COLUMN()-2)/24,5),'Расчет сбытовых надбавок'!$B$2281:'Расчет сбытовых надбавок'!$G$3024,5)</f>
        <v>201.88</v>
      </c>
      <c r="T799" s="99">
        <f>VLOOKUP($A799+ROUND((COLUMN()-2)/24,5),АТС!$A$41:$F$736,5)+VLOOKUP($A799+ROUND((COLUMN()-2)/24,5),'Расчет сбытовых надбавок'!$B$2281:'Расчет сбытовых надбавок'!$G$3024,5)</f>
        <v>358.44</v>
      </c>
      <c r="U799" s="99">
        <f>VLOOKUP($A799+ROUND((COLUMN()-2)/24,5),АТС!$A$41:$F$736,5)+VLOOKUP($A799+ROUND((COLUMN()-2)/24,5),'Расчет сбытовых надбавок'!$B$2281:'Расчет сбытовых надбавок'!$G$3024,5)</f>
        <v>568.03</v>
      </c>
      <c r="V799" s="99">
        <f>VLOOKUP($A799+ROUND((COLUMN()-2)/24,5),АТС!$A$41:$F$736,5)+VLOOKUP($A799+ROUND((COLUMN()-2)/24,5),'Расчет сбытовых надбавок'!$B$2281:'Расчет сбытовых надбавок'!$G$3024,5)</f>
        <v>754.48</v>
      </c>
      <c r="W799" s="99">
        <f>VLOOKUP($A799+ROUND((COLUMN()-2)/24,5),АТС!$A$41:$F$736,5)+VLOOKUP($A799+ROUND((COLUMN()-2)/24,5),'Расчет сбытовых надбавок'!$B$2281:'Расчет сбытовых надбавок'!$G$3024,5)</f>
        <v>777.7</v>
      </c>
      <c r="X799" s="99">
        <f>VLOOKUP($A799+ROUND((COLUMN()-2)/24,5),АТС!$A$41:$F$736,5)+VLOOKUP($A799+ROUND((COLUMN()-2)/24,5),'Расчет сбытовых надбавок'!$B$2281:'Расчет сбытовых надбавок'!$G$3024,5)</f>
        <v>915.33</v>
      </c>
      <c r="Y799" s="99">
        <f>VLOOKUP($A799+ROUND((COLUMN()-2)/24,5),АТС!$A$41:$F$736,5)+VLOOKUP($A799+ROUND((COLUMN()-2)/24,5),'Расчет сбытовых надбавок'!$B$2281:'Расчет сбытовых надбавок'!$G$3024,5)</f>
        <v>1181.3</v>
      </c>
    </row>
    <row r="800" spans="1:27" x14ac:dyDescent="0.2">
      <c r="A800" s="80">
        <f t="shared" si="23"/>
        <v>42413</v>
      </c>
      <c r="B800" s="99">
        <f>VLOOKUP($A800+ROUND((COLUMN()-2)/24,5),АТС!$A$41:$F$736,5)+VLOOKUP($A800+ROUND((COLUMN()-2)/24,5),'Расчет сбытовых надбавок'!$B$2281:'Расчет сбытовых надбавок'!$G$3024,5)</f>
        <v>691.43</v>
      </c>
      <c r="C800" s="99">
        <f>VLOOKUP($A800+ROUND((COLUMN()-2)/24,5),АТС!$A$41:$F$736,5)+VLOOKUP($A800+ROUND((COLUMN()-2)/24,5),'Расчет сбытовых надбавок'!$B$2281:'Расчет сбытовых надбавок'!$G$3024,5)</f>
        <v>632.49</v>
      </c>
      <c r="D800" s="99">
        <f>VLOOKUP($A800+ROUND((COLUMN()-2)/24,5),АТС!$A$41:$F$736,5)+VLOOKUP($A800+ROUND((COLUMN()-2)/24,5),'Расчет сбытовых надбавок'!$B$2281:'Расчет сбытовых надбавок'!$G$3024,5)</f>
        <v>739.89</v>
      </c>
      <c r="E800" s="99">
        <f>VLOOKUP($A800+ROUND((COLUMN()-2)/24,5),АТС!$A$41:$F$736,5)+VLOOKUP($A800+ROUND((COLUMN()-2)/24,5),'Расчет сбытовых надбавок'!$B$2281:'Расчет сбытовых надбавок'!$G$3024,5)</f>
        <v>137.95000000000002</v>
      </c>
      <c r="F800" s="99">
        <f>VLOOKUP($A800+ROUND((COLUMN()-2)/24,5),АТС!$A$41:$F$736,5)+VLOOKUP($A800+ROUND((COLUMN()-2)/24,5),'Расчет сбытовых надбавок'!$B$2281:'Расчет сбытовых надбавок'!$G$3024,5)</f>
        <v>41.23</v>
      </c>
      <c r="G800" s="99">
        <f>VLOOKUP($A800+ROUND((COLUMN()-2)/24,5),АТС!$A$41:$F$736,5)+VLOOKUP($A800+ROUND((COLUMN()-2)/24,5),'Расчет сбытовых надбавок'!$B$2281:'Расчет сбытовых надбавок'!$G$3024,5)</f>
        <v>0</v>
      </c>
      <c r="H800" s="99">
        <f>VLOOKUP($A800+ROUND((COLUMN()-2)/24,5),АТС!$A$41:$F$736,5)+VLOOKUP($A800+ROUND((COLUMN()-2)/24,5),'Расчет сбытовых надбавок'!$B$2281:'Расчет сбытовых надбавок'!$G$3024,5)</f>
        <v>0</v>
      </c>
      <c r="I800" s="99">
        <f>VLOOKUP($A800+ROUND((COLUMN()-2)/24,5),АТС!$A$41:$F$736,5)+VLOOKUP($A800+ROUND((COLUMN()-2)/24,5),'Расчет сбытовых надбавок'!$B$2281:'Расчет сбытовых надбавок'!$G$3024,5)</f>
        <v>465.03</v>
      </c>
      <c r="J800" s="99">
        <f>VLOOKUP($A800+ROUND((COLUMN()-2)/24,5),АТС!$A$41:$F$736,5)+VLOOKUP($A800+ROUND((COLUMN()-2)/24,5),'Расчет сбытовых надбавок'!$B$2281:'Расчет сбытовых надбавок'!$G$3024,5)</f>
        <v>330.71999999999997</v>
      </c>
      <c r="K800" s="99">
        <f>VLOOKUP($A800+ROUND((COLUMN()-2)/24,5),АТС!$A$41:$F$736,5)+VLOOKUP($A800+ROUND((COLUMN()-2)/24,5),'Расчет сбытовых надбавок'!$B$2281:'Расчет сбытовых надбавок'!$G$3024,5)</f>
        <v>244.73000000000002</v>
      </c>
      <c r="L800" s="99">
        <f>VLOOKUP($A800+ROUND((COLUMN()-2)/24,5),АТС!$A$41:$F$736,5)+VLOOKUP($A800+ROUND((COLUMN()-2)/24,5),'Расчет сбытовых надбавок'!$B$2281:'Расчет сбытовых надбавок'!$G$3024,5)</f>
        <v>160.44999999999999</v>
      </c>
      <c r="M800" s="99">
        <f>VLOOKUP($A800+ROUND((COLUMN()-2)/24,5),АТС!$A$41:$F$736,5)+VLOOKUP($A800+ROUND((COLUMN()-2)/24,5),'Расчет сбытовых надбавок'!$B$2281:'Расчет сбытовых надбавок'!$G$3024,5)</f>
        <v>178.68</v>
      </c>
      <c r="N800" s="99">
        <f>VLOOKUP($A800+ROUND((COLUMN()-2)/24,5),АТС!$A$41:$F$736,5)+VLOOKUP($A800+ROUND((COLUMN()-2)/24,5),'Расчет сбытовых надбавок'!$B$2281:'Расчет сбытовых надбавок'!$G$3024,5)</f>
        <v>301.16000000000003</v>
      </c>
      <c r="O800" s="99">
        <f>VLOOKUP($A800+ROUND((COLUMN()-2)/24,5),АТС!$A$41:$F$736,5)+VLOOKUP($A800+ROUND((COLUMN()-2)/24,5),'Расчет сбытовых надбавок'!$B$2281:'Расчет сбытовых надбавок'!$G$3024,5)</f>
        <v>275.77999999999997</v>
      </c>
      <c r="P800" s="99">
        <f>VLOOKUP($A800+ROUND((COLUMN()-2)/24,5),АТС!$A$41:$F$736,5)+VLOOKUP($A800+ROUND((COLUMN()-2)/24,5),'Расчет сбытовых надбавок'!$B$2281:'Расчет сбытовых надбавок'!$G$3024,5)</f>
        <v>278.49</v>
      </c>
      <c r="Q800" s="99">
        <f>VLOOKUP($A800+ROUND((COLUMN()-2)/24,5),АТС!$A$41:$F$736,5)+VLOOKUP($A800+ROUND((COLUMN()-2)/24,5),'Расчет сбытовых надбавок'!$B$2281:'Расчет сбытовых надбавок'!$G$3024,5)</f>
        <v>0</v>
      </c>
      <c r="R800" s="99">
        <f>VLOOKUP($A800+ROUND((COLUMN()-2)/24,5),АТС!$A$41:$F$736,5)+VLOOKUP($A800+ROUND((COLUMN()-2)/24,5),'Расчет сбытовых надбавок'!$B$2281:'Расчет сбытовых надбавок'!$G$3024,5)</f>
        <v>318.60000000000002</v>
      </c>
      <c r="S800" s="99">
        <f>VLOOKUP($A800+ROUND((COLUMN()-2)/24,5),АТС!$A$41:$F$736,5)+VLOOKUP($A800+ROUND((COLUMN()-2)/24,5),'Расчет сбытовых надбавок'!$B$2281:'Расчет сбытовых надбавок'!$G$3024,5)</f>
        <v>5</v>
      </c>
      <c r="T800" s="99">
        <f>VLOOKUP($A800+ROUND((COLUMN()-2)/24,5),АТС!$A$41:$F$736,5)+VLOOKUP($A800+ROUND((COLUMN()-2)/24,5),'Расчет сбытовых надбавок'!$B$2281:'Расчет сбытовых надбавок'!$G$3024,5)</f>
        <v>146.79000000000002</v>
      </c>
      <c r="U800" s="99">
        <f>VLOOKUP($A800+ROUND((COLUMN()-2)/24,5),АТС!$A$41:$F$736,5)+VLOOKUP($A800+ROUND((COLUMN()-2)/24,5),'Расчет сбытовых надбавок'!$B$2281:'Расчет сбытовых надбавок'!$G$3024,5)</f>
        <v>506.48</v>
      </c>
      <c r="V800" s="99">
        <f>VLOOKUP($A800+ROUND((COLUMN()-2)/24,5),АТС!$A$41:$F$736,5)+VLOOKUP($A800+ROUND((COLUMN()-2)/24,5),'Расчет сбытовых надбавок'!$B$2281:'Расчет сбытовых надбавок'!$G$3024,5)</f>
        <v>622.86</v>
      </c>
      <c r="W800" s="99">
        <f>VLOOKUP($A800+ROUND((COLUMN()-2)/24,5),АТС!$A$41:$F$736,5)+VLOOKUP($A800+ROUND((COLUMN()-2)/24,5),'Расчет сбытовых надбавок'!$B$2281:'Расчет сбытовых надбавок'!$G$3024,5)</f>
        <v>646.65</v>
      </c>
      <c r="X800" s="99">
        <f>VLOOKUP($A800+ROUND((COLUMN()-2)/24,5),АТС!$A$41:$F$736,5)+VLOOKUP($A800+ROUND((COLUMN()-2)/24,5),'Расчет сбытовых надбавок'!$B$2281:'Расчет сбытовых надбавок'!$G$3024,5)</f>
        <v>746.56000000000006</v>
      </c>
      <c r="Y800" s="99">
        <f>VLOOKUP($A800+ROUND((COLUMN()-2)/24,5),АТС!$A$41:$F$736,5)+VLOOKUP($A800+ROUND((COLUMN()-2)/24,5),'Расчет сбытовых надбавок'!$B$2281:'Расчет сбытовых надбавок'!$G$3024,5)</f>
        <v>724.5</v>
      </c>
    </row>
    <row r="801" spans="1:25" x14ac:dyDescent="0.2">
      <c r="A801" s="80">
        <f t="shared" si="23"/>
        <v>42414</v>
      </c>
      <c r="B801" s="99">
        <f>VLOOKUP($A801+ROUND((COLUMN()-2)/24,5),АТС!$A$41:$F$736,5)+VLOOKUP($A801+ROUND((COLUMN()-2)/24,5),'Расчет сбытовых надбавок'!$B$2281:'Расчет сбытовых надбавок'!$G$3024,5)</f>
        <v>633.53</v>
      </c>
      <c r="C801" s="99">
        <f>VLOOKUP($A801+ROUND((COLUMN()-2)/24,5),АТС!$A$41:$F$736,5)+VLOOKUP($A801+ROUND((COLUMN()-2)/24,5),'Расчет сбытовых надбавок'!$B$2281:'Расчет сбытовых надбавок'!$G$3024,5)</f>
        <v>693.13</v>
      </c>
      <c r="D801" s="99">
        <f>VLOOKUP($A801+ROUND((COLUMN()-2)/24,5),АТС!$A$41:$F$736,5)+VLOOKUP($A801+ROUND((COLUMN()-2)/24,5),'Расчет сбытовых надбавок'!$B$2281:'Расчет сбытовых надбавок'!$G$3024,5)</f>
        <v>348.14</v>
      </c>
      <c r="E801" s="99">
        <f>VLOOKUP($A801+ROUND((COLUMN()-2)/24,5),АТС!$A$41:$F$736,5)+VLOOKUP($A801+ROUND((COLUMN()-2)/24,5),'Расчет сбытовых надбавок'!$B$2281:'Расчет сбытовых надбавок'!$G$3024,5)</f>
        <v>56.300000000000004</v>
      </c>
      <c r="F801" s="99">
        <f>VLOOKUP($A801+ROUND((COLUMN()-2)/24,5),АТС!$A$41:$F$736,5)+VLOOKUP($A801+ROUND((COLUMN()-2)/24,5),'Расчет сбытовых надбавок'!$B$2281:'Расчет сбытовых надбавок'!$G$3024,5)</f>
        <v>6.03</v>
      </c>
      <c r="G801" s="99">
        <f>VLOOKUP($A801+ROUND((COLUMN()-2)/24,5),АТС!$A$41:$F$736,5)+VLOOKUP($A801+ROUND((COLUMN()-2)/24,5),'Расчет сбытовых надбавок'!$B$2281:'Расчет сбытовых надбавок'!$G$3024,5)</f>
        <v>0</v>
      </c>
      <c r="H801" s="99">
        <f>VLOOKUP($A801+ROUND((COLUMN()-2)/24,5),АТС!$A$41:$F$736,5)+VLOOKUP($A801+ROUND((COLUMN()-2)/24,5),'Расчет сбытовых надбавок'!$B$2281:'Расчет сбытовых надбавок'!$G$3024,5)</f>
        <v>73.72</v>
      </c>
      <c r="I801" s="99">
        <f>VLOOKUP($A801+ROUND((COLUMN()-2)/24,5),АТС!$A$41:$F$736,5)+VLOOKUP($A801+ROUND((COLUMN()-2)/24,5),'Расчет сбытовых надбавок'!$B$2281:'Расчет сбытовых надбавок'!$G$3024,5)</f>
        <v>18.22</v>
      </c>
      <c r="J801" s="99">
        <f>VLOOKUP($A801+ROUND((COLUMN()-2)/24,5),АТС!$A$41:$F$736,5)+VLOOKUP($A801+ROUND((COLUMN()-2)/24,5),'Расчет сбытовых надбавок'!$B$2281:'Расчет сбытовых надбавок'!$G$3024,5)</f>
        <v>535.68999999999994</v>
      </c>
      <c r="K801" s="99">
        <f>VLOOKUP($A801+ROUND((COLUMN()-2)/24,5),АТС!$A$41:$F$736,5)+VLOOKUP($A801+ROUND((COLUMN()-2)/24,5),'Расчет сбытовых надбавок'!$B$2281:'Расчет сбытовых надбавок'!$G$3024,5)</f>
        <v>491.3</v>
      </c>
      <c r="L801" s="99">
        <f>VLOOKUP($A801+ROUND((COLUMN()-2)/24,5),АТС!$A$41:$F$736,5)+VLOOKUP($A801+ROUND((COLUMN()-2)/24,5),'Расчет сбытовых надбавок'!$B$2281:'Расчет сбытовых надбавок'!$G$3024,5)</f>
        <v>559.06000000000006</v>
      </c>
      <c r="M801" s="99">
        <f>VLOOKUP($A801+ROUND((COLUMN()-2)/24,5),АТС!$A$41:$F$736,5)+VLOOKUP($A801+ROUND((COLUMN()-2)/24,5),'Расчет сбытовых надбавок'!$B$2281:'Расчет сбытовых надбавок'!$G$3024,5)</f>
        <v>578.07999999999993</v>
      </c>
      <c r="N801" s="99">
        <f>VLOOKUP($A801+ROUND((COLUMN()-2)/24,5),АТС!$A$41:$F$736,5)+VLOOKUP($A801+ROUND((COLUMN()-2)/24,5),'Расчет сбытовых надбавок'!$B$2281:'Расчет сбытовых надбавок'!$G$3024,5)</f>
        <v>80.45</v>
      </c>
      <c r="O801" s="99">
        <f>VLOOKUP($A801+ROUND((COLUMN()-2)/24,5),АТС!$A$41:$F$736,5)+VLOOKUP($A801+ROUND((COLUMN()-2)/24,5),'Расчет сбытовых надбавок'!$B$2281:'Расчет сбытовых надбавок'!$G$3024,5)</f>
        <v>527.03</v>
      </c>
      <c r="P801" s="99">
        <f>VLOOKUP($A801+ROUND((COLUMN()-2)/24,5),АТС!$A$41:$F$736,5)+VLOOKUP($A801+ROUND((COLUMN()-2)/24,5),'Расчет сбытовых надбавок'!$B$2281:'Расчет сбытовых надбавок'!$G$3024,5)</f>
        <v>0</v>
      </c>
      <c r="Q801" s="99">
        <f>VLOOKUP($A801+ROUND((COLUMN()-2)/24,5),АТС!$A$41:$F$736,5)+VLOOKUP($A801+ROUND((COLUMN()-2)/24,5),'Расчет сбытовых надбавок'!$B$2281:'Расчет сбытовых надбавок'!$G$3024,5)</f>
        <v>16.46</v>
      </c>
      <c r="R801" s="99">
        <f>VLOOKUP($A801+ROUND((COLUMN()-2)/24,5),АТС!$A$41:$F$736,5)+VLOOKUP($A801+ROUND((COLUMN()-2)/24,5),'Расчет сбытовых надбавок'!$B$2281:'Расчет сбытовых надбавок'!$G$3024,5)</f>
        <v>354.59000000000003</v>
      </c>
      <c r="S801" s="99">
        <f>VLOOKUP($A801+ROUND((COLUMN()-2)/24,5),АТС!$A$41:$F$736,5)+VLOOKUP($A801+ROUND((COLUMN()-2)/24,5),'Расчет сбытовых надбавок'!$B$2281:'Расчет сбытовых надбавок'!$G$3024,5)</f>
        <v>0.01</v>
      </c>
      <c r="T801" s="99">
        <f>VLOOKUP($A801+ROUND((COLUMN()-2)/24,5),АТС!$A$41:$F$736,5)+VLOOKUP($A801+ROUND((COLUMN()-2)/24,5),'Расчет сбытовых надбавок'!$B$2281:'Расчет сбытовых надбавок'!$G$3024,5)</f>
        <v>32.01</v>
      </c>
      <c r="U801" s="99">
        <f>VLOOKUP($A801+ROUND((COLUMN()-2)/24,5),АТС!$A$41:$F$736,5)+VLOOKUP($A801+ROUND((COLUMN()-2)/24,5),'Расчет сбытовых надбавок'!$B$2281:'Расчет сбытовых надбавок'!$G$3024,5)</f>
        <v>538.56000000000006</v>
      </c>
      <c r="V801" s="99">
        <f>VLOOKUP($A801+ROUND((COLUMN()-2)/24,5),АТС!$A$41:$F$736,5)+VLOOKUP($A801+ROUND((COLUMN()-2)/24,5),'Расчет сбытовых надбавок'!$B$2281:'Расчет сбытовых надбавок'!$G$3024,5)</f>
        <v>524.88</v>
      </c>
      <c r="W801" s="99">
        <f>VLOOKUP($A801+ROUND((COLUMN()-2)/24,5),АТС!$A$41:$F$736,5)+VLOOKUP($A801+ROUND((COLUMN()-2)/24,5),'Расчет сбытовых надбавок'!$B$2281:'Расчет сбытовых надбавок'!$G$3024,5)</f>
        <v>588.80000000000007</v>
      </c>
      <c r="X801" s="99">
        <f>VLOOKUP($A801+ROUND((COLUMN()-2)/24,5),АТС!$A$41:$F$736,5)+VLOOKUP($A801+ROUND((COLUMN()-2)/24,5),'Расчет сбытовых надбавок'!$B$2281:'Расчет сбытовых надбавок'!$G$3024,5)</f>
        <v>766.01</v>
      </c>
      <c r="Y801" s="99">
        <f>VLOOKUP($A801+ROUND((COLUMN()-2)/24,5),АТС!$A$41:$F$736,5)+VLOOKUP($A801+ROUND((COLUMN()-2)/24,5),'Расчет сбытовых надбавок'!$B$2281:'Расчет сбытовых надбавок'!$G$3024,5)</f>
        <v>749.24</v>
      </c>
    </row>
    <row r="802" spans="1:25" x14ac:dyDescent="0.2">
      <c r="A802" s="80">
        <f t="shared" si="23"/>
        <v>42415</v>
      </c>
      <c r="B802" s="99">
        <f>VLOOKUP($A802+ROUND((COLUMN()-2)/24,5),АТС!$A$41:$F$736,5)+VLOOKUP($A802+ROUND((COLUMN()-2)/24,5),'Расчет сбытовых надбавок'!$B$2281:'Расчет сбытовых надбавок'!$G$3024,5)</f>
        <v>737.67000000000007</v>
      </c>
      <c r="C802" s="99">
        <f>VLOOKUP($A802+ROUND((COLUMN()-2)/24,5),АТС!$A$41:$F$736,5)+VLOOKUP($A802+ROUND((COLUMN()-2)/24,5),'Расчет сбытовых надбавок'!$B$2281:'Расчет сбытовых надбавок'!$G$3024,5)</f>
        <v>619.12</v>
      </c>
      <c r="D802" s="99">
        <f>VLOOKUP($A802+ROUND((COLUMN()-2)/24,5),АТС!$A$41:$F$736,5)+VLOOKUP($A802+ROUND((COLUMN()-2)/24,5),'Расчет сбытовых надбавок'!$B$2281:'Расчет сбытовых надбавок'!$G$3024,5)</f>
        <v>720.92000000000007</v>
      </c>
      <c r="E802" s="99">
        <f>VLOOKUP($A802+ROUND((COLUMN()-2)/24,5),АТС!$A$41:$F$736,5)+VLOOKUP($A802+ROUND((COLUMN()-2)/24,5),'Расчет сбытовых надбавок'!$B$2281:'Расчет сбытовых надбавок'!$G$3024,5)</f>
        <v>192.48000000000002</v>
      </c>
      <c r="F802" s="99">
        <f>VLOOKUP($A802+ROUND((COLUMN()-2)/24,5),АТС!$A$41:$F$736,5)+VLOOKUP($A802+ROUND((COLUMN()-2)/24,5),'Расчет сбытовых надбавок'!$B$2281:'Расчет сбытовых надбавок'!$G$3024,5)</f>
        <v>356.98999999999995</v>
      </c>
      <c r="G802" s="99">
        <f>VLOOKUP($A802+ROUND((COLUMN()-2)/24,5),АТС!$A$41:$F$736,5)+VLOOKUP($A802+ROUND((COLUMN()-2)/24,5),'Расчет сбытовых надбавок'!$B$2281:'Расчет сбытовых надбавок'!$G$3024,5)</f>
        <v>583.49</v>
      </c>
      <c r="H802" s="99">
        <f>VLOOKUP($A802+ROUND((COLUMN()-2)/24,5),АТС!$A$41:$F$736,5)+VLOOKUP($A802+ROUND((COLUMN()-2)/24,5),'Расчет сбытовых надбавок'!$B$2281:'Расчет сбытовых надбавок'!$G$3024,5)</f>
        <v>10.85</v>
      </c>
      <c r="I802" s="99">
        <f>VLOOKUP($A802+ROUND((COLUMN()-2)/24,5),АТС!$A$41:$F$736,5)+VLOOKUP($A802+ROUND((COLUMN()-2)/24,5),'Расчет сбытовых надбавок'!$B$2281:'Расчет сбытовых надбавок'!$G$3024,5)</f>
        <v>17.29</v>
      </c>
      <c r="J802" s="99">
        <f>VLOOKUP($A802+ROUND((COLUMN()-2)/24,5),АТС!$A$41:$F$736,5)+VLOOKUP($A802+ROUND((COLUMN()-2)/24,5),'Расчет сбытовых надбавок'!$B$2281:'Расчет сбытовых надбавок'!$G$3024,5)</f>
        <v>310.02999999999997</v>
      </c>
      <c r="K802" s="99">
        <f>VLOOKUP($A802+ROUND((COLUMN()-2)/24,5),АТС!$A$41:$F$736,5)+VLOOKUP($A802+ROUND((COLUMN()-2)/24,5),'Расчет сбытовых надбавок'!$B$2281:'Расчет сбытовых надбавок'!$G$3024,5)</f>
        <v>318.08</v>
      </c>
      <c r="L802" s="99">
        <f>VLOOKUP($A802+ROUND((COLUMN()-2)/24,5),АТС!$A$41:$F$736,5)+VLOOKUP($A802+ROUND((COLUMN()-2)/24,5),'Расчет сбытовых надбавок'!$B$2281:'Расчет сбытовых надбавок'!$G$3024,5)</f>
        <v>217.87</v>
      </c>
      <c r="M802" s="99">
        <f>VLOOKUP($A802+ROUND((COLUMN()-2)/24,5),АТС!$A$41:$F$736,5)+VLOOKUP($A802+ROUND((COLUMN()-2)/24,5),'Расчет сбытовых надбавок'!$B$2281:'Расчет сбытовых надбавок'!$G$3024,5)</f>
        <v>259.83</v>
      </c>
      <c r="N802" s="99">
        <f>VLOOKUP($A802+ROUND((COLUMN()-2)/24,5),АТС!$A$41:$F$736,5)+VLOOKUP($A802+ROUND((COLUMN()-2)/24,5),'Расчет сбытовых надбавок'!$B$2281:'Расчет сбытовых надбавок'!$G$3024,5)</f>
        <v>405.54999999999995</v>
      </c>
      <c r="O802" s="99">
        <f>VLOOKUP($A802+ROUND((COLUMN()-2)/24,5),АТС!$A$41:$F$736,5)+VLOOKUP($A802+ROUND((COLUMN()-2)/24,5),'Расчет сбытовых надбавок'!$B$2281:'Расчет сбытовых надбавок'!$G$3024,5)</f>
        <v>303.40999999999997</v>
      </c>
      <c r="P802" s="99">
        <f>VLOOKUP($A802+ROUND((COLUMN()-2)/24,5),АТС!$A$41:$F$736,5)+VLOOKUP($A802+ROUND((COLUMN()-2)/24,5),'Расчет сбытовых надбавок'!$B$2281:'Расчет сбытовых надбавок'!$G$3024,5)</f>
        <v>343.56</v>
      </c>
      <c r="Q802" s="99">
        <f>VLOOKUP($A802+ROUND((COLUMN()-2)/24,5),АТС!$A$41:$F$736,5)+VLOOKUP($A802+ROUND((COLUMN()-2)/24,5),'Расчет сбытовых надбавок'!$B$2281:'Расчет сбытовых надбавок'!$G$3024,5)</f>
        <v>315.47000000000003</v>
      </c>
      <c r="R802" s="99">
        <f>VLOOKUP($A802+ROUND((COLUMN()-2)/24,5),АТС!$A$41:$F$736,5)+VLOOKUP($A802+ROUND((COLUMN()-2)/24,5),'Расчет сбытовых надбавок'!$B$2281:'Расчет сбытовых надбавок'!$G$3024,5)</f>
        <v>568.14</v>
      </c>
      <c r="S802" s="99">
        <f>VLOOKUP($A802+ROUND((COLUMN()-2)/24,5),АТС!$A$41:$F$736,5)+VLOOKUP($A802+ROUND((COLUMN()-2)/24,5),'Расчет сбытовых надбавок'!$B$2281:'Расчет сбытовых надбавок'!$G$3024,5)</f>
        <v>475.88</v>
      </c>
      <c r="T802" s="99">
        <f>VLOOKUP($A802+ROUND((COLUMN()-2)/24,5),АТС!$A$41:$F$736,5)+VLOOKUP($A802+ROUND((COLUMN()-2)/24,5),'Расчет сбытовых надбавок'!$B$2281:'Расчет сбытовых надбавок'!$G$3024,5)</f>
        <v>105.4</v>
      </c>
      <c r="U802" s="99">
        <f>VLOOKUP($A802+ROUND((COLUMN()-2)/24,5),АТС!$A$41:$F$736,5)+VLOOKUP($A802+ROUND((COLUMN()-2)/24,5),'Расчет сбытовых надбавок'!$B$2281:'Расчет сбытовых надбавок'!$G$3024,5)</f>
        <v>476.13</v>
      </c>
      <c r="V802" s="99">
        <f>VLOOKUP($A802+ROUND((COLUMN()-2)/24,5),АТС!$A$41:$F$736,5)+VLOOKUP($A802+ROUND((COLUMN()-2)/24,5),'Расчет сбытовых надбавок'!$B$2281:'Расчет сбытовых надбавок'!$G$3024,5)</f>
        <v>746.54</v>
      </c>
      <c r="W802" s="99">
        <f>VLOOKUP($A802+ROUND((COLUMN()-2)/24,5),АТС!$A$41:$F$736,5)+VLOOKUP($A802+ROUND((COLUMN()-2)/24,5),'Расчет сбытовых надбавок'!$B$2281:'Расчет сбытовых надбавок'!$G$3024,5)</f>
        <v>1009.8</v>
      </c>
      <c r="X802" s="99">
        <f>VLOOKUP($A802+ROUND((COLUMN()-2)/24,5),АТС!$A$41:$F$736,5)+VLOOKUP($A802+ROUND((COLUMN()-2)/24,5),'Расчет сбытовых надбавок'!$B$2281:'Расчет сбытовых надбавок'!$G$3024,5)</f>
        <v>754.87</v>
      </c>
      <c r="Y802" s="99">
        <f>VLOOKUP($A802+ROUND((COLUMN()-2)/24,5),АТС!$A$41:$F$736,5)+VLOOKUP($A802+ROUND((COLUMN()-2)/24,5),'Расчет сбытовых надбавок'!$B$2281:'Расчет сбытовых надбавок'!$G$3024,5)</f>
        <v>734.66</v>
      </c>
    </row>
    <row r="803" spans="1:25" x14ac:dyDescent="0.2">
      <c r="A803" s="80">
        <f t="shared" si="23"/>
        <v>42416</v>
      </c>
      <c r="B803" s="99">
        <f>VLOOKUP($A803+ROUND((COLUMN()-2)/24,5),АТС!$A$41:$F$736,5)+VLOOKUP($A803+ROUND((COLUMN()-2)/24,5),'Расчет сбытовых надбавок'!$B$2281:'Расчет сбытовых надбавок'!$G$3024,5)</f>
        <v>680.19999999999993</v>
      </c>
      <c r="C803" s="99">
        <f>VLOOKUP($A803+ROUND((COLUMN()-2)/24,5),АТС!$A$41:$F$736,5)+VLOOKUP($A803+ROUND((COLUMN()-2)/24,5),'Расчет сбытовых надбавок'!$B$2281:'Расчет сбытовых надбавок'!$G$3024,5)</f>
        <v>729.38</v>
      </c>
      <c r="D803" s="99">
        <f>VLOOKUP($A803+ROUND((COLUMN()-2)/24,5),АТС!$A$41:$F$736,5)+VLOOKUP($A803+ROUND((COLUMN()-2)/24,5),'Расчет сбытовых надбавок'!$B$2281:'Расчет сбытовых надбавок'!$G$3024,5)</f>
        <v>744.77</v>
      </c>
      <c r="E803" s="99">
        <f>VLOOKUP($A803+ROUND((COLUMN()-2)/24,5),АТС!$A$41:$F$736,5)+VLOOKUP($A803+ROUND((COLUMN()-2)/24,5),'Расчет сбытовых надбавок'!$B$2281:'Расчет сбытовых надбавок'!$G$3024,5)</f>
        <v>161.84</v>
      </c>
      <c r="F803" s="99">
        <f>VLOOKUP($A803+ROUND((COLUMN()-2)/24,5),АТС!$A$41:$F$736,5)+VLOOKUP($A803+ROUND((COLUMN()-2)/24,5),'Расчет сбытовых надбавок'!$B$2281:'Расчет сбытовых надбавок'!$G$3024,5)</f>
        <v>675.56999999999994</v>
      </c>
      <c r="G803" s="99">
        <f>VLOOKUP($A803+ROUND((COLUMN()-2)/24,5),АТС!$A$41:$F$736,5)+VLOOKUP($A803+ROUND((COLUMN()-2)/24,5),'Расчет сбытовых надбавок'!$B$2281:'Расчет сбытовых надбавок'!$G$3024,5)</f>
        <v>0</v>
      </c>
      <c r="H803" s="99">
        <f>VLOOKUP($A803+ROUND((COLUMN()-2)/24,5),АТС!$A$41:$F$736,5)+VLOOKUP($A803+ROUND((COLUMN()-2)/24,5),'Расчет сбытовых надбавок'!$B$2281:'Расчет сбытовых надбавок'!$G$3024,5)</f>
        <v>512.37</v>
      </c>
      <c r="I803" s="99">
        <f>VLOOKUP($A803+ROUND((COLUMN()-2)/24,5),АТС!$A$41:$F$736,5)+VLOOKUP($A803+ROUND((COLUMN()-2)/24,5),'Расчет сбытовых надбавок'!$B$2281:'Расчет сбытовых надбавок'!$G$3024,5)</f>
        <v>484.01</v>
      </c>
      <c r="J803" s="99">
        <f>VLOOKUP($A803+ROUND((COLUMN()-2)/24,5),АТС!$A$41:$F$736,5)+VLOOKUP($A803+ROUND((COLUMN()-2)/24,5),'Расчет сбытовых надбавок'!$B$2281:'Расчет сбытовых надбавок'!$G$3024,5)</f>
        <v>52.45</v>
      </c>
      <c r="K803" s="99">
        <f>VLOOKUP($A803+ROUND((COLUMN()-2)/24,5),АТС!$A$41:$F$736,5)+VLOOKUP($A803+ROUND((COLUMN()-2)/24,5),'Расчет сбытовых надбавок'!$B$2281:'Расчет сбытовых надбавок'!$G$3024,5)</f>
        <v>151.28</v>
      </c>
      <c r="L803" s="99">
        <f>VLOOKUP($A803+ROUND((COLUMN()-2)/24,5),АТС!$A$41:$F$736,5)+VLOOKUP($A803+ROUND((COLUMN()-2)/24,5),'Расчет сбытовых надбавок'!$B$2281:'Расчет сбытовых надбавок'!$G$3024,5)</f>
        <v>241.32000000000002</v>
      </c>
      <c r="M803" s="99">
        <f>VLOOKUP($A803+ROUND((COLUMN()-2)/24,5),АТС!$A$41:$F$736,5)+VLOOKUP($A803+ROUND((COLUMN()-2)/24,5),'Расчет сбытовых надбавок'!$B$2281:'Расчет сбытовых надбавок'!$G$3024,5)</f>
        <v>532.17999999999995</v>
      </c>
      <c r="N803" s="99">
        <f>VLOOKUP($A803+ROUND((COLUMN()-2)/24,5),АТС!$A$41:$F$736,5)+VLOOKUP($A803+ROUND((COLUMN()-2)/24,5),'Расчет сбытовых надбавок'!$B$2281:'Расчет сбытовых надбавок'!$G$3024,5)</f>
        <v>500.36</v>
      </c>
      <c r="O803" s="99">
        <f>VLOOKUP($A803+ROUND((COLUMN()-2)/24,5),АТС!$A$41:$F$736,5)+VLOOKUP($A803+ROUND((COLUMN()-2)/24,5),'Расчет сбытовых надбавок'!$B$2281:'Расчет сбытовых надбавок'!$G$3024,5)</f>
        <v>565.89</v>
      </c>
      <c r="P803" s="99">
        <f>VLOOKUP($A803+ROUND((COLUMN()-2)/24,5),АТС!$A$41:$F$736,5)+VLOOKUP($A803+ROUND((COLUMN()-2)/24,5),'Расчет сбытовых надбавок'!$B$2281:'Расчет сбытовых надбавок'!$G$3024,5)</f>
        <v>307</v>
      </c>
      <c r="Q803" s="99">
        <f>VLOOKUP($A803+ROUND((COLUMN()-2)/24,5),АТС!$A$41:$F$736,5)+VLOOKUP($A803+ROUND((COLUMN()-2)/24,5),'Расчет сбытовых надбавок'!$B$2281:'Расчет сбытовых надбавок'!$G$3024,5)</f>
        <v>434.61</v>
      </c>
      <c r="R803" s="99">
        <f>VLOOKUP($A803+ROUND((COLUMN()-2)/24,5),АТС!$A$41:$F$736,5)+VLOOKUP($A803+ROUND((COLUMN()-2)/24,5),'Расчет сбытовых надбавок'!$B$2281:'Расчет сбытовых надбавок'!$G$3024,5)</f>
        <v>447.15999999999997</v>
      </c>
      <c r="S803" s="99">
        <f>VLOOKUP($A803+ROUND((COLUMN()-2)/24,5),АТС!$A$41:$F$736,5)+VLOOKUP($A803+ROUND((COLUMN()-2)/24,5),'Расчет сбытовых надбавок'!$B$2281:'Расчет сбытовых надбавок'!$G$3024,5)</f>
        <v>238.82</v>
      </c>
      <c r="T803" s="99">
        <f>VLOOKUP($A803+ROUND((COLUMN()-2)/24,5),АТС!$A$41:$F$736,5)+VLOOKUP($A803+ROUND((COLUMN()-2)/24,5),'Расчет сбытовых надбавок'!$B$2281:'Расчет сбытовых надбавок'!$G$3024,5)</f>
        <v>133.87</v>
      </c>
      <c r="U803" s="99">
        <f>VLOOKUP($A803+ROUND((COLUMN()-2)/24,5),АТС!$A$41:$F$736,5)+VLOOKUP($A803+ROUND((COLUMN()-2)/24,5),'Расчет сбытовых надбавок'!$B$2281:'Расчет сбытовых надбавок'!$G$3024,5)</f>
        <v>631.22</v>
      </c>
      <c r="V803" s="99">
        <f>VLOOKUP($A803+ROUND((COLUMN()-2)/24,5),АТС!$A$41:$F$736,5)+VLOOKUP($A803+ROUND((COLUMN()-2)/24,5),'Расчет сбытовых надбавок'!$B$2281:'Расчет сбытовых надбавок'!$G$3024,5)</f>
        <v>177.33</v>
      </c>
      <c r="W803" s="99">
        <f>VLOOKUP($A803+ROUND((COLUMN()-2)/24,5),АТС!$A$41:$F$736,5)+VLOOKUP($A803+ROUND((COLUMN()-2)/24,5),'Расчет сбытовых надбавок'!$B$2281:'Расчет сбытовых надбавок'!$G$3024,5)</f>
        <v>187.74</v>
      </c>
      <c r="X803" s="99">
        <f>VLOOKUP($A803+ROUND((COLUMN()-2)/24,5),АТС!$A$41:$F$736,5)+VLOOKUP($A803+ROUND((COLUMN()-2)/24,5),'Расчет сбытовых надбавок'!$B$2281:'Расчет сбытовых надбавок'!$G$3024,5)</f>
        <v>151.97999999999999</v>
      </c>
      <c r="Y803" s="99">
        <f>VLOOKUP($A803+ROUND((COLUMN()-2)/24,5),АТС!$A$41:$F$736,5)+VLOOKUP($A803+ROUND((COLUMN()-2)/24,5),'Расчет сбытовых надбавок'!$B$2281:'Расчет сбытовых надбавок'!$G$3024,5)</f>
        <v>151.26</v>
      </c>
    </row>
    <row r="804" spans="1:25" x14ac:dyDescent="0.2">
      <c r="A804" s="80">
        <f t="shared" si="23"/>
        <v>42417</v>
      </c>
      <c r="B804" s="99">
        <f>VLOOKUP($A804+ROUND((COLUMN()-2)/24,5),АТС!$A$41:$F$736,5)+VLOOKUP($A804+ROUND((COLUMN()-2)/24,5),'Расчет сбытовых надбавок'!$B$2281:'Расчет сбытовых надбавок'!$G$3024,5)</f>
        <v>50.11</v>
      </c>
      <c r="C804" s="99">
        <f>VLOOKUP($A804+ROUND((COLUMN()-2)/24,5),АТС!$A$41:$F$736,5)+VLOOKUP($A804+ROUND((COLUMN()-2)/24,5),'Расчет сбытовых надбавок'!$B$2281:'Расчет сбытовых надбавок'!$G$3024,5)</f>
        <v>787.73</v>
      </c>
      <c r="D804" s="99">
        <f>VLOOKUP($A804+ROUND((COLUMN()-2)/24,5),АТС!$A$41:$F$736,5)+VLOOKUP($A804+ROUND((COLUMN()-2)/24,5),'Расчет сбытовых надбавок'!$B$2281:'Расчет сбытовых надбавок'!$G$3024,5)</f>
        <v>995.5</v>
      </c>
      <c r="E804" s="99">
        <f>VLOOKUP($A804+ROUND((COLUMN()-2)/24,5),АТС!$A$41:$F$736,5)+VLOOKUP($A804+ROUND((COLUMN()-2)/24,5),'Расчет сбытовых надбавок'!$B$2281:'Расчет сбытовых надбавок'!$G$3024,5)</f>
        <v>336.49</v>
      </c>
      <c r="F804" s="99">
        <f>VLOOKUP($A804+ROUND((COLUMN()-2)/24,5),АТС!$A$41:$F$736,5)+VLOOKUP($A804+ROUND((COLUMN()-2)/24,5),'Расчет сбытовых надбавок'!$B$2281:'Расчет сбытовых надбавок'!$G$3024,5)</f>
        <v>396.45000000000005</v>
      </c>
      <c r="G804" s="99">
        <f>VLOOKUP($A804+ROUND((COLUMN()-2)/24,5),АТС!$A$41:$F$736,5)+VLOOKUP($A804+ROUND((COLUMN()-2)/24,5),'Расчет сбытовых надбавок'!$B$2281:'Расчет сбытовых надбавок'!$G$3024,5)</f>
        <v>630.56000000000006</v>
      </c>
      <c r="H804" s="99">
        <f>VLOOKUP($A804+ROUND((COLUMN()-2)/24,5),АТС!$A$41:$F$736,5)+VLOOKUP($A804+ROUND((COLUMN()-2)/24,5),'Расчет сбытовых надбавок'!$B$2281:'Расчет сбытовых надбавок'!$G$3024,5)</f>
        <v>590.39</v>
      </c>
      <c r="I804" s="99">
        <f>VLOOKUP($A804+ROUND((COLUMN()-2)/24,5),АТС!$A$41:$F$736,5)+VLOOKUP($A804+ROUND((COLUMN()-2)/24,5),'Расчет сбытовых надбавок'!$B$2281:'Расчет сбытовых надбавок'!$G$3024,5)</f>
        <v>607.97</v>
      </c>
      <c r="J804" s="99">
        <f>VLOOKUP($A804+ROUND((COLUMN()-2)/24,5),АТС!$A$41:$F$736,5)+VLOOKUP($A804+ROUND((COLUMN()-2)/24,5),'Расчет сбытовых надбавок'!$B$2281:'Расчет сбытовых надбавок'!$G$3024,5)</f>
        <v>496.25</v>
      </c>
      <c r="K804" s="99">
        <f>VLOOKUP($A804+ROUND((COLUMN()-2)/24,5),АТС!$A$41:$F$736,5)+VLOOKUP($A804+ROUND((COLUMN()-2)/24,5),'Расчет сбытовых надбавок'!$B$2281:'Расчет сбытовых надбавок'!$G$3024,5)</f>
        <v>461.86</v>
      </c>
      <c r="L804" s="99">
        <f>VLOOKUP($A804+ROUND((COLUMN()-2)/24,5),АТС!$A$41:$F$736,5)+VLOOKUP($A804+ROUND((COLUMN()-2)/24,5),'Расчет сбытовых надбавок'!$B$2281:'Расчет сбытовых надбавок'!$G$3024,5)</f>
        <v>505.82</v>
      </c>
      <c r="M804" s="99">
        <f>VLOOKUP($A804+ROUND((COLUMN()-2)/24,5),АТС!$A$41:$F$736,5)+VLOOKUP($A804+ROUND((COLUMN()-2)/24,5),'Расчет сбытовых надбавок'!$B$2281:'Расчет сбытовых надбавок'!$G$3024,5)</f>
        <v>552.02</v>
      </c>
      <c r="N804" s="99">
        <f>VLOOKUP($A804+ROUND((COLUMN()-2)/24,5),АТС!$A$41:$F$736,5)+VLOOKUP($A804+ROUND((COLUMN()-2)/24,5),'Расчет сбытовых надбавок'!$B$2281:'Расчет сбытовых надбавок'!$G$3024,5)</f>
        <v>439.1</v>
      </c>
      <c r="O804" s="99">
        <f>VLOOKUP($A804+ROUND((COLUMN()-2)/24,5),АТС!$A$41:$F$736,5)+VLOOKUP($A804+ROUND((COLUMN()-2)/24,5),'Расчет сбытовых надбавок'!$B$2281:'Расчет сбытовых надбавок'!$G$3024,5)</f>
        <v>446.75</v>
      </c>
      <c r="P804" s="99">
        <f>VLOOKUP($A804+ROUND((COLUMN()-2)/24,5),АТС!$A$41:$F$736,5)+VLOOKUP($A804+ROUND((COLUMN()-2)/24,5),'Расчет сбытовых надбавок'!$B$2281:'Расчет сбытовых надбавок'!$G$3024,5)</f>
        <v>643.77</v>
      </c>
      <c r="Q804" s="99">
        <f>VLOOKUP($A804+ROUND((COLUMN()-2)/24,5),АТС!$A$41:$F$736,5)+VLOOKUP($A804+ROUND((COLUMN()-2)/24,5),'Расчет сбытовых надбавок'!$B$2281:'Расчет сбытовых надбавок'!$G$3024,5)</f>
        <v>527.56000000000006</v>
      </c>
      <c r="R804" s="99">
        <f>VLOOKUP($A804+ROUND((COLUMN()-2)/24,5),АТС!$A$41:$F$736,5)+VLOOKUP($A804+ROUND((COLUMN()-2)/24,5),'Расчет сбытовых надбавок'!$B$2281:'Расчет сбытовых надбавок'!$G$3024,5)</f>
        <v>423.54</v>
      </c>
      <c r="S804" s="99">
        <f>VLOOKUP($A804+ROUND((COLUMN()-2)/24,5),АТС!$A$41:$F$736,5)+VLOOKUP($A804+ROUND((COLUMN()-2)/24,5),'Расчет сбытовых надбавок'!$B$2281:'Расчет сбытовых надбавок'!$G$3024,5)</f>
        <v>29.830000000000002</v>
      </c>
      <c r="T804" s="99">
        <f>VLOOKUP($A804+ROUND((COLUMN()-2)/24,5),АТС!$A$41:$F$736,5)+VLOOKUP($A804+ROUND((COLUMN()-2)/24,5),'Расчет сбытовых надбавок'!$B$2281:'Расчет сбытовых надбавок'!$G$3024,5)</f>
        <v>130.43</v>
      </c>
      <c r="U804" s="99">
        <f>VLOOKUP($A804+ROUND((COLUMN()-2)/24,5),АТС!$A$41:$F$736,5)+VLOOKUP($A804+ROUND((COLUMN()-2)/24,5),'Расчет сбытовых надбавок'!$B$2281:'Расчет сбытовых надбавок'!$G$3024,5)</f>
        <v>495.59</v>
      </c>
      <c r="V804" s="99">
        <f>VLOOKUP($A804+ROUND((COLUMN()-2)/24,5),АТС!$A$41:$F$736,5)+VLOOKUP($A804+ROUND((COLUMN()-2)/24,5),'Расчет сбытовых надбавок'!$B$2281:'Расчет сбытовых надбавок'!$G$3024,5)</f>
        <v>168.51000000000002</v>
      </c>
      <c r="W804" s="99">
        <f>VLOOKUP($A804+ROUND((COLUMN()-2)/24,5),АТС!$A$41:$F$736,5)+VLOOKUP($A804+ROUND((COLUMN()-2)/24,5),'Расчет сбытовых надбавок'!$B$2281:'Расчет сбытовых надбавок'!$G$3024,5)</f>
        <v>202.44</v>
      </c>
      <c r="X804" s="99">
        <f>VLOOKUP($A804+ROUND((COLUMN()-2)/24,5),АТС!$A$41:$F$736,5)+VLOOKUP($A804+ROUND((COLUMN()-2)/24,5),'Расчет сбытовых надбавок'!$B$2281:'Расчет сбытовых надбавок'!$G$3024,5)</f>
        <v>757.97</v>
      </c>
      <c r="Y804" s="99">
        <f>VLOOKUP($A804+ROUND((COLUMN()-2)/24,5),АТС!$A$41:$F$736,5)+VLOOKUP($A804+ROUND((COLUMN()-2)/24,5),'Расчет сбытовых надбавок'!$B$2281:'Расчет сбытовых надбавок'!$G$3024,5)</f>
        <v>1124.77</v>
      </c>
    </row>
    <row r="805" spans="1:25" x14ac:dyDescent="0.2">
      <c r="A805" s="80">
        <f t="shared" si="23"/>
        <v>42418</v>
      </c>
      <c r="B805" s="99">
        <f>VLOOKUP($A805+ROUND((COLUMN()-2)/24,5),АТС!$A$41:$F$736,5)+VLOOKUP($A805+ROUND((COLUMN()-2)/24,5),'Расчет сбытовых надбавок'!$B$2281:'Расчет сбытовых надбавок'!$G$3024,5)</f>
        <v>93.55</v>
      </c>
      <c r="C805" s="99">
        <f>VLOOKUP($A805+ROUND((COLUMN()-2)/24,5),АТС!$A$41:$F$736,5)+VLOOKUP($A805+ROUND((COLUMN()-2)/24,5),'Расчет сбытовых надбавок'!$B$2281:'Расчет сбытовых надбавок'!$G$3024,5)</f>
        <v>42.45</v>
      </c>
      <c r="D805" s="99">
        <f>VLOOKUP($A805+ROUND((COLUMN()-2)/24,5),АТС!$A$41:$F$736,5)+VLOOKUP($A805+ROUND((COLUMN()-2)/24,5),'Расчет сбытовых надбавок'!$B$2281:'Расчет сбытовых надбавок'!$G$3024,5)</f>
        <v>945.67000000000007</v>
      </c>
      <c r="E805" s="99">
        <f>VLOOKUP($A805+ROUND((COLUMN()-2)/24,5),АТС!$A$41:$F$736,5)+VLOOKUP($A805+ROUND((COLUMN()-2)/24,5),'Расчет сбытовых надбавок'!$B$2281:'Расчет сбытовых надбавок'!$G$3024,5)</f>
        <v>948.48</v>
      </c>
      <c r="F805" s="99">
        <f>VLOOKUP($A805+ROUND((COLUMN()-2)/24,5),АТС!$A$41:$F$736,5)+VLOOKUP($A805+ROUND((COLUMN()-2)/24,5),'Расчет сбытовых надбавок'!$B$2281:'Расчет сбытовых надбавок'!$G$3024,5)</f>
        <v>773.88</v>
      </c>
      <c r="G805" s="99">
        <f>VLOOKUP($A805+ROUND((COLUMN()-2)/24,5),АТС!$A$41:$F$736,5)+VLOOKUP($A805+ROUND((COLUMN()-2)/24,5),'Расчет сбытовых надбавок'!$B$2281:'Расчет сбытовых надбавок'!$G$3024,5)</f>
        <v>551.20000000000005</v>
      </c>
      <c r="H805" s="99">
        <f>VLOOKUP($A805+ROUND((COLUMN()-2)/24,5),АТС!$A$41:$F$736,5)+VLOOKUP($A805+ROUND((COLUMN()-2)/24,5),'Расчет сбытовых надбавок'!$B$2281:'Расчет сбытовых надбавок'!$G$3024,5)</f>
        <v>0.01</v>
      </c>
      <c r="I805" s="99">
        <f>VLOOKUP($A805+ROUND((COLUMN()-2)/24,5),АТС!$A$41:$F$736,5)+VLOOKUP($A805+ROUND((COLUMN()-2)/24,5),'Расчет сбытовых надбавок'!$B$2281:'Расчет сбытовых надбавок'!$G$3024,5)</f>
        <v>0</v>
      </c>
      <c r="J805" s="99">
        <f>VLOOKUP($A805+ROUND((COLUMN()-2)/24,5),АТС!$A$41:$F$736,5)+VLOOKUP($A805+ROUND((COLUMN()-2)/24,5),'Расчет сбытовых надбавок'!$B$2281:'Расчет сбытовых надбавок'!$G$3024,5)</f>
        <v>0</v>
      </c>
      <c r="K805" s="99">
        <f>VLOOKUP($A805+ROUND((COLUMN()-2)/24,5),АТС!$A$41:$F$736,5)+VLOOKUP($A805+ROUND((COLUMN()-2)/24,5),'Расчет сбытовых надбавок'!$B$2281:'Расчет сбытовых надбавок'!$G$3024,5)</f>
        <v>154.4</v>
      </c>
      <c r="L805" s="99">
        <f>VLOOKUP($A805+ROUND((COLUMN()-2)/24,5),АТС!$A$41:$F$736,5)+VLOOKUP($A805+ROUND((COLUMN()-2)/24,5),'Расчет сбытовых надбавок'!$B$2281:'Расчет сбытовых надбавок'!$G$3024,5)</f>
        <v>492.33</v>
      </c>
      <c r="M805" s="99">
        <f>VLOOKUP($A805+ROUND((COLUMN()-2)/24,5),АТС!$A$41:$F$736,5)+VLOOKUP($A805+ROUND((COLUMN()-2)/24,5),'Расчет сбытовых надбавок'!$B$2281:'Расчет сбытовых надбавок'!$G$3024,5)</f>
        <v>507.65999999999997</v>
      </c>
      <c r="N805" s="99">
        <f>VLOOKUP($A805+ROUND((COLUMN()-2)/24,5),АТС!$A$41:$F$736,5)+VLOOKUP($A805+ROUND((COLUMN()-2)/24,5),'Расчет сбытовых надбавок'!$B$2281:'Расчет сбытовых надбавок'!$G$3024,5)</f>
        <v>501.49</v>
      </c>
      <c r="O805" s="99">
        <f>VLOOKUP($A805+ROUND((COLUMN()-2)/24,5),АТС!$A$41:$F$736,5)+VLOOKUP($A805+ROUND((COLUMN()-2)/24,5),'Расчет сбытовых надбавок'!$B$2281:'Расчет сбытовых надбавок'!$G$3024,5)</f>
        <v>476.33</v>
      </c>
      <c r="P805" s="99">
        <f>VLOOKUP($A805+ROUND((COLUMN()-2)/24,5),АТС!$A$41:$F$736,5)+VLOOKUP($A805+ROUND((COLUMN()-2)/24,5),'Расчет сбытовых надбавок'!$B$2281:'Расчет сбытовых надбавок'!$G$3024,5)</f>
        <v>552.79</v>
      </c>
      <c r="Q805" s="99">
        <f>VLOOKUP($A805+ROUND((COLUMN()-2)/24,5),АТС!$A$41:$F$736,5)+VLOOKUP($A805+ROUND((COLUMN()-2)/24,5),'Расчет сбытовых надбавок'!$B$2281:'Расчет сбытовых надбавок'!$G$3024,5)</f>
        <v>516.25</v>
      </c>
      <c r="R805" s="99">
        <f>VLOOKUP($A805+ROUND((COLUMN()-2)/24,5),АТС!$A$41:$F$736,5)+VLOOKUP($A805+ROUND((COLUMN()-2)/24,5),'Расчет сбытовых надбавок'!$B$2281:'Расчет сбытовых надбавок'!$G$3024,5)</f>
        <v>5.25</v>
      </c>
      <c r="S805" s="99">
        <f>VLOOKUP($A805+ROUND((COLUMN()-2)/24,5),АТС!$A$41:$F$736,5)+VLOOKUP($A805+ROUND((COLUMN()-2)/24,5),'Расчет сбытовых надбавок'!$B$2281:'Расчет сбытовых надбавок'!$G$3024,5)</f>
        <v>0</v>
      </c>
      <c r="T805" s="99">
        <f>VLOOKUP($A805+ROUND((COLUMN()-2)/24,5),АТС!$A$41:$F$736,5)+VLOOKUP($A805+ROUND((COLUMN()-2)/24,5),'Расчет сбытовых надбавок'!$B$2281:'Расчет сбытовых надбавок'!$G$3024,5)</f>
        <v>175.01999999999998</v>
      </c>
      <c r="U805" s="99">
        <f>VLOOKUP($A805+ROUND((COLUMN()-2)/24,5),АТС!$A$41:$F$736,5)+VLOOKUP($A805+ROUND((COLUMN()-2)/24,5),'Расчет сбытовых надбавок'!$B$2281:'Расчет сбытовых надбавок'!$G$3024,5)</f>
        <v>138.62</v>
      </c>
      <c r="V805" s="99">
        <f>VLOOKUP($A805+ROUND((COLUMN()-2)/24,5),АТС!$A$41:$F$736,5)+VLOOKUP($A805+ROUND((COLUMN()-2)/24,5),'Расчет сбытовых надбавок'!$B$2281:'Расчет сбытовых надбавок'!$G$3024,5)</f>
        <v>816.78</v>
      </c>
      <c r="W805" s="99">
        <f>VLOOKUP($A805+ROUND((COLUMN()-2)/24,5),АТС!$A$41:$F$736,5)+VLOOKUP($A805+ROUND((COLUMN()-2)/24,5),'Расчет сбытовых надбавок'!$B$2281:'Расчет сбытовых надбавок'!$G$3024,5)</f>
        <v>956.7</v>
      </c>
      <c r="X805" s="99">
        <f>VLOOKUP($A805+ROUND((COLUMN()-2)/24,5),АТС!$A$41:$F$736,5)+VLOOKUP($A805+ROUND((COLUMN()-2)/24,5),'Расчет сбытовых надбавок'!$B$2281:'Расчет сбытовых надбавок'!$G$3024,5)</f>
        <v>1806.92</v>
      </c>
      <c r="Y805" s="99">
        <f>VLOOKUP($A805+ROUND((COLUMN()-2)/24,5),АТС!$A$41:$F$736,5)+VLOOKUP($A805+ROUND((COLUMN()-2)/24,5),'Расчет сбытовых надбавок'!$B$2281:'Расчет сбытовых надбавок'!$G$3024,5)</f>
        <v>1933.4699999999998</v>
      </c>
    </row>
    <row r="806" spans="1:25" x14ac:dyDescent="0.2">
      <c r="A806" s="80">
        <f t="shared" si="23"/>
        <v>42419</v>
      </c>
      <c r="B806" s="99">
        <f>VLOOKUP($A806+ROUND((COLUMN()-2)/24,5),АТС!$A$41:$F$736,5)+VLOOKUP($A806+ROUND((COLUMN()-2)/24,5),'Расчет сбытовых надбавок'!$B$2281:'Расчет сбытовых надбавок'!$G$3024,5)</f>
        <v>61.8</v>
      </c>
      <c r="C806" s="99">
        <f>VLOOKUP($A806+ROUND((COLUMN()-2)/24,5),АТС!$A$41:$F$736,5)+VLOOKUP($A806+ROUND((COLUMN()-2)/24,5),'Расчет сбытовых надбавок'!$B$2281:'Расчет сбытовых надбавок'!$G$3024,5)</f>
        <v>13.69</v>
      </c>
      <c r="D806" s="99">
        <f>VLOOKUP($A806+ROUND((COLUMN()-2)/24,5),АТС!$A$41:$F$736,5)+VLOOKUP($A806+ROUND((COLUMN()-2)/24,5),'Расчет сбытовых надбавок'!$B$2281:'Расчет сбытовых надбавок'!$G$3024,5)</f>
        <v>5.0599999999999996</v>
      </c>
      <c r="E806" s="99">
        <f>VLOOKUP($A806+ROUND((COLUMN()-2)/24,5),АТС!$A$41:$F$736,5)+VLOOKUP($A806+ROUND((COLUMN()-2)/24,5),'Расчет сбытовых надбавок'!$B$2281:'Расчет сбытовых надбавок'!$G$3024,5)</f>
        <v>147.5</v>
      </c>
      <c r="F806" s="99">
        <f>VLOOKUP($A806+ROUND((COLUMN()-2)/24,5),АТС!$A$41:$F$736,5)+VLOOKUP($A806+ROUND((COLUMN()-2)/24,5),'Расчет сбытовых надбавок'!$B$2281:'Расчет сбытовых надбавок'!$G$3024,5)</f>
        <v>52.22</v>
      </c>
      <c r="G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H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I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J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K806" s="99">
        <f>VLOOKUP($A806+ROUND((COLUMN()-2)/24,5),АТС!$A$41:$F$736,5)+VLOOKUP($A806+ROUND((COLUMN()-2)/24,5),'Расчет сбытовых надбавок'!$B$2281:'Расчет сбытовых надбавок'!$G$3024,5)</f>
        <v>4.6099999999999994</v>
      </c>
      <c r="L806" s="99">
        <f>VLOOKUP($A806+ROUND((COLUMN()-2)/24,5),АТС!$A$41:$F$736,5)+VLOOKUP($A806+ROUND((COLUMN()-2)/24,5),'Расчет сбытовых надбавок'!$B$2281:'Расчет сбытовых надбавок'!$G$3024,5)</f>
        <v>174.75</v>
      </c>
      <c r="M806" s="99">
        <f>VLOOKUP($A806+ROUND((COLUMN()-2)/24,5),АТС!$A$41:$F$736,5)+VLOOKUP($A806+ROUND((COLUMN()-2)/24,5),'Расчет сбытовых надбавок'!$B$2281:'Расчет сбытовых надбавок'!$G$3024,5)</f>
        <v>238.25</v>
      </c>
      <c r="N806" s="99">
        <f>VLOOKUP($A806+ROUND((COLUMN()-2)/24,5),АТС!$A$41:$F$736,5)+VLOOKUP($A806+ROUND((COLUMN()-2)/24,5),'Расчет сбытовых надбавок'!$B$2281:'Расчет сбытовых надбавок'!$G$3024,5)</f>
        <v>140.6</v>
      </c>
      <c r="O806" s="99">
        <f>VLOOKUP($A806+ROUND((COLUMN()-2)/24,5),АТС!$A$41:$F$736,5)+VLOOKUP($A806+ROUND((COLUMN()-2)/24,5),'Расчет сбытовых надбавок'!$B$2281:'Расчет сбытовых надбавок'!$G$3024,5)</f>
        <v>128.93</v>
      </c>
      <c r="P806" s="99">
        <f>VLOOKUP($A806+ROUND((COLUMN()-2)/24,5),АТС!$A$41:$F$736,5)+VLOOKUP($A806+ROUND((COLUMN()-2)/24,5),'Расчет сбытовых надбавок'!$B$2281:'Расчет сбытовых надбавок'!$G$3024,5)</f>
        <v>142.74</v>
      </c>
      <c r="Q806" s="99">
        <f>VLOOKUP($A806+ROUND((COLUMN()-2)/24,5),АТС!$A$41:$F$736,5)+VLOOKUP($A806+ROUND((COLUMN()-2)/24,5),'Расчет сбытовых надбавок'!$B$2281:'Расчет сбытовых надбавок'!$G$3024,5)</f>
        <v>148.49</v>
      </c>
      <c r="R806" s="99">
        <f>VLOOKUP($A806+ROUND((COLUMN()-2)/24,5),АТС!$A$41:$F$736,5)+VLOOKUP($A806+ROUND((COLUMN()-2)/24,5),'Расчет сбытовых надбавок'!$B$2281:'Расчет сбытовых надбавок'!$G$3024,5)</f>
        <v>180.8</v>
      </c>
      <c r="S806" s="99">
        <f>VLOOKUP($A806+ROUND((COLUMN()-2)/24,5),АТС!$A$41:$F$736,5)+VLOOKUP($A806+ROUND((COLUMN()-2)/24,5),'Расчет сбытовых надбавок'!$B$2281:'Расчет сбытовых надбавок'!$G$3024,5)</f>
        <v>0</v>
      </c>
      <c r="T806" s="99">
        <f>VLOOKUP($A806+ROUND((COLUMN()-2)/24,5),АТС!$A$41:$F$736,5)+VLOOKUP($A806+ROUND((COLUMN()-2)/24,5),'Расчет сбытовых надбавок'!$B$2281:'Расчет сбытовых надбавок'!$G$3024,5)</f>
        <v>0.12</v>
      </c>
      <c r="U806" s="99">
        <f>VLOOKUP($A806+ROUND((COLUMN()-2)/24,5),АТС!$A$41:$F$736,5)+VLOOKUP($A806+ROUND((COLUMN()-2)/24,5),'Расчет сбытовых надбавок'!$B$2281:'Расчет сбытовых надбавок'!$G$3024,5)</f>
        <v>466.36</v>
      </c>
      <c r="V806" s="99">
        <f>VLOOKUP($A806+ROUND((COLUMN()-2)/24,5),АТС!$A$41:$F$736,5)+VLOOKUP($A806+ROUND((COLUMN()-2)/24,5),'Расчет сбытовых надбавок'!$B$2281:'Расчет сбытовых надбавок'!$G$3024,5)</f>
        <v>629.93999999999994</v>
      </c>
      <c r="W806" s="99">
        <f>VLOOKUP($A806+ROUND((COLUMN()-2)/24,5),АТС!$A$41:$F$736,5)+VLOOKUP($A806+ROUND((COLUMN()-2)/24,5),'Расчет сбытовых надбавок'!$B$2281:'Расчет сбытовых надбавок'!$G$3024,5)</f>
        <v>770.74</v>
      </c>
      <c r="X806" s="99">
        <f>VLOOKUP($A806+ROUND((COLUMN()-2)/24,5),АТС!$A$41:$F$736,5)+VLOOKUP($A806+ROUND((COLUMN()-2)/24,5),'Расчет сбытовых надбавок'!$B$2281:'Расчет сбытовых надбавок'!$G$3024,5)</f>
        <v>150.5</v>
      </c>
      <c r="Y806" s="99">
        <f>VLOOKUP($A806+ROUND((COLUMN()-2)/24,5),АТС!$A$41:$F$736,5)+VLOOKUP($A806+ROUND((COLUMN()-2)/24,5),'Расчет сбытовых надбавок'!$B$2281:'Расчет сбытовых надбавок'!$G$3024,5)</f>
        <v>153.07</v>
      </c>
    </row>
    <row r="807" spans="1:25" x14ac:dyDescent="0.2">
      <c r="A807" s="80">
        <f t="shared" si="23"/>
        <v>42420</v>
      </c>
      <c r="B807" s="99">
        <f>VLOOKUP($A807+ROUND((COLUMN()-2)/24,5),АТС!$A$41:$F$736,5)+VLOOKUP($A807+ROUND((COLUMN()-2)/24,5),'Расчет сбытовых надбавок'!$B$2281:'Расчет сбытовых надбавок'!$G$3024,5)</f>
        <v>755.1</v>
      </c>
      <c r="C807" s="99">
        <f>VLOOKUP($A807+ROUND((COLUMN()-2)/24,5),АТС!$A$41:$F$736,5)+VLOOKUP($A807+ROUND((COLUMN()-2)/24,5),'Расчет сбытовых надбавок'!$B$2281:'Расчет сбытовых надбавок'!$G$3024,5)</f>
        <v>159.18</v>
      </c>
      <c r="D807" s="99">
        <f>VLOOKUP($A807+ROUND((COLUMN()-2)/24,5),АТС!$A$41:$F$736,5)+VLOOKUP($A807+ROUND((COLUMN()-2)/24,5),'Расчет сбытовых надбавок'!$B$2281:'Расчет сбытовых надбавок'!$G$3024,5)</f>
        <v>77.31</v>
      </c>
      <c r="E807" s="99">
        <f>VLOOKUP($A807+ROUND((COLUMN()-2)/24,5),АТС!$A$41:$F$736,5)+VLOOKUP($A807+ROUND((COLUMN()-2)/24,5),'Расчет сбытовых надбавок'!$B$2281:'Расчет сбытовых надбавок'!$G$3024,5)</f>
        <v>73.02</v>
      </c>
      <c r="F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G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H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I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J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K807" s="99">
        <f>VLOOKUP($A807+ROUND((COLUMN()-2)/24,5),АТС!$A$41:$F$736,5)+VLOOKUP($A807+ROUND((COLUMN()-2)/24,5),'Расчет сбытовых надбавок'!$B$2281:'Расчет сбытовых надбавок'!$G$3024,5)</f>
        <v>19.5</v>
      </c>
      <c r="L807" s="99">
        <f>VLOOKUP($A807+ROUND((COLUMN()-2)/24,5),АТС!$A$41:$F$736,5)+VLOOKUP($A807+ROUND((COLUMN()-2)/24,5),'Расчет сбытовых надбавок'!$B$2281:'Расчет сбытовых надбавок'!$G$3024,5)</f>
        <v>239.62</v>
      </c>
      <c r="M807" s="99">
        <f>VLOOKUP($A807+ROUND((COLUMN()-2)/24,5),АТС!$A$41:$F$736,5)+VLOOKUP($A807+ROUND((COLUMN()-2)/24,5),'Расчет сбытовых надбавок'!$B$2281:'Расчет сбытовых надбавок'!$G$3024,5)</f>
        <v>275.60000000000002</v>
      </c>
      <c r="N807" s="99">
        <f>VLOOKUP($A807+ROUND((COLUMN()-2)/24,5),АТС!$A$41:$F$736,5)+VLOOKUP($A807+ROUND((COLUMN()-2)/24,5),'Расчет сбытовых надбавок'!$B$2281:'Расчет сбытовых надбавок'!$G$3024,5)</f>
        <v>402.22</v>
      </c>
      <c r="O807" s="99">
        <f>VLOOKUP($A807+ROUND((COLUMN()-2)/24,5),АТС!$A$41:$F$736,5)+VLOOKUP($A807+ROUND((COLUMN()-2)/24,5),'Расчет сбытовых надбавок'!$B$2281:'Расчет сбытовых надбавок'!$G$3024,5)</f>
        <v>398.76</v>
      </c>
      <c r="P807" s="99">
        <f>VLOOKUP($A807+ROUND((COLUMN()-2)/24,5),АТС!$A$41:$F$736,5)+VLOOKUP($A807+ROUND((COLUMN()-2)/24,5),'Расчет сбытовых надбавок'!$B$2281:'Расчет сбытовых надбавок'!$G$3024,5)</f>
        <v>48.56</v>
      </c>
      <c r="Q807" s="99">
        <f>VLOOKUP($A807+ROUND((COLUMN()-2)/24,5),АТС!$A$41:$F$736,5)+VLOOKUP($A807+ROUND((COLUMN()-2)/24,5),'Расчет сбытовых надбавок'!$B$2281:'Расчет сбытовых надбавок'!$G$3024,5)</f>
        <v>12.59</v>
      </c>
      <c r="R807" s="99">
        <f>VLOOKUP($A807+ROUND((COLUMN()-2)/24,5),АТС!$A$41:$F$736,5)+VLOOKUP($A807+ROUND((COLUMN()-2)/24,5),'Расчет сбытовых надбавок'!$B$2281:'Расчет сбытовых надбавок'!$G$3024,5)</f>
        <v>547.59</v>
      </c>
      <c r="S807" s="99">
        <f>VLOOKUP($A807+ROUND((COLUMN()-2)/24,5),АТС!$A$41:$F$736,5)+VLOOKUP($A807+ROUND((COLUMN()-2)/24,5),'Расчет сбытовых надбавок'!$B$2281:'Расчет сбытовых надбавок'!$G$3024,5)</f>
        <v>0</v>
      </c>
      <c r="T807" s="99">
        <f>VLOOKUP($A807+ROUND((COLUMN()-2)/24,5),АТС!$A$41:$F$736,5)+VLOOKUP($A807+ROUND((COLUMN()-2)/24,5),'Расчет сбытовых надбавок'!$B$2281:'Расчет сбытовых надбавок'!$G$3024,5)</f>
        <v>144.36000000000001</v>
      </c>
      <c r="U807" s="99">
        <f>VLOOKUP($A807+ROUND((COLUMN()-2)/24,5),АТС!$A$41:$F$736,5)+VLOOKUP($A807+ROUND((COLUMN()-2)/24,5),'Расчет сбытовых надбавок'!$B$2281:'Расчет сбытовых надбавок'!$G$3024,5)</f>
        <v>710.15</v>
      </c>
      <c r="V807" s="99">
        <f>VLOOKUP($A807+ROUND((COLUMN()-2)/24,5),АТС!$A$41:$F$736,5)+VLOOKUP($A807+ROUND((COLUMN()-2)/24,5),'Расчет сбытовых надбавок'!$B$2281:'Расчет сбытовых надбавок'!$G$3024,5)</f>
        <v>788.01</v>
      </c>
      <c r="W807" s="99">
        <f>VLOOKUP($A807+ROUND((COLUMN()-2)/24,5),АТС!$A$41:$F$736,5)+VLOOKUP($A807+ROUND((COLUMN()-2)/24,5),'Расчет сбытовых надбавок'!$B$2281:'Расчет сбытовых надбавок'!$G$3024,5)</f>
        <v>154.13</v>
      </c>
      <c r="X807" s="99">
        <f>VLOOKUP($A807+ROUND((COLUMN()-2)/24,5),АТС!$A$41:$F$736,5)+VLOOKUP($A807+ROUND((COLUMN()-2)/24,5),'Расчет сбытовых надбавок'!$B$2281:'Расчет сбытовых надбавок'!$G$3024,5)</f>
        <v>95.05</v>
      </c>
      <c r="Y807" s="99">
        <f>VLOOKUP($A807+ROUND((COLUMN()-2)/24,5),АТС!$A$41:$F$736,5)+VLOOKUP($A807+ROUND((COLUMN()-2)/24,5),'Расчет сбытовых надбавок'!$B$2281:'Расчет сбытовых надбавок'!$G$3024,5)</f>
        <v>27.72</v>
      </c>
    </row>
    <row r="808" spans="1:25" x14ac:dyDescent="0.2">
      <c r="A808" s="80">
        <f t="shared" si="23"/>
        <v>42421</v>
      </c>
      <c r="B808" s="99">
        <f>VLOOKUP($A808+ROUND((COLUMN()-2)/24,5),АТС!$A$41:$F$736,5)+VLOOKUP($A808+ROUND((COLUMN()-2)/24,5),'Расчет сбытовых надбавок'!$B$2281:'Расчет сбытовых надбавок'!$G$3024,5)</f>
        <v>80.86</v>
      </c>
      <c r="C808" s="99">
        <f>VLOOKUP($A808+ROUND((COLUMN()-2)/24,5),АТС!$A$41:$F$736,5)+VLOOKUP($A808+ROUND((COLUMN()-2)/24,5),'Расчет сбытовых надбавок'!$B$2281:'Расчет сбытовых надбавок'!$G$3024,5)</f>
        <v>0.03</v>
      </c>
      <c r="D808" s="99">
        <f>VLOOKUP($A808+ROUND((COLUMN()-2)/24,5),АТС!$A$41:$F$736,5)+VLOOKUP($A808+ROUND((COLUMN()-2)/24,5),'Расчет сбытовых надбавок'!$B$2281:'Расчет сбытовых надбавок'!$G$3024,5)</f>
        <v>654.54</v>
      </c>
      <c r="E808" s="99">
        <f>VLOOKUP($A808+ROUND((COLUMN()-2)/24,5),АТС!$A$41:$F$736,5)+VLOOKUP($A808+ROUND((COLUMN()-2)/24,5),'Расчет сбытовых надбавок'!$B$2281:'Расчет сбытовых надбавок'!$G$3024,5)</f>
        <v>45.85</v>
      </c>
      <c r="F808" s="99">
        <f>VLOOKUP($A808+ROUND((COLUMN()-2)/24,5),АТС!$A$41:$F$736,5)+VLOOKUP($A808+ROUND((COLUMN()-2)/24,5),'Расчет сбытовых надбавок'!$B$2281:'Расчет сбытовых надбавок'!$G$3024,5)</f>
        <v>170.64000000000001</v>
      </c>
      <c r="G808" s="99">
        <f>VLOOKUP($A808+ROUND((COLUMN()-2)/24,5),АТС!$A$41:$F$736,5)+VLOOKUP($A808+ROUND((COLUMN()-2)/24,5),'Расчет сбытовых надбавок'!$B$2281:'Расчет сбытовых надбавок'!$G$3024,5)</f>
        <v>139.27000000000001</v>
      </c>
      <c r="H808" s="99">
        <f>VLOOKUP($A808+ROUND((COLUMN()-2)/24,5),АТС!$A$41:$F$736,5)+VLOOKUP($A808+ROUND((COLUMN()-2)/24,5),'Расчет сбытовых надбавок'!$B$2281:'Расчет сбытовых надбавок'!$G$3024,5)</f>
        <v>5.77</v>
      </c>
      <c r="I808" s="99">
        <f>VLOOKUP($A808+ROUND((COLUMN()-2)/24,5),АТС!$A$41:$F$736,5)+VLOOKUP($A808+ROUND((COLUMN()-2)/24,5),'Расчет сбытовых надбавок'!$B$2281:'Расчет сбытовых надбавок'!$G$3024,5)</f>
        <v>7.6400000000000006</v>
      </c>
      <c r="J808" s="99">
        <f>VLOOKUP($A808+ROUND((COLUMN()-2)/24,5),АТС!$A$41:$F$736,5)+VLOOKUP($A808+ROUND((COLUMN()-2)/24,5),'Расчет сбытовых надбавок'!$B$2281:'Расчет сбытовых надбавок'!$G$3024,5)</f>
        <v>10.050000000000001</v>
      </c>
      <c r="K808" s="99">
        <f>VLOOKUP($A808+ROUND((COLUMN()-2)/24,5),АТС!$A$41:$F$736,5)+VLOOKUP($A808+ROUND((COLUMN()-2)/24,5),'Расчет сбытовых надбавок'!$B$2281:'Расчет сбытовых надбавок'!$G$3024,5)</f>
        <v>0</v>
      </c>
      <c r="L808" s="99">
        <f>VLOOKUP($A808+ROUND((COLUMN()-2)/24,5),АТС!$A$41:$F$736,5)+VLOOKUP($A808+ROUND((COLUMN()-2)/24,5),'Расчет сбытовых надбавок'!$B$2281:'Расчет сбытовых надбавок'!$G$3024,5)</f>
        <v>343.58</v>
      </c>
      <c r="M808" s="99">
        <f>VLOOKUP($A808+ROUND((COLUMN()-2)/24,5),АТС!$A$41:$F$736,5)+VLOOKUP($A808+ROUND((COLUMN()-2)/24,5),'Расчет сбытовых надбавок'!$B$2281:'Расчет сбытовых надбавок'!$G$3024,5)</f>
        <v>432.87</v>
      </c>
      <c r="N808" s="99">
        <f>VLOOKUP($A808+ROUND((COLUMN()-2)/24,5),АТС!$A$41:$F$736,5)+VLOOKUP($A808+ROUND((COLUMN()-2)/24,5),'Расчет сбытовых надбавок'!$B$2281:'Расчет сбытовых надбавок'!$G$3024,5)</f>
        <v>58.339999999999996</v>
      </c>
      <c r="O808" s="99">
        <f>VLOOKUP($A808+ROUND((COLUMN()-2)/24,5),АТС!$A$41:$F$736,5)+VLOOKUP($A808+ROUND((COLUMN()-2)/24,5),'Расчет сбытовых надбавок'!$B$2281:'Расчет сбытовых надбавок'!$G$3024,5)</f>
        <v>86.110000000000014</v>
      </c>
      <c r="P808" s="99">
        <f>VLOOKUP($A808+ROUND((COLUMN()-2)/24,5),АТС!$A$41:$F$736,5)+VLOOKUP($A808+ROUND((COLUMN()-2)/24,5),'Расчет сбытовых надбавок'!$B$2281:'Расчет сбытовых надбавок'!$G$3024,5)</f>
        <v>462.6</v>
      </c>
      <c r="Q808" s="99">
        <f>VLOOKUP($A808+ROUND((COLUMN()-2)/24,5),АТС!$A$41:$F$736,5)+VLOOKUP($A808+ROUND((COLUMN()-2)/24,5),'Расчет сбытовых надбавок'!$B$2281:'Расчет сбытовых надбавок'!$G$3024,5)</f>
        <v>15.73</v>
      </c>
      <c r="R808" s="99">
        <f>VLOOKUP($A808+ROUND((COLUMN()-2)/24,5),АТС!$A$41:$F$736,5)+VLOOKUP($A808+ROUND((COLUMN()-2)/24,5),'Расчет сбытовых надбавок'!$B$2281:'Расчет сбытовых надбавок'!$G$3024,5)</f>
        <v>0</v>
      </c>
      <c r="S808" s="99">
        <f>VLOOKUP($A808+ROUND((COLUMN()-2)/24,5),АТС!$A$41:$F$736,5)+VLOOKUP($A808+ROUND((COLUMN()-2)/24,5),'Расчет сбытовых надбавок'!$B$2281:'Расчет сбытовых надбавок'!$G$3024,5)</f>
        <v>0.01</v>
      </c>
      <c r="T808" s="99">
        <f>VLOOKUP($A808+ROUND((COLUMN()-2)/24,5),АТС!$A$41:$F$736,5)+VLOOKUP($A808+ROUND((COLUMN()-2)/24,5),'Расчет сбытовых надбавок'!$B$2281:'Расчет сбытовых надбавок'!$G$3024,5)</f>
        <v>0.01</v>
      </c>
      <c r="U808" s="99">
        <f>VLOOKUP($A808+ROUND((COLUMN()-2)/24,5),АТС!$A$41:$F$736,5)+VLOOKUP($A808+ROUND((COLUMN()-2)/24,5),'Расчет сбытовых надбавок'!$B$2281:'Расчет сбытовых надбавок'!$G$3024,5)</f>
        <v>0.01</v>
      </c>
      <c r="V808" s="99">
        <f>VLOOKUP($A808+ROUND((COLUMN()-2)/24,5),АТС!$A$41:$F$736,5)+VLOOKUP($A808+ROUND((COLUMN()-2)/24,5),'Расчет сбытовых надбавок'!$B$2281:'Расчет сбытовых надбавок'!$G$3024,5)</f>
        <v>16.920000000000002</v>
      </c>
      <c r="W808" s="99">
        <f>VLOOKUP($A808+ROUND((COLUMN()-2)/24,5),АТС!$A$41:$F$736,5)+VLOOKUP($A808+ROUND((COLUMN()-2)/24,5),'Расчет сбытовых надбавок'!$B$2281:'Расчет сбытовых надбавок'!$G$3024,5)</f>
        <v>83.44</v>
      </c>
      <c r="X808" s="99">
        <f>VLOOKUP($A808+ROUND((COLUMN()-2)/24,5),АТС!$A$41:$F$736,5)+VLOOKUP($A808+ROUND((COLUMN()-2)/24,5),'Расчет сбытовых надбавок'!$B$2281:'Расчет сбытовых надбавок'!$G$3024,5)</f>
        <v>962.01</v>
      </c>
      <c r="Y808" s="99">
        <f>VLOOKUP($A808+ROUND((COLUMN()-2)/24,5),АТС!$A$41:$F$736,5)+VLOOKUP($A808+ROUND((COLUMN()-2)/24,5),'Расчет сбытовых надбавок'!$B$2281:'Расчет сбытовых надбавок'!$G$3024,5)</f>
        <v>755.82999999999993</v>
      </c>
    </row>
    <row r="809" spans="1:25" x14ac:dyDescent="0.2">
      <c r="A809" s="80">
        <f t="shared" si="23"/>
        <v>42422</v>
      </c>
      <c r="B809" s="99">
        <f>VLOOKUP($A809+ROUND((COLUMN()-2)/24,5),АТС!$A$41:$F$736,5)+VLOOKUP($A809+ROUND((COLUMN()-2)/24,5),'Расчет сбытовых надбавок'!$B$2281:'Расчет сбытовых надбавок'!$G$3024,5)</f>
        <v>19.020000000000003</v>
      </c>
      <c r="C809" s="99">
        <f>VLOOKUP($A809+ROUND((COLUMN()-2)/24,5),АТС!$A$41:$F$736,5)+VLOOKUP($A809+ROUND((COLUMN()-2)/24,5),'Расчет сбытовых надбавок'!$B$2281:'Расчет сбытовых надбавок'!$G$3024,5)</f>
        <v>18.59</v>
      </c>
      <c r="D809" s="99">
        <f>VLOOKUP($A809+ROUND((COLUMN()-2)/24,5),АТС!$A$41:$F$736,5)+VLOOKUP($A809+ROUND((COLUMN()-2)/24,5),'Расчет сбытовых надбавок'!$B$2281:'Расчет сбытовых надбавок'!$G$3024,5)</f>
        <v>179.49</v>
      </c>
      <c r="E809" s="99">
        <f>VLOOKUP($A809+ROUND((COLUMN()-2)/24,5),АТС!$A$41:$F$736,5)+VLOOKUP($A809+ROUND((COLUMN()-2)/24,5),'Расчет сбытовых надбавок'!$B$2281:'Расчет сбытовых надбавок'!$G$3024,5)</f>
        <v>38.25</v>
      </c>
      <c r="F809" s="99">
        <f>VLOOKUP($A809+ROUND((COLUMN()-2)/24,5),АТС!$A$41:$F$736,5)+VLOOKUP($A809+ROUND((COLUMN()-2)/24,5),'Расчет сбытовых надбавок'!$B$2281:'Расчет сбытовых надбавок'!$G$3024,5)</f>
        <v>49.13</v>
      </c>
      <c r="G809" s="99">
        <f>VLOOKUP($A809+ROUND((COLUMN()-2)/24,5),АТС!$A$41:$F$736,5)+VLOOKUP($A809+ROUND((COLUMN()-2)/24,5),'Расчет сбытовых надбавок'!$B$2281:'Расчет сбытовых надбавок'!$G$3024,5)</f>
        <v>0.01</v>
      </c>
      <c r="H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I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J809" s="99">
        <f>VLOOKUP($A809+ROUND((COLUMN()-2)/24,5),АТС!$A$41:$F$736,5)+VLOOKUP($A809+ROUND((COLUMN()-2)/24,5),'Расчет сбытовых надбавок'!$B$2281:'Расчет сбытовых надбавок'!$G$3024,5)</f>
        <v>435.63</v>
      </c>
      <c r="K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L809" s="99">
        <f>VLOOKUP($A809+ROUND((COLUMN()-2)/24,5),АТС!$A$41:$F$736,5)+VLOOKUP($A809+ROUND((COLUMN()-2)/24,5),'Расчет сбытовых надбавок'!$B$2281:'Расчет сбытовых надбавок'!$G$3024,5)</f>
        <v>3.76</v>
      </c>
      <c r="M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N809" s="99">
        <f>VLOOKUP($A809+ROUND((COLUMN()-2)/24,5),АТС!$A$41:$F$736,5)+VLOOKUP($A809+ROUND((COLUMN()-2)/24,5),'Расчет сбытовых надбавок'!$B$2281:'Расчет сбытовых надбавок'!$G$3024,5)</f>
        <v>5.09</v>
      </c>
      <c r="O809" s="99">
        <f>VLOOKUP($A809+ROUND((COLUMN()-2)/24,5),АТС!$A$41:$F$736,5)+VLOOKUP($A809+ROUND((COLUMN()-2)/24,5),'Расчет сбытовых надбавок'!$B$2281:'Расчет сбытовых надбавок'!$G$3024,5)</f>
        <v>93.51</v>
      </c>
      <c r="P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Q809" s="99">
        <f>VLOOKUP($A809+ROUND((COLUMN()-2)/24,5),АТС!$A$41:$F$736,5)+VLOOKUP($A809+ROUND((COLUMN()-2)/24,5),'Расчет сбытовых надбавок'!$B$2281:'Расчет сбытовых надбавок'!$G$3024,5)</f>
        <v>348.62</v>
      </c>
      <c r="R809" s="99">
        <f>VLOOKUP($A809+ROUND((COLUMN()-2)/24,5),АТС!$A$41:$F$736,5)+VLOOKUP($A809+ROUND((COLUMN()-2)/24,5),'Расчет сбытовых надбавок'!$B$2281:'Расчет сбытовых надбавок'!$G$3024,5)</f>
        <v>299.35000000000002</v>
      </c>
      <c r="S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T809" s="99">
        <f>VLOOKUP($A809+ROUND((COLUMN()-2)/24,5),АТС!$A$41:$F$736,5)+VLOOKUP($A809+ROUND((COLUMN()-2)/24,5),'Расчет сбытовых надбавок'!$B$2281:'Расчет сбытовых надбавок'!$G$3024,5)</f>
        <v>0</v>
      </c>
      <c r="U809" s="99">
        <f>VLOOKUP($A809+ROUND((COLUMN()-2)/24,5),АТС!$A$41:$F$736,5)+VLOOKUP($A809+ROUND((COLUMN()-2)/24,5),'Расчет сбытовых надбавок'!$B$2281:'Расчет сбытовых надбавок'!$G$3024,5)</f>
        <v>18.59</v>
      </c>
      <c r="V809" s="99">
        <f>VLOOKUP($A809+ROUND((COLUMN()-2)/24,5),АТС!$A$41:$F$736,5)+VLOOKUP($A809+ROUND((COLUMN()-2)/24,5),'Расчет сбытовых надбавок'!$B$2281:'Расчет сбытовых надбавок'!$G$3024,5)</f>
        <v>239.88</v>
      </c>
      <c r="W809" s="99">
        <f>VLOOKUP($A809+ROUND((COLUMN()-2)/24,5),АТС!$A$41:$F$736,5)+VLOOKUP($A809+ROUND((COLUMN()-2)/24,5),'Расчет сбытовых надбавок'!$B$2281:'Расчет сбытовых надбавок'!$G$3024,5)</f>
        <v>432.24</v>
      </c>
      <c r="X809" s="99">
        <f>VLOOKUP($A809+ROUND((COLUMN()-2)/24,5),АТС!$A$41:$F$736,5)+VLOOKUP($A809+ROUND((COLUMN()-2)/24,5),'Расчет сбытовых надбавок'!$B$2281:'Расчет сбытовых надбавок'!$G$3024,5)</f>
        <v>145.15</v>
      </c>
      <c r="Y809" s="99">
        <f>VLOOKUP($A809+ROUND((COLUMN()-2)/24,5),АТС!$A$41:$F$736,5)+VLOOKUP($A809+ROUND((COLUMN()-2)/24,5),'Расчет сбытовых надбавок'!$B$2281:'Расчет сбытовых надбавок'!$G$3024,5)</f>
        <v>640.14</v>
      </c>
    </row>
    <row r="810" spans="1:25" x14ac:dyDescent="0.2">
      <c r="A810" s="80">
        <f t="shared" si="23"/>
        <v>42423</v>
      </c>
      <c r="B810" s="99">
        <f>VLOOKUP($A810+ROUND((COLUMN()-2)/24,5),АТС!$A$41:$F$736,5)+VLOOKUP($A810+ROUND((COLUMN()-2)/24,5),'Расчет сбытовых надбавок'!$B$2281:'Расчет сбытовых надбавок'!$G$3024,5)</f>
        <v>632.9</v>
      </c>
      <c r="C810" s="99">
        <f>VLOOKUP($A810+ROUND((COLUMN()-2)/24,5),АТС!$A$41:$F$736,5)+VLOOKUP($A810+ROUND((COLUMN()-2)/24,5),'Расчет сбытовых надбавок'!$B$2281:'Расчет сбытовых надбавок'!$G$3024,5)</f>
        <v>616.97</v>
      </c>
      <c r="D810" s="99">
        <f>VLOOKUP($A810+ROUND((COLUMN()-2)/24,5),АТС!$A$41:$F$736,5)+VLOOKUP($A810+ROUND((COLUMN()-2)/24,5),'Расчет сбытовых надбавок'!$B$2281:'Расчет сбытовых надбавок'!$G$3024,5)</f>
        <v>6.25</v>
      </c>
      <c r="E810" s="99">
        <f>VLOOKUP($A810+ROUND((COLUMN()-2)/24,5),АТС!$A$41:$F$736,5)+VLOOKUP($A810+ROUND((COLUMN()-2)/24,5),'Расчет сбытовых надбавок'!$B$2281:'Расчет сбытовых надбавок'!$G$3024,5)</f>
        <v>29.709999999999997</v>
      </c>
      <c r="F810" s="99">
        <f>VLOOKUP($A810+ROUND((COLUMN()-2)/24,5),АТС!$A$41:$F$736,5)+VLOOKUP($A810+ROUND((COLUMN()-2)/24,5),'Расчет сбытовых надбавок'!$B$2281:'Расчет сбытовых надбавок'!$G$3024,5)</f>
        <v>0.29000000000000004</v>
      </c>
      <c r="G810" s="99">
        <f>VLOOKUP($A810+ROUND((COLUMN()-2)/24,5),АТС!$A$41:$F$736,5)+VLOOKUP($A810+ROUND((COLUMN()-2)/24,5),'Расчет сбытовых надбавок'!$B$2281:'Расчет сбытовых надбавок'!$G$3024,5)</f>
        <v>0</v>
      </c>
      <c r="H810" s="99">
        <f>VLOOKUP($A810+ROUND((COLUMN()-2)/24,5),АТС!$A$41:$F$736,5)+VLOOKUP($A810+ROUND((COLUMN()-2)/24,5),'Расчет сбытовых надбавок'!$B$2281:'Расчет сбытовых надбавок'!$G$3024,5)</f>
        <v>0.04</v>
      </c>
      <c r="I810" s="99">
        <f>VLOOKUP($A810+ROUND((COLUMN()-2)/24,5),АТС!$A$41:$F$736,5)+VLOOKUP($A810+ROUND((COLUMN()-2)/24,5),'Расчет сбытовых надбавок'!$B$2281:'Расчет сбытовых надбавок'!$G$3024,5)</f>
        <v>0</v>
      </c>
      <c r="J810" s="99">
        <f>VLOOKUP($A810+ROUND((COLUMN()-2)/24,5),АТС!$A$41:$F$736,5)+VLOOKUP($A810+ROUND((COLUMN()-2)/24,5),'Расчет сбытовых надбавок'!$B$2281:'Расчет сбытовых надбавок'!$G$3024,5)</f>
        <v>0</v>
      </c>
      <c r="K810" s="99">
        <f>VLOOKUP($A810+ROUND((COLUMN()-2)/24,5),АТС!$A$41:$F$736,5)+VLOOKUP($A810+ROUND((COLUMN()-2)/24,5),'Расчет сбытовых надбавок'!$B$2281:'Расчет сбытовых надбавок'!$G$3024,5)</f>
        <v>0.01</v>
      </c>
      <c r="L810" s="99">
        <f>VLOOKUP($A810+ROUND((COLUMN()-2)/24,5),АТС!$A$41:$F$736,5)+VLOOKUP($A810+ROUND((COLUMN()-2)/24,5),'Расчет сбытовых надбавок'!$B$2281:'Расчет сбытовых надбавок'!$G$3024,5)</f>
        <v>205.06</v>
      </c>
      <c r="M810" s="99">
        <f>VLOOKUP($A810+ROUND((COLUMN()-2)/24,5),АТС!$A$41:$F$736,5)+VLOOKUP($A810+ROUND((COLUMN()-2)/24,5),'Расчет сбытовых надбавок'!$B$2281:'Расчет сбытовых надбавок'!$G$3024,5)</f>
        <v>421.76</v>
      </c>
      <c r="N810" s="99">
        <f>VLOOKUP($A810+ROUND((COLUMN()-2)/24,5),АТС!$A$41:$F$736,5)+VLOOKUP($A810+ROUND((COLUMN()-2)/24,5),'Расчет сбытовых надбавок'!$B$2281:'Расчет сбытовых надбавок'!$G$3024,5)</f>
        <v>0.01</v>
      </c>
      <c r="O810" s="99">
        <f>VLOOKUP($A810+ROUND((COLUMN()-2)/24,5),АТС!$A$41:$F$736,5)+VLOOKUP($A810+ROUND((COLUMN()-2)/24,5),'Расчет сбытовых надбавок'!$B$2281:'Расчет сбытовых надбавок'!$G$3024,5)</f>
        <v>6.0600000000000005</v>
      </c>
      <c r="P810" s="99">
        <f>VLOOKUP($A810+ROUND((COLUMN()-2)/24,5),АТС!$A$41:$F$736,5)+VLOOKUP($A810+ROUND((COLUMN()-2)/24,5),'Расчет сбытовых надбавок'!$B$2281:'Расчет сбытовых надбавок'!$G$3024,5)</f>
        <v>541.69000000000005</v>
      </c>
      <c r="Q810" s="99">
        <f>VLOOKUP($A810+ROUND((COLUMN()-2)/24,5),АТС!$A$41:$F$736,5)+VLOOKUP($A810+ROUND((COLUMN()-2)/24,5),'Расчет сбытовых надбавок'!$B$2281:'Расчет сбытовых надбавок'!$G$3024,5)</f>
        <v>526.91</v>
      </c>
      <c r="R810" s="99">
        <f>VLOOKUP($A810+ROUND((COLUMN()-2)/24,5),АТС!$A$41:$F$736,5)+VLOOKUP($A810+ROUND((COLUMN()-2)/24,5),'Расчет сбытовых надбавок'!$B$2281:'Расчет сбытовых надбавок'!$G$3024,5)</f>
        <v>490.32</v>
      </c>
      <c r="S810" s="99">
        <f>VLOOKUP($A810+ROUND((COLUMN()-2)/24,5),АТС!$A$41:$F$736,5)+VLOOKUP($A810+ROUND((COLUMN()-2)/24,5),'Расчет сбытовых надбавок'!$B$2281:'Расчет сбытовых надбавок'!$G$3024,5)</f>
        <v>410.97</v>
      </c>
      <c r="T810" s="99">
        <f>VLOOKUP($A810+ROUND((COLUMN()-2)/24,5),АТС!$A$41:$F$736,5)+VLOOKUP($A810+ROUND((COLUMN()-2)/24,5),'Расчет сбытовых надбавок'!$B$2281:'Расчет сбытовых надбавок'!$G$3024,5)</f>
        <v>14.39</v>
      </c>
      <c r="U810" s="99">
        <f>VLOOKUP($A810+ROUND((COLUMN()-2)/24,5),АТС!$A$41:$F$736,5)+VLOOKUP($A810+ROUND((COLUMN()-2)/24,5),'Расчет сбытовых надбавок'!$B$2281:'Расчет сбытовых надбавок'!$G$3024,5)</f>
        <v>531.09</v>
      </c>
      <c r="V810" s="99">
        <f>VLOOKUP($A810+ROUND((COLUMN()-2)/24,5),АТС!$A$41:$F$736,5)+VLOOKUP($A810+ROUND((COLUMN()-2)/24,5),'Расчет сбытовых надбавок'!$B$2281:'Расчет сбытовых надбавок'!$G$3024,5)</f>
        <v>146.84</v>
      </c>
      <c r="W810" s="99">
        <f>VLOOKUP($A810+ROUND((COLUMN()-2)/24,5),АТС!$A$41:$F$736,5)+VLOOKUP($A810+ROUND((COLUMN()-2)/24,5),'Расчет сбытовых надбавок'!$B$2281:'Расчет сбытовых надбавок'!$G$3024,5)</f>
        <v>722.57</v>
      </c>
      <c r="X810" s="99">
        <f>VLOOKUP($A810+ROUND((COLUMN()-2)/24,5),АТС!$A$41:$F$736,5)+VLOOKUP($A810+ROUND((COLUMN()-2)/24,5),'Расчет сбытовых надбавок'!$B$2281:'Расчет сбытовых надбавок'!$G$3024,5)</f>
        <v>859.97</v>
      </c>
      <c r="Y810" s="99">
        <f>VLOOKUP($A810+ROUND((COLUMN()-2)/24,5),АТС!$A$41:$F$736,5)+VLOOKUP($A810+ROUND((COLUMN()-2)/24,5),'Расчет сбытовых надбавок'!$B$2281:'Расчет сбытовых надбавок'!$G$3024,5)</f>
        <v>723.37</v>
      </c>
    </row>
    <row r="811" spans="1:25" x14ac:dyDescent="0.2">
      <c r="A811" s="80">
        <f t="shared" si="23"/>
        <v>42424</v>
      </c>
      <c r="B811" s="99">
        <f>VLOOKUP($A811+ROUND((COLUMN()-2)/24,5),АТС!$A$41:$F$736,5)+VLOOKUP($A811+ROUND((COLUMN()-2)/24,5),'Расчет сбытовых надбавок'!$B$2281:'Расчет сбытовых надбавок'!$G$3024,5)</f>
        <v>34.19</v>
      </c>
      <c r="C811" s="99">
        <f>VLOOKUP($A811+ROUND((COLUMN()-2)/24,5),АТС!$A$41:$F$736,5)+VLOOKUP($A811+ROUND((COLUMN()-2)/24,5),'Расчет сбытовых надбавок'!$B$2281:'Расчет сбытовых надбавок'!$G$3024,5)</f>
        <v>786.96</v>
      </c>
      <c r="D811" s="99">
        <f>VLOOKUP($A811+ROUND((COLUMN()-2)/24,5),АТС!$A$41:$F$736,5)+VLOOKUP($A811+ROUND((COLUMN()-2)/24,5),'Расчет сбытовых надбавок'!$B$2281:'Расчет сбытовых надбавок'!$G$3024,5)</f>
        <v>1167.3400000000001</v>
      </c>
      <c r="E811" s="99">
        <f>VLOOKUP($A811+ROUND((COLUMN()-2)/24,5),АТС!$A$41:$F$736,5)+VLOOKUP($A811+ROUND((COLUMN()-2)/24,5),'Расчет сбытовых надбавок'!$B$2281:'Расчет сбытовых надбавок'!$G$3024,5)</f>
        <v>175.1</v>
      </c>
      <c r="F811" s="99">
        <f>VLOOKUP($A811+ROUND((COLUMN()-2)/24,5),АТС!$A$41:$F$736,5)+VLOOKUP($A811+ROUND((COLUMN()-2)/24,5),'Расчет сбытовых надбавок'!$B$2281:'Расчет сбытовых надбавок'!$G$3024,5)</f>
        <v>154.35000000000002</v>
      </c>
      <c r="G811" s="99">
        <f>VLOOKUP($A811+ROUND((COLUMN()-2)/24,5),АТС!$A$41:$F$736,5)+VLOOKUP($A811+ROUND((COLUMN()-2)/24,5),'Расчет сбытовых надбавок'!$B$2281:'Расчет сбытовых надбавок'!$G$3024,5)</f>
        <v>0</v>
      </c>
      <c r="H811" s="99">
        <f>VLOOKUP($A811+ROUND((COLUMN()-2)/24,5),АТС!$A$41:$F$736,5)+VLOOKUP($A811+ROUND((COLUMN()-2)/24,5),'Расчет сбытовых надбавок'!$B$2281:'Расчет сбытовых надбавок'!$G$3024,5)</f>
        <v>0</v>
      </c>
      <c r="I811" s="99">
        <f>VLOOKUP($A811+ROUND((COLUMN()-2)/24,5),АТС!$A$41:$F$736,5)+VLOOKUP($A811+ROUND((COLUMN()-2)/24,5),'Расчет сбытовых надбавок'!$B$2281:'Расчет сбытовых надбавок'!$G$3024,5)</f>
        <v>0</v>
      </c>
      <c r="J811" s="99">
        <f>VLOOKUP($A811+ROUND((COLUMN()-2)/24,5),АТС!$A$41:$F$736,5)+VLOOKUP($A811+ROUND((COLUMN()-2)/24,5),'Расчет сбытовых надбавок'!$B$2281:'Расчет сбытовых надбавок'!$G$3024,5)</f>
        <v>0</v>
      </c>
      <c r="K811" s="99">
        <f>VLOOKUP($A811+ROUND((COLUMN()-2)/24,5),АТС!$A$41:$F$736,5)+VLOOKUP($A811+ROUND((COLUMN()-2)/24,5),'Расчет сбытовых надбавок'!$B$2281:'Расчет сбытовых надбавок'!$G$3024,5)</f>
        <v>8.35</v>
      </c>
      <c r="L811" s="99">
        <f>VLOOKUP($A811+ROUND((COLUMN()-2)/24,5),АТС!$A$41:$F$736,5)+VLOOKUP($A811+ROUND((COLUMN()-2)/24,5),'Расчет сбытовых надбавок'!$B$2281:'Расчет сбытовых надбавок'!$G$3024,5)</f>
        <v>125.83</v>
      </c>
      <c r="M811" s="99">
        <f>VLOOKUP($A811+ROUND((COLUMN()-2)/24,5),АТС!$A$41:$F$736,5)+VLOOKUP($A811+ROUND((COLUMN()-2)/24,5),'Расчет сбытовых надбавок'!$B$2281:'Расчет сбытовых надбавок'!$G$3024,5)</f>
        <v>340.06</v>
      </c>
      <c r="N811" s="99">
        <f>VLOOKUP($A811+ROUND((COLUMN()-2)/24,5),АТС!$A$41:$F$736,5)+VLOOKUP($A811+ROUND((COLUMN()-2)/24,5),'Расчет сбытовых надбавок'!$B$2281:'Расчет сбытовых надбавок'!$G$3024,5)</f>
        <v>16.100000000000001</v>
      </c>
      <c r="O811" s="99">
        <f>VLOOKUP($A811+ROUND((COLUMN()-2)/24,5),АТС!$A$41:$F$736,5)+VLOOKUP($A811+ROUND((COLUMN()-2)/24,5),'Расчет сбытовых надбавок'!$B$2281:'Расчет сбытовых надбавок'!$G$3024,5)</f>
        <v>401.57</v>
      </c>
      <c r="P811" s="99">
        <f>VLOOKUP($A811+ROUND((COLUMN()-2)/24,5),АТС!$A$41:$F$736,5)+VLOOKUP($A811+ROUND((COLUMN()-2)/24,5),'Расчет сбытовых надбавок'!$B$2281:'Расчет сбытовых надбавок'!$G$3024,5)</f>
        <v>31.58</v>
      </c>
      <c r="Q811" s="99">
        <f>VLOOKUP($A811+ROUND((COLUMN()-2)/24,5),АТС!$A$41:$F$736,5)+VLOOKUP($A811+ROUND((COLUMN()-2)/24,5),'Расчет сбытовых надбавок'!$B$2281:'Расчет сбытовых надбавок'!$G$3024,5)</f>
        <v>536.07000000000005</v>
      </c>
      <c r="R811" s="99">
        <f>VLOOKUP($A811+ROUND((COLUMN()-2)/24,5),АТС!$A$41:$F$736,5)+VLOOKUP($A811+ROUND((COLUMN()-2)/24,5),'Расчет сбытовых надбавок'!$B$2281:'Расчет сбытовых надбавок'!$G$3024,5)</f>
        <v>0.42000000000000004</v>
      </c>
      <c r="S811" s="99">
        <f>VLOOKUP($A811+ROUND((COLUMN()-2)/24,5),АТС!$A$41:$F$736,5)+VLOOKUP($A811+ROUND((COLUMN()-2)/24,5),'Расчет сбытовых надбавок'!$B$2281:'Расчет сбытовых надбавок'!$G$3024,5)</f>
        <v>16.13</v>
      </c>
      <c r="T811" s="99">
        <f>VLOOKUP($A811+ROUND((COLUMN()-2)/24,5),АТС!$A$41:$F$736,5)+VLOOKUP($A811+ROUND((COLUMN()-2)/24,5),'Расчет сбытовых надбавок'!$B$2281:'Расчет сбытовых надбавок'!$G$3024,5)</f>
        <v>20.51</v>
      </c>
      <c r="U811" s="99">
        <f>VLOOKUP($A811+ROUND((COLUMN()-2)/24,5),АТС!$A$41:$F$736,5)+VLOOKUP($A811+ROUND((COLUMN()-2)/24,5),'Расчет сбытовых надбавок'!$B$2281:'Расчет сбытовых надбавок'!$G$3024,5)</f>
        <v>729.78</v>
      </c>
      <c r="V811" s="99">
        <f>VLOOKUP($A811+ROUND((COLUMN()-2)/24,5),АТС!$A$41:$F$736,5)+VLOOKUP($A811+ROUND((COLUMN()-2)/24,5),'Расчет сбытовых надбавок'!$B$2281:'Расчет сбытовых надбавок'!$G$3024,5)</f>
        <v>164.19</v>
      </c>
      <c r="W811" s="99">
        <f>VLOOKUP($A811+ROUND((COLUMN()-2)/24,5),АТС!$A$41:$F$736,5)+VLOOKUP($A811+ROUND((COLUMN()-2)/24,5),'Расчет сбытовых надбавок'!$B$2281:'Расчет сбытовых надбавок'!$G$3024,5)</f>
        <v>164.67</v>
      </c>
      <c r="X811" s="99">
        <f>VLOOKUP($A811+ROUND((COLUMN()-2)/24,5),АТС!$A$41:$F$736,5)+VLOOKUP($A811+ROUND((COLUMN()-2)/24,5),'Расчет сбытовых надбавок'!$B$2281:'Расчет сбытовых надбавок'!$G$3024,5)</f>
        <v>761.76</v>
      </c>
      <c r="Y811" s="99">
        <f>VLOOKUP($A811+ROUND((COLUMN()-2)/24,5),АТС!$A$41:$F$736,5)+VLOOKUP($A811+ROUND((COLUMN()-2)/24,5),'Расчет сбытовых надбавок'!$B$2281:'Расчет сбытовых надбавок'!$G$3024,5)</f>
        <v>845.28</v>
      </c>
    </row>
    <row r="812" spans="1:25" x14ac:dyDescent="0.2">
      <c r="A812" s="80">
        <f t="shared" si="23"/>
        <v>42425</v>
      </c>
      <c r="B812" s="99">
        <f>VLOOKUP($A812+ROUND((COLUMN()-2)/24,5),АТС!$A$41:$F$736,5)+VLOOKUP($A812+ROUND((COLUMN()-2)/24,5),'Расчет сбытовых надбавок'!$B$2281:'Расчет сбытовых надбавок'!$G$3024,5)</f>
        <v>1830.8700000000001</v>
      </c>
      <c r="C812" s="99">
        <f>VLOOKUP($A812+ROUND((COLUMN()-2)/24,5),АТС!$A$41:$F$736,5)+VLOOKUP($A812+ROUND((COLUMN()-2)/24,5),'Расчет сбытовых надбавок'!$B$2281:'Расчет сбытовых надбавок'!$G$3024,5)</f>
        <v>1776.5700000000002</v>
      </c>
      <c r="D812" s="99">
        <f>VLOOKUP($A812+ROUND((COLUMN()-2)/24,5),АТС!$A$41:$F$736,5)+VLOOKUP($A812+ROUND((COLUMN()-2)/24,5),'Расчет сбытовых надбавок'!$B$2281:'Расчет сбытовых надбавок'!$G$3024,5)</f>
        <v>716</v>
      </c>
      <c r="E812" s="99">
        <f>VLOOKUP($A812+ROUND((COLUMN()-2)/24,5),АТС!$A$41:$F$736,5)+VLOOKUP($A812+ROUND((COLUMN()-2)/24,5),'Расчет сбытовых надбавок'!$B$2281:'Расчет сбытовых надбавок'!$G$3024,5)</f>
        <v>324.79000000000002</v>
      </c>
      <c r="F812" s="99">
        <f>VLOOKUP($A812+ROUND((COLUMN()-2)/24,5),АТС!$A$41:$F$736,5)+VLOOKUP($A812+ROUND((COLUMN()-2)/24,5),'Расчет сбытовых надбавок'!$B$2281:'Расчет сбытовых надбавок'!$G$3024,5)</f>
        <v>120.8</v>
      </c>
      <c r="G812" s="99">
        <f>VLOOKUP($A812+ROUND((COLUMN()-2)/24,5),АТС!$A$41:$F$736,5)+VLOOKUP($A812+ROUND((COLUMN()-2)/24,5),'Расчет сбытовых надбавок'!$B$2281:'Расчет сбытовых надбавок'!$G$3024,5)</f>
        <v>246.8</v>
      </c>
      <c r="H812" s="99">
        <f>VLOOKUP($A812+ROUND((COLUMN()-2)/24,5),АТС!$A$41:$F$736,5)+VLOOKUP($A812+ROUND((COLUMN()-2)/24,5),'Расчет сбытовых надбавок'!$B$2281:'Расчет сбытовых надбавок'!$G$3024,5)</f>
        <v>508.99</v>
      </c>
      <c r="I812" s="99">
        <f>VLOOKUP($A812+ROUND((COLUMN()-2)/24,5),АТС!$A$41:$F$736,5)+VLOOKUP($A812+ROUND((COLUMN()-2)/24,5),'Расчет сбытовых надбавок'!$B$2281:'Расчет сбытовых надбавок'!$G$3024,5)</f>
        <v>484.95</v>
      </c>
      <c r="J812" s="99">
        <f>VLOOKUP($A812+ROUND((COLUMN()-2)/24,5),АТС!$A$41:$F$736,5)+VLOOKUP($A812+ROUND((COLUMN()-2)/24,5),'Расчет сбытовых надбавок'!$B$2281:'Расчет сбытовых надбавок'!$G$3024,5)</f>
        <v>0</v>
      </c>
      <c r="K812" s="99">
        <f>VLOOKUP($A812+ROUND((COLUMN()-2)/24,5),АТС!$A$41:$F$736,5)+VLOOKUP($A812+ROUND((COLUMN()-2)/24,5),'Расчет сбытовых надбавок'!$B$2281:'Расчет сбытовых надбавок'!$G$3024,5)</f>
        <v>30.4</v>
      </c>
      <c r="L812" s="99">
        <f>VLOOKUP($A812+ROUND((COLUMN()-2)/24,5),АТС!$A$41:$F$736,5)+VLOOKUP($A812+ROUND((COLUMN()-2)/24,5),'Расчет сбытовых надбавок'!$B$2281:'Расчет сбытовых надбавок'!$G$3024,5)</f>
        <v>289.14</v>
      </c>
      <c r="M812" s="99">
        <f>VLOOKUP($A812+ROUND((COLUMN()-2)/24,5),АТС!$A$41:$F$736,5)+VLOOKUP($A812+ROUND((COLUMN()-2)/24,5),'Расчет сбытовых надбавок'!$B$2281:'Расчет сбытовых надбавок'!$G$3024,5)</f>
        <v>300.13000000000005</v>
      </c>
      <c r="N812" s="99">
        <f>VLOOKUP($A812+ROUND((COLUMN()-2)/24,5),АТС!$A$41:$F$736,5)+VLOOKUP($A812+ROUND((COLUMN()-2)/24,5),'Расчет сбытовых надбавок'!$B$2281:'Расчет сбытовых надбавок'!$G$3024,5)</f>
        <v>400.48999999999995</v>
      </c>
      <c r="O812" s="99">
        <f>VLOOKUP($A812+ROUND((COLUMN()-2)/24,5),АТС!$A$41:$F$736,5)+VLOOKUP($A812+ROUND((COLUMN()-2)/24,5),'Расчет сбытовых надбавок'!$B$2281:'Расчет сбытовых надбавок'!$G$3024,5)</f>
        <v>377.95000000000005</v>
      </c>
      <c r="P812" s="99">
        <f>VLOOKUP($A812+ROUND((COLUMN()-2)/24,5),АТС!$A$41:$F$736,5)+VLOOKUP($A812+ROUND((COLUMN()-2)/24,5),'Расчет сбытовых надбавок'!$B$2281:'Расчет сбытовых надбавок'!$G$3024,5)</f>
        <v>358.57</v>
      </c>
      <c r="Q812" s="99">
        <f>VLOOKUP($A812+ROUND((COLUMN()-2)/24,5),АТС!$A$41:$F$736,5)+VLOOKUP($A812+ROUND((COLUMN()-2)/24,5),'Расчет сбытовых надбавок'!$B$2281:'Расчет сбытовых надбавок'!$G$3024,5)</f>
        <v>332.62</v>
      </c>
      <c r="R812" s="99">
        <f>VLOOKUP($A812+ROUND((COLUMN()-2)/24,5),АТС!$A$41:$F$736,5)+VLOOKUP($A812+ROUND((COLUMN()-2)/24,5),'Расчет сбытовых надбавок'!$B$2281:'Расчет сбытовых надбавок'!$G$3024,5)</f>
        <v>7.2</v>
      </c>
      <c r="S812" s="99">
        <f>VLOOKUP($A812+ROUND((COLUMN()-2)/24,5),АТС!$A$41:$F$736,5)+VLOOKUP($A812+ROUND((COLUMN()-2)/24,5),'Расчет сбытовых надбавок'!$B$2281:'Расчет сбытовых надбавок'!$G$3024,5)</f>
        <v>0</v>
      </c>
      <c r="T812" s="99">
        <f>VLOOKUP($A812+ROUND((COLUMN()-2)/24,5),АТС!$A$41:$F$736,5)+VLOOKUP($A812+ROUND((COLUMN()-2)/24,5),'Расчет сбытовых надбавок'!$B$2281:'Расчет сбытовых надбавок'!$G$3024,5)</f>
        <v>0</v>
      </c>
      <c r="U812" s="99">
        <f>VLOOKUP($A812+ROUND((COLUMN()-2)/24,5),АТС!$A$41:$F$736,5)+VLOOKUP($A812+ROUND((COLUMN()-2)/24,5),'Расчет сбытовых надбавок'!$B$2281:'Расчет сбытовых надбавок'!$G$3024,5)</f>
        <v>539.16000000000008</v>
      </c>
      <c r="V812" s="99">
        <f>VLOOKUP($A812+ROUND((COLUMN()-2)/24,5),АТС!$A$41:$F$736,5)+VLOOKUP($A812+ROUND((COLUMN()-2)/24,5),'Расчет сбытовых надбавок'!$B$2281:'Расчет сбытовых надбавок'!$G$3024,5)</f>
        <v>726.8</v>
      </c>
      <c r="W812" s="99">
        <f>VLOOKUP($A812+ROUND((COLUMN()-2)/24,5),АТС!$A$41:$F$736,5)+VLOOKUP($A812+ROUND((COLUMN()-2)/24,5),'Расчет сбытовых надбавок'!$B$2281:'Расчет сбытовых надбавок'!$G$3024,5)</f>
        <v>743.9</v>
      </c>
      <c r="X812" s="99">
        <f>VLOOKUP($A812+ROUND((COLUMN()-2)/24,5),АТС!$A$41:$F$736,5)+VLOOKUP($A812+ROUND((COLUMN()-2)/24,5),'Расчет сбытовых надбавок'!$B$2281:'Расчет сбытовых надбавок'!$G$3024,5)</f>
        <v>153.87</v>
      </c>
      <c r="Y812" s="99">
        <f>VLOOKUP($A812+ROUND((COLUMN()-2)/24,5),АТС!$A$41:$F$736,5)+VLOOKUP($A812+ROUND((COLUMN()-2)/24,5),'Расчет сбытовых надбавок'!$B$2281:'Расчет сбытовых надбавок'!$G$3024,5)</f>
        <v>123</v>
      </c>
    </row>
    <row r="813" spans="1:25" x14ac:dyDescent="0.2">
      <c r="A813" s="80">
        <f t="shared" si="23"/>
        <v>42426</v>
      </c>
      <c r="B813" s="99">
        <f>VLOOKUP($A813+ROUND((COLUMN()-2)/24,5),АТС!$A$41:$F$736,5)+VLOOKUP($A813+ROUND((COLUMN()-2)/24,5),'Расчет сбытовых надбавок'!$B$2281:'Расчет сбытовых надбавок'!$G$3024,5)</f>
        <v>688.61</v>
      </c>
      <c r="C813" s="99">
        <f>VLOOKUP($A813+ROUND((COLUMN()-2)/24,5),АТС!$A$41:$F$736,5)+VLOOKUP($A813+ROUND((COLUMN()-2)/24,5),'Расчет сбытовых надбавок'!$B$2281:'Расчет сбытовых надбавок'!$G$3024,5)</f>
        <v>727.24</v>
      </c>
      <c r="D813" s="99">
        <f>VLOOKUP($A813+ROUND((COLUMN()-2)/24,5),АТС!$A$41:$F$736,5)+VLOOKUP($A813+ROUND((COLUMN()-2)/24,5),'Расчет сбытовых надбавок'!$B$2281:'Расчет сбытовых надбавок'!$G$3024,5)</f>
        <v>126.33000000000001</v>
      </c>
      <c r="E813" s="99">
        <f>VLOOKUP($A813+ROUND((COLUMN()-2)/24,5),АТС!$A$41:$F$736,5)+VLOOKUP($A813+ROUND((COLUMN()-2)/24,5),'Расчет сбытовых надбавок'!$B$2281:'Расчет сбытовых надбавок'!$G$3024,5)</f>
        <v>83.05</v>
      </c>
      <c r="F813" s="99">
        <f>VLOOKUP($A813+ROUND((COLUMN()-2)/24,5),АТС!$A$41:$F$736,5)+VLOOKUP($A813+ROUND((COLUMN()-2)/24,5),'Расчет сбытовых надбавок'!$B$2281:'Расчет сбытовых надбавок'!$G$3024,5)</f>
        <v>45.67</v>
      </c>
      <c r="G813" s="99">
        <f>VLOOKUP($A813+ROUND((COLUMN()-2)/24,5),АТС!$A$41:$F$736,5)+VLOOKUP($A813+ROUND((COLUMN()-2)/24,5),'Расчет сбытовых надбавок'!$B$2281:'Расчет сбытовых надбавок'!$G$3024,5)</f>
        <v>2.2999999999999998</v>
      </c>
      <c r="H813" s="99">
        <f>VLOOKUP($A813+ROUND((COLUMN()-2)/24,5),АТС!$A$41:$F$736,5)+VLOOKUP($A813+ROUND((COLUMN()-2)/24,5),'Расчет сбытовых надбавок'!$B$2281:'Расчет сбытовых надбавок'!$G$3024,5)</f>
        <v>0</v>
      </c>
      <c r="I813" s="99">
        <f>VLOOKUP($A813+ROUND((COLUMN()-2)/24,5),АТС!$A$41:$F$736,5)+VLOOKUP($A813+ROUND((COLUMN()-2)/24,5),'Расчет сбытовых надбавок'!$B$2281:'Расчет сбытовых надбавок'!$G$3024,5)</f>
        <v>0</v>
      </c>
      <c r="J813" s="99">
        <f>VLOOKUP($A813+ROUND((COLUMN()-2)/24,5),АТС!$A$41:$F$736,5)+VLOOKUP($A813+ROUND((COLUMN()-2)/24,5),'Расчет сбытовых надбавок'!$B$2281:'Расчет сбытовых надбавок'!$G$3024,5)</f>
        <v>0</v>
      </c>
      <c r="K813" s="99">
        <f>VLOOKUP($A813+ROUND((COLUMN()-2)/24,5),АТС!$A$41:$F$736,5)+VLOOKUP($A813+ROUND((COLUMN()-2)/24,5),'Расчет сбытовых надбавок'!$B$2281:'Расчет сбытовых надбавок'!$G$3024,5)</f>
        <v>4.55</v>
      </c>
      <c r="L813" s="99">
        <f>VLOOKUP($A813+ROUND((COLUMN()-2)/24,5),АТС!$A$41:$F$736,5)+VLOOKUP($A813+ROUND((COLUMN()-2)/24,5),'Расчет сбытовых надбавок'!$B$2281:'Расчет сбытовых надбавок'!$G$3024,5)</f>
        <v>377.27000000000004</v>
      </c>
      <c r="M813" s="99">
        <f>VLOOKUP($A813+ROUND((COLUMN()-2)/24,5),АТС!$A$41:$F$736,5)+VLOOKUP($A813+ROUND((COLUMN()-2)/24,5),'Расчет сбытовых надбавок'!$B$2281:'Расчет сбытовых надбавок'!$G$3024,5)</f>
        <v>330.39000000000004</v>
      </c>
      <c r="N813" s="99">
        <f>VLOOKUP($A813+ROUND((COLUMN()-2)/24,5),АТС!$A$41:$F$736,5)+VLOOKUP($A813+ROUND((COLUMN()-2)/24,5),'Расчет сбытовых надбавок'!$B$2281:'Расчет сбытовых надбавок'!$G$3024,5)</f>
        <v>58.28</v>
      </c>
      <c r="O813" s="99">
        <f>VLOOKUP($A813+ROUND((COLUMN()-2)/24,5),АТС!$A$41:$F$736,5)+VLOOKUP($A813+ROUND((COLUMN()-2)/24,5),'Расчет сбытовых надбавок'!$B$2281:'Расчет сбытовых надбавок'!$G$3024,5)</f>
        <v>9.83</v>
      </c>
      <c r="P813" s="99">
        <f>VLOOKUP($A813+ROUND((COLUMN()-2)/24,5),АТС!$A$41:$F$736,5)+VLOOKUP($A813+ROUND((COLUMN()-2)/24,5),'Расчет сбытовых надбавок'!$B$2281:'Расчет сбытовых надбавок'!$G$3024,5)</f>
        <v>112.14</v>
      </c>
      <c r="Q813" s="99">
        <f>VLOOKUP($A813+ROUND((COLUMN()-2)/24,5),АТС!$A$41:$F$736,5)+VLOOKUP($A813+ROUND((COLUMN()-2)/24,5),'Расчет сбытовых надбавок'!$B$2281:'Расчет сбытовых надбавок'!$G$3024,5)</f>
        <v>462.53999999999996</v>
      </c>
      <c r="R813" s="99">
        <f>VLOOKUP($A813+ROUND((COLUMN()-2)/24,5),АТС!$A$41:$F$736,5)+VLOOKUP($A813+ROUND((COLUMN()-2)/24,5),'Расчет сбытовых надбавок'!$B$2281:'Расчет сбытовых надбавок'!$G$3024,5)</f>
        <v>575.13000000000011</v>
      </c>
      <c r="S813" s="99">
        <f>VLOOKUP($A813+ROUND((COLUMN()-2)/24,5),АТС!$A$41:$F$736,5)+VLOOKUP($A813+ROUND((COLUMN()-2)/24,5),'Расчет сбытовых надбавок'!$B$2281:'Расчет сбытовых надбавок'!$G$3024,5)</f>
        <v>0</v>
      </c>
      <c r="T813" s="99">
        <f>VLOOKUP($A813+ROUND((COLUMN()-2)/24,5),АТС!$A$41:$F$736,5)+VLOOKUP($A813+ROUND((COLUMN()-2)/24,5),'Расчет сбытовых надбавок'!$B$2281:'Расчет сбытовых надбавок'!$G$3024,5)</f>
        <v>47.160000000000004</v>
      </c>
      <c r="U813" s="99">
        <f>VLOOKUP($A813+ROUND((COLUMN()-2)/24,5),АТС!$A$41:$F$736,5)+VLOOKUP($A813+ROUND((COLUMN()-2)/24,5),'Расчет сбытовых надбавок'!$B$2281:'Расчет сбытовых надбавок'!$G$3024,5)</f>
        <v>804.69</v>
      </c>
      <c r="V813" s="99">
        <f>VLOOKUP($A813+ROUND((COLUMN()-2)/24,5),АТС!$A$41:$F$736,5)+VLOOKUP($A813+ROUND((COLUMN()-2)/24,5),'Расчет сбытовых надбавок'!$B$2281:'Расчет сбытовых надбавок'!$G$3024,5)</f>
        <v>70.589999999999989</v>
      </c>
      <c r="W813" s="99">
        <f>VLOOKUP($A813+ROUND((COLUMN()-2)/24,5),АТС!$A$41:$F$736,5)+VLOOKUP($A813+ROUND((COLUMN()-2)/24,5),'Расчет сбытовых надбавок'!$B$2281:'Расчет сбытовых надбавок'!$G$3024,5)</f>
        <v>1352.45</v>
      </c>
      <c r="X813" s="99">
        <f>VLOOKUP($A813+ROUND((COLUMN()-2)/24,5),АТС!$A$41:$F$736,5)+VLOOKUP($A813+ROUND((COLUMN()-2)/24,5),'Расчет сбытовых надбавок'!$B$2281:'Расчет сбытовых надбавок'!$G$3024,5)</f>
        <v>888.7</v>
      </c>
      <c r="Y813" s="99">
        <f>VLOOKUP($A813+ROUND((COLUMN()-2)/24,5),АТС!$A$41:$F$736,5)+VLOOKUP($A813+ROUND((COLUMN()-2)/24,5),'Расчет сбытовых надбавок'!$B$2281:'Расчет сбытовых надбавок'!$G$3024,5)</f>
        <v>857.82999999999993</v>
      </c>
    </row>
    <row r="814" spans="1:25" x14ac:dyDescent="0.2">
      <c r="A814" s="80">
        <f t="shared" si="23"/>
        <v>42427</v>
      </c>
      <c r="B814" s="99">
        <f>VLOOKUP($A814+ROUND((COLUMN()-2)/24,5),АТС!$A$41:$F$736,5)+VLOOKUP($A814+ROUND((COLUMN()-2)/24,5),'Расчет сбытовых надбавок'!$B$2281:'Расчет сбытовых надбавок'!$G$3024,5)</f>
        <v>714.16000000000008</v>
      </c>
      <c r="C814" s="99">
        <f>VLOOKUP($A814+ROUND((COLUMN()-2)/24,5),АТС!$A$41:$F$736,5)+VLOOKUP($A814+ROUND((COLUMN()-2)/24,5),'Расчет сбытовых надбавок'!$B$2281:'Расчет сбытовых надбавок'!$G$3024,5)</f>
        <v>786.06999999999994</v>
      </c>
      <c r="D814" s="99">
        <f>VLOOKUP($A814+ROUND((COLUMN()-2)/24,5),АТС!$A$41:$F$736,5)+VLOOKUP($A814+ROUND((COLUMN()-2)/24,5),'Расчет сбытовых надбавок'!$B$2281:'Расчет сбытовых надбавок'!$G$3024,5)</f>
        <v>196.53</v>
      </c>
      <c r="E814" s="99">
        <f>VLOOKUP($A814+ROUND((COLUMN()-2)/24,5),АТС!$A$41:$F$736,5)+VLOOKUP($A814+ROUND((COLUMN()-2)/24,5),'Расчет сбытовых надбавок'!$B$2281:'Расчет сбытовых надбавок'!$G$3024,5)</f>
        <v>199.47000000000003</v>
      </c>
      <c r="F814" s="99">
        <f>VLOOKUP($A814+ROUND((COLUMN()-2)/24,5),АТС!$A$41:$F$736,5)+VLOOKUP($A814+ROUND((COLUMN()-2)/24,5),'Расчет сбытовых надбавок'!$B$2281:'Расчет сбытовых надбавок'!$G$3024,5)</f>
        <v>190.61999999999998</v>
      </c>
      <c r="G814" s="99">
        <f>VLOOKUP($A814+ROUND((COLUMN()-2)/24,5),АТС!$A$41:$F$736,5)+VLOOKUP($A814+ROUND((COLUMN()-2)/24,5),'Расчет сбытовых надбавок'!$B$2281:'Расчет сбытовых надбавок'!$G$3024,5)</f>
        <v>14.33</v>
      </c>
      <c r="H814" s="99">
        <f>VLOOKUP($A814+ROUND((COLUMN()-2)/24,5),АТС!$A$41:$F$736,5)+VLOOKUP($A814+ROUND((COLUMN()-2)/24,5),'Расчет сбытовых надбавок'!$B$2281:'Расчет сбытовых надбавок'!$G$3024,5)</f>
        <v>718.43</v>
      </c>
      <c r="I814" s="99">
        <f>VLOOKUP($A814+ROUND((COLUMN()-2)/24,5),АТС!$A$41:$F$736,5)+VLOOKUP($A814+ROUND((COLUMN()-2)/24,5),'Расчет сбытовых надбавок'!$B$2281:'Расчет сбытовых надбавок'!$G$3024,5)</f>
        <v>657.07999999999993</v>
      </c>
      <c r="J814" s="99">
        <f>VLOOKUP($A814+ROUND((COLUMN()-2)/24,5),АТС!$A$41:$F$736,5)+VLOOKUP($A814+ROUND((COLUMN()-2)/24,5),'Расчет сбытовых надбавок'!$B$2281:'Расчет сбытовых надбавок'!$G$3024,5)</f>
        <v>455.58</v>
      </c>
      <c r="K814" s="99">
        <f>VLOOKUP($A814+ROUND((COLUMN()-2)/24,5),АТС!$A$41:$F$736,5)+VLOOKUP($A814+ROUND((COLUMN()-2)/24,5),'Расчет сбытовых надбавок'!$B$2281:'Расчет сбытовых надбавок'!$G$3024,5)</f>
        <v>434.49</v>
      </c>
      <c r="L814" s="99">
        <f>VLOOKUP($A814+ROUND((COLUMN()-2)/24,5),АТС!$A$41:$F$736,5)+VLOOKUP($A814+ROUND((COLUMN()-2)/24,5),'Расчет сбытовых надбавок'!$B$2281:'Расчет сбытовых надбавок'!$G$3024,5)</f>
        <v>73.03</v>
      </c>
      <c r="M814" s="99">
        <f>VLOOKUP($A814+ROUND((COLUMN()-2)/24,5),АТС!$A$41:$F$736,5)+VLOOKUP($A814+ROUND((COLUMN()-2)/24,5),'Расчет сбытовых надбавок'!$B$2281:'Расчет сбытовых надбавок'!$G$3024,5)</f>
        <v>86.21</v>
      </c>
      <c r="N814" s="99">
        <f>VLOOKUP($A814+ROUND((COLUMN()-2)/24,5),АТС!$A$41:$F$736,5)+VLOOKUP($A814+ROUND((COLUMN()-2)/24,5),'Расчет сбытовых надбавок'!$B$2281:'Расчет сбытовых надбавок'!$G$3024,5)</f>
        <v>49.67</v>
      </c>
      <c r="O814" s="99">
        <f>VLOOKUP($A814+ROUND((COLUMN()-2)/24,5),АТС!$A$41:$F$736,5)+VLOOKUP($A814+ROUND((COLUMN()-2)/24,5),'Расчет сбытовых надбавок'!$B$2281:'Расчет сбытовых надбавок'!$G$3024,5)</f>
        <v>42.05</v>
      </c>
      <c r="P814" s="99">
        <f>VLOOKUP($A814+ROUND((COLUMN()-2)/24,5),АТС!$A$41:$F$736,5)+VLOOKUP($A814+ROUND((COLUMN()-2)/24,5),'Расчет сбытовых надбавок'!$B$2281:'Расчет сбытовых надбавок'!$G$3024,5)</f>
        <v>6.62</v>
      </c>
      <c r="Q814" s="99">
        <f>VLOOKUP($A814+ROUND((COLUMN()-2)/24,5),АТС!$A$41:$F$736,5)+VLOOKUP($A814+ROUND((COLUMN()-2)/24,5),'Расчет сбытовых надбавок'!$B$2281:'Расчет сбытовых надбавок'!$G$3024,5)</f>
        <v>24.560000000000002</v>
      </c>
      <c r="R814" s="99">
        <f>VLOOKUP($A814+ROUND((COLUMN()-2)/24,5),АТС!$A$41:$F$736,5)+VLOOKUP($A814+ROUND((COLUMN()-2)/24,5),'Расчет сбытовых надбавок'!$B$2281:'Расчет сбытовых надбавок'!$G$3024,5)</f>
        <v>460.9</v>
      </c>
      <c r="S814" s="99">
        <f>VLOOKUP($A814+ROUND((COLUMN()-2)/24,5),АТС!$A$41:$F$736,5)+VLOOKUP($A814+ROUND((COLUMN()-2)/24,5),'Расчет сбытовых надбавок'!$B$2281:'Расчет сбытовых надбавок'!$G$3024,5)</f>
        <v>90.41</v>
      </c>
      <c r="T814" s="99">
        <f>VLOOKUP($A814+ROUND((COLUMN()-2)/24,5),АТС!$A$41:$F$736,5)+VLOOKUP($A814+ROUND((COLUMN()-2)/24,5),'Расчет сбытовых надбавок'!$B$2281:'Расчет сбытовых надбавок'!$G$3024,5)</f>
        <v>0</v>
      </c>
      <c r="U814" s="99">
        <f>VLOOKUP($A814+ROUND((COLUMN()-2)/24,5),АТС!$A$41:$F$736,5)+VLOOKUP($A814+ROUND((COLUMN()-2)/24,5),'Расчет сбытовых надбавок'!$B$2281:'Расчет сбытовых надбавок'!$G$3024,5)</f>
        <v>0</v>
      </c>
      <c r="V814" s="99">
        <f>VLOOKUP($A814+ROUND((COLUMN()-2)/24,5),АТС!$A$41:$F$736,5)+VLOOKUP($A814+ROUND((COLUMN()-2)/24,5),'Расчет сбытовых надбавок'!$B$2281:'Расчет сбытовых надбавок'!$G$3024,5)</f>
        <v>0</v>
      </c>
      <c r="W814" s="99">
        <f>VLOOKUP($A814+ROUND((COLUMN()-2)/24,5),АТС!$A$41:$F$736,5)+VLOOKUP($A814+ROUND((COLUMN()-2)/24,5),'Расчет сбытовых надбавок'!$B$2281:'Расчет сбытовых надбавок'!$G$3024,5)</f>
        <v>0</v>
      </c>
      <c r="X814" s="99">
        <f>VLOOKUP($A814+ROUND((COLUMN()-2)/24,5),АТС!$A$41:$F$736,5)+VLOOKUP($A814+ROUND((COLUMN()-2)/24,5),'Расчет сбытовых надбавок'!$B$2281:'Расчет сбытовых надбавок'!$G$3024,5)</f>
        <v>136.1</v>
      </c>
      <c r="Y814" s="99">
        <f>VLOOKUP($A814+ROUND((COLUMN()-2)/24,5),АТС!$A$41:$F$736,5)+VLOOKUP($A814+ROUND((COLUMN()-2)/24,5),'Расчет сбытовых надбавок'!$B$2281:'Расчет сбытовых надбавок'!$G$3024,5)</f>
        <v>96.460000000000008</v>
      </c>
    </row>
    <row r="815" spans="1:25" x14ac:dyDescent="0.2">
      <c r="A815" s="80">
        <f t="shared" si="23"/>
        <v>42428</v>
      </c>
      <c r="B815" s="99">
        <f>VLOOKUP($A815+ROUND((COLUMN()-2)/24,5),АТС!$A$41:$F$736,5)+VLOOKUP($A815+ROUND((COLUMN()-2)/24,5),'Расчет сбытовых надбавок'!$B$2281:'Расчет сбытовых надбавок'!$G$3024,5)</f>
        <v>13.899999999999999</v>
      </c>
      <c r="C815" s="99">
        <f>VLOOKUP($A815+ROUND((COLUMN()-2)/24,5),АТС!$A$41:$F$736,5)+VLOOKUP($A815+ROUND((COLUMN()-2)/24,5),'Расчет сбытовых надбавок'!$B$2281:'Расчет сбытовых надбавок'!$G$3024,5)</f>
        <v>719.02</v>
      </c>
      <c r="D815" s="99">
        <f>VLOOKUP($A815+ROUND((COLUMN()-2)/24,5),АТС!$A$41:$F$736,5)+VLOOKUP($A815+ROUND((COLUMN()-2)/24,5),'Расчет сбытовых надбавок'!$B$2281:'Расчет сбытовых надбавок'!$G$3024,5)</f>
        <v>110.45</v>
      </c>
      <c r="E815" s="99">
        <f>VLOOKUP($A815+ROUND((COLUMN()-2)/24,5),АТС!$A$41:$F$736,5)+VLOOKUP($A815+ROUND((COLUMN()-2)/24,5),'Расчет сбытовых надбавок'!$B$2281:'Расчет сбытовых надбавок'!$G$3024,5)</f>
        <v>273.84000000000003</v>
      </c>
      <c r="F815" s="99">
        <f>VLOOKUP($A815+ROUND((COLUMN()-2)/24,5),АТС!$A$41:$F$736,5)+VLOOKUP($A815+ROUND((COLUMN()-2)/24,5),'Расчет сбытовых надбавок'!$B$2281:'Расчет сбытовых надбавок'!$G$3024,5)</f>
        <v>61.17</v>
      </c>
      <c r="G815" s="99">
        <f>VLOOKUP($A815+ROUND((COLUMN()-2)/24,5),АТС!$A$41:$F$736,5)+VLOOKUP($A815+ROUND((COLUMN()-2)/24,5),'Расчет сбытовых надбавок'!$B$2281:'Расчет сбытовых надбавок'!$G$3024,5)</f>
        <v>57.74</v>
      </c>
      <c r="H815" s="99">
        <f>VLOOKUP($A815+ROUND((COLUMN()-2)/24,5),АТС!$A$41:$F$736,5)+VLOOKUP($A815+ROUND((COLUMN()-2)/24,5),'Расчет сбытовых надбавок'!$B$2281:'Расчет сбытовых надбавок'!$G$3024,5)</f>
        <v>180.11999999999998</v>
      </c>
      <c r="I815" s="99">
        <f>VLOOKUP($A815+ROUND((COLUMN()-2)/24,5),АТС!$A$41:$F$736,5)+VLOOKUP($A815+ROUND((COLUMN()-2)/24,5),'Расчет сбытовых надбавок'!$B$2281:'Расчет сбытовых надбавок'!$G$3024,5)</f>
        <v>168.23</v>
      </c>
      <c r="J815" s="99">
        <f>VLOOKUP($A815+ROUND((COLUMN()-2)/24,5),АТС!$A$41:$F$736,5)+VLOOKUP($A815+ROUND((COLUMN()-2)/24,5),'Расчет сбытовых надбавок'!$B$2281:'Расчет сбытовых надбавок'!$G$3024,5)</f>
        <v>620.23</v>
      </c>
      <c r="K815" s="99">
        <f>VLOOKUP($A815+ROUND((COLUMN()-2)/24,5),АТС!$A$41:$F$736,5)+VLOOKUP($A815+ROUND((COLUMN()-2)/24,5),'Расчет сбытовых надбавок'!$B$2281:'Расчет сбытовых надбавок'!$G$3024,5)</f>
        <v>0</v>
      </c>
      <c r="L815" s="99">
        <f>VLOOKUP($A815+ROUND((COLUMN()-2)/24,5),АТС!$A$41:$F$736,5)+VLOOKUP($A815+ROUND((COLUMN()-2)/24,5),'Расчет сбытовых надбавок'!$B$2281:'Расчет сбытовых надбавок'!$G$3024,5)</f>
        <v>598.51</v>
      </c>
      <c r="M815" s="99">
        <f>VLOOKUP($A815+ROUND((COLUMN()-2)/24,5),АТС!$A$41:$F$736,5)+VLOOKUP($A815+ROUND((COLUMN()-2)/24,5),'Расчет сбытовых надбавок'!$B$2281:'Расчет сбытовых надбавок'!$G$3024,5)</f>
        <v>604.89</v>
      </c>
      <c r="N815" s="99">
        <f>VLOOKUP($A815+ROUND((COLUMN()-2)/24,5),АТС!$A$41:$F$736,5)+VLOOKUP($A815+ROUND((COLUMN()-2)/24,5),'Расчет сбытовых надбавок'!$B$2281:'Расчет сбытовых надбавок'!$G$3024,5)</f>
        <v>536.95000000000005</v>
      </c>
      <c r="O815" s="99">
        <f>VLOOKUP($A815+ROUND((COLUMN()-2)/24,5),АТС!$A$41:$F$736,5)+VLOOKUP($A815+ROUND((COLUMN()-2)/24,5),'Расчет сбытовых надбавок'!$B$2281:'Расчет сбытовых надбавок'!$G$3024,5)</f>
        <v>483.17</v>
      </c>
      <c r="P815" s="99">
        <f>VLOOKUP($A815+ROUND((COLUMN()-2)/24,5),АТС!$A$41:$F$736,5)+VLOOKUP($A815+ROUND((COLUMN()-2)/24,5),'Расчет сбытовых надбавок'!$B$2281:'Расчет сбытовых надбавок'!$G$3024,5)</f>
        <v>457.73</v>
      </c>
      <c r="Q815" s="99">
        <f>VLOOKUP($A815+ROUND((COLUMN()-2)/24,5),АТС!$A$41:$F$736,5)+VLOOKUP($A815+ROUND((COLUMN()-2)/24,5),'Расчет сбытовых надбавок'!$B$2281:'Расчет сбытовых надбавок'!$G$3024,5)</f>
        <v>453.82</v>
      </c>
      <c r="R815" s="99">
        <f>VLOOKUP($A815+ROUND((COLUMN()-2)/24,5),АТС!$A$41:$F$736,5)+VLOOKUP($A815+ROUND((COLUMN()-2)/24,5),'Расчет сбытовых надбавок'!$B$2281:'Расчет сбытовых надбавок'!$G$3024,5)</f>
        <v>444</v>
      </c>
      <c r="S815" s="99">
        <f>VLOOKUP($A815+ROUND((COLUMN()-2)/24,5),АТС!$A$41:$F$736,5)+VLOOKUP($A815+ROUND((COLUMN()-2)/24,5),'Расчет сбытовых надбавок'!$B$2281:'Расчет сбытовых надбавок'!$G$3024,5)</f>
        <v>348.34999999999997</v>
      </c>
      <c r="T815" s="99">
        <f>VLOOKUP($A815+ROUND((COLUMN()-2)/24,5),АТС!$A$41:$F$736,5)+VLOOKUP($A815+ROUND((COLUMN()-2)/24,5),'Расчет сбытовых надбавок'!$B$2281:'Расчет сбытовых надбавок'!$G$3024,5)</f>
        <v>0</v>
      </c>
      <c r="U815" s="99">
        <f>VLOOKUP($A815+ROUND((COLUMN()-2)/24,5),АТС!$A$41:$F$736,5)+VLOOKUP($A815+ROUND((COLUMN()-2)/24,5),'Расчет сбытовых надбавок'!$B$2281:'Расчет сбытовых надбавок'!$G$3024,5)</f>
        <v>773.76</v>
      </c>
      <c r="V815" s="99">
        <f>VLOOKUP($A815+ROUND((COLUMN()-2)/24,5),АТС!$A$41:$F$736,5)+VLOOKUP($A815+ROUND((COLUMN()-2)/24,5),'Расчет сбытовых надбавок'!$B$2281:'Расчет сбытовых надбавок'!$G$3024,5)</f>
        <v>496.07</v>
      </c>
      <c r="W815" s="99">
        <f>VLOOKUP($A815+ROUND((COLUMN()-2)/24,5),АТС!$A$41:$F$736,5)+VLOOKUP($A815+ROUND((COLUMN()-2)/24,5),'Расчет сбытовых надбавок'!$B$2281:'Расчет сбытовых надбавок'!$G$3024,5)</f>
        <v>536.35</v>
      </c>
      <c r="X815" s="99">
        <f>VLOOKUP($A815+ROUND((COLUMN()-2)/24,5),АТС!$A$41:$F$736,5)+VLOOKUP($A815+ROUND((COLUMN()-2)/24,5),'Расчет сбытовых надбавок'!$B$2281:'Расчет сбытовых надбавок'!$G$3024,5)</f>
        <v>696.77</v>
      </c>
      <c r="Y815" s="99">
        <f>VLOOKUP($A815+ROUND((COLUMN()-2)/24,5),АТС!$A$41:$F$736,5)+VLOOKUP($A815+ROUND((COLUMN()-2)/24,5),'Расчет сбытовых надбавок'!$B$2281:'Расчет сбытовых надбавок'!$G$3024,5)</f>
        <v>614.25</v>
      </c>
    </row>
    <row r="816" spans="1:25" x14ac:dyDescent="0.2">
      <c r="A816" s="80">
        <f t="shared" si="23"/>
        <v>42429</v>
      </c>
      <c r="B816" s="99">
        <f>VLOOKUP($A816+ROUND((COLUMN()-2)/24,5),АТС!$A$41:$F$736,5)+VLOOKUP($A816+ROUND((COLUMN()-2)/24,5),'Расчет сбытовых надбавок'!$B$2281:'Расчет сбытовых надбавок'!$G$3024,5)</f>
        <v>759.41000000000008</v>
      </c>
      <c r="C816" s="99">
        <f>VLOOKUP($A816+ROUND((COLUMN()-2)/24,5),АТС!$A$41:$F$736,5)+VLOOKUP($A816+ROUND((COLUMN()-2)/24,5),'Расчет сбытовых надбавок'!$B$2281:'Расчет сбытовых надбавок'!$G$3024,5)</f>
        <v>230.67</v>
      </c>
      <c r="D816" s="99">
        <f>VLOOKUP($A816+ROUND((COLUMN()-2)/24,5),АТС!$A$41:$F$736,5)+VLOOKUP($A816+ROUND((COLUMN()-2)/24,5),'Расчет сбытовых надбавок'!$B$2281:'Расчет сбытовых надбавок'!$G$3024,5)</f>
        <v>1046.3800000000001</v>
      </c>
      <c r="E816" s="99">
        <f>VLOOKUP($A816+ROUND((COLUMN()-2)/24,5),АТС!$A$41:$F$736,5)+VLOOKUP($A816+ROUND((COLUMN()-2)/24,5),'Расчет сбытовых надбавок'!$B$2281:'Расчет сбытовых надбавок'!$G$3024,5)</f>
        <v>655.33999999999992</v>
      </c>
      <c r="F816" s="99">
        <f>VLOOKUP($A816+ROUND((COLUMN()-2)/24,5),АТС!$A$41:$F$736,5)+VLOOKUP($A816+ROUND((COLUMN()-2)/24,5),'Расчет сбытовых надбавок'!$B$2281:'Расчет сбытовых надбавок'!$G$3024,5)</f>
        <v>125.72</v>
      </c>
      <c r="G816" s="99">
        <f>VLOOKUP($A816+ROUND((COLUMN()-2)/24,5),АТС!$A$41:$F$736,5)+VLOOKUP($A816+ROUND((COLUMN()-2)/24,5),'Расчет сбытовых надбавок'!$B$2281:'Расчет сбытовых надбавок'!$G$3024,5)</f>
        <v>50.67</v>
      </c>
      <c r="H816" s="99">
        <f>VLOOKUP($A816+ROUND((COLUMN()-2)/24,5),АТС!$A$41:$F$736,5)+VLOOKUP($A816+ROUND((COLUMN()-2)/24,5),'Расчет сбытовых надбавок'!$B$2281:'Расчет сбытовых надбавок'!$G$3024,5)</f>
        <v>59.44</v>
      </c>
      <c r="I816" s="99">
        <f>VLOOKUP($A816+ROUND((COLUMN()-2)/24,5),АТС!$A$41:$F$736,5)+VLOOKUP($A816+ROUND((COLUMN()-2)/24,5),'Расчет сбытовых надбавок'!$B$2281:'Расчет сбытовых надбавок'!$G$3024,5)</f>
        <v>81.86</v>
      </c>
      <c r="J816" s="99">
        <f>VLOOKUP($A816+ROUND((COLUMN()-2)/24,5),АТС!$A$41:$F$736,5)+VLOOKUP($A816+ROUND((COLUMN()-2)/24,5),'Расчет сбытовых надбавок'!$B$2281:'Расчет сбытовых надбавок'!$G$3024,5)</f>
        <v>385.79</v>
      </c>
      <c r="K816" s="99">
        <f>VLOOKUP($A816+ROUND((COLUMN()-2)/24,5),АТС!$A$41:$F$736,5)+VLOOKUP($A816+ROUND((COLUMN()-2)/24,5),'Расчет сбытовых надбавок'!$B$2281:'Расчет сбытовых надбавок'!$G$3024,5)</f>
        <v>514.07000000000005</v>
      </c>
      <c r="L816" s="99">
        <f>VLOOKUP($A816+ROUND((COLUMN()-2)/24,5),АТС!$A$41:$F$736,5)+VLOOKUP($A816+ROUND((COLUMN()-2)/24,5),'Расчет сбытовых надбавок'!$B$2281:'Расчет сбытовых надбавок'!$G$3024,5)</f>
        <v>558.46</v>
      </c>
      <c r="M816" s="99">
        <f>VLOOKUP($A816+ROUND((COLUMN()-2)/24,5),АТС!$A$41:$F$736,5)+VLOOKUP($A816+ROUND((COLUMN()-2)/24,5),'Расчет сбытовых надбавок'!$B$2281:'Расчет сбытовых надбавок'!$G$3024,5)</f>
        <v>164.12</v>
      </c>
      <c r="N816" s="99">
        <f>VLOOKUP($A816+ROUND((COLUMN()-2)/24,5),АТС!$A$41:$F$736,5)+VLOOKUP($A816+ROUND((COLUMN()-2)/24,5),'Расчет сбытовых надбавок'!$B$2281:'Расчет сбытовых надбавок'!$G$3024,5)</f>
        <v>553.40000000000009</v>
      </c>
      <c r="O816" s="99">
        <f>VLOOKUP($A816+ROUND((COLUMN()-2)/24,5),АТС!$A$41:$F$736,5)+VLOOKUP($A816+ROUND((COLUMN()-2)/24,5),'Расчет сбытовых надбавок'!$B$2281:'Расчет сбытовых надбавок'!$G$3024,5)</f>
        <v>548.30999999999995</v>
      </c>
      <c r="P816" s="99">
        <f>VLOOKUP($A816+ROUND((COLUMN()-2)/24,5),АТС!$A$41:$F$736,5)+VLOOKUP($A816+ROUND((COLUMN()-2)/24,5),'Расчет сбытовых надбавок'!$B$2281:'Расчет сбытовых надбавок'!$G$3024,5)</f>
        <v>467.82</v>
      </c>
      <c r="Q816" s="99">
        <f>VLOOKUP($A816+ROUND((COLUMN()-2)/24,5),АТС!$A$41:$F$736,5)+VLOOKUP($A816+ROUND((COLUMN()-2)/24,5),'Расчет сбытовых надбавок'!$B$2281:'Расчет сбытовых надбавок'!$G$3024,5)</f>
        <v>444.99</v>
      </c>
      <c r="R816" s="99">
        <f>VLOOKUP($A816+ROUND((COLUMN()-2)/24,5),АТС!$A$41:$F$736,5)+VLOOKUP($A816+ROUND((COLUMN()-2)/24,5),'Расчет сбытовых надбавок'!$B$2281:'Расчет сбытовых надбавок'!$G$3024,5)</f>
        <v>374.19</v>
      </c>
      <c r="S816" s="99">
        <f>VLOOKUP($A816+ROUND((COLUMN()-2)/24,5),АТС!$A$41:$F$736,5)+VLOOKUP($A816+ROUND((COLUMN()-2)/24,5),'Расчет сбытовых надбавок'!$B$2281:'Расчет сбытовых надбавок'!$G$3024,5)</f>
        <v>182.4</v>
      </c>
      <c r="T816" s="99">
        <f>VLOOKUP($A816+ROUND((COLUMN()-2)/24,5),АТС!$A$41:$F$736,5)+VLOOKUP($A816+ROUND((COLUMN()-2)/24,5),'Расчет сбытовых надбавок'!$B$2281:'Расчет сбытовых надбавок'!$G$3024,5)</f>
        <v>19.93</v>
      </c>
      <c r="U816" s="99">
        <f>VLOOKUP($A816+ROUND((COLUMN()-2)/24,5),АТС!$A$41:$F$736,5)+VLOOKUP($A816+ROUND((COLUMN()-2)/24,5),'Расчет сбытовых надбавок'!$B$2281:'Расчет сбытовых надбавок'!$G$3024,5)</f>
        <v>551.27</v>
      </c>
      <c r="V816" s="99">
        <f>VLOOKUP($A816+ROUND((COLUMN()-2)/24,5),АТС!$A$41:$F$736,5)+VLOOKUP($A816+ROUND((COLUMN()-2)/24,5),'Расчет сбытовых надбавок'!$B$2281:'Расчет сбытовых надбавок'!$G$3024,5)</f>
        <v>765.37</v>
      </c>
      <c r="W816" s="99">
        <f>VLOOKUP($A816+ROUND((COLUMN()-2)/24,5),АТС!$A$41:$F$736,5)+VLOOKUP($A816+ROUND((COLUMN()-2)/24,5),'Расчет сбытовых надбавок'!$B$2281:'Расчет сбытовых надбавок'!$G$3024,5)</f>
        <v>692.83</v>
      </c>
      <c r="X816" s="99">
        <f>VLOOKUP($A816+ROUND((COLUMN()-2)/24,5),АТС!$A$41:$F$736,5)+VLOOKUP($A816+ROUND((COLUMN()-2)/24,5),'Расчет сбытовых надбавок'!$B$2281:'Расчет сбытовых надбавок'!$G$3024,5)</f>
        <v>795.96999999999991</v>
      </c>
      <c r="Y816" s="99">
        <f>VLOOKUP($A816+ROUND((COLUMN()-2)/24,5),АТС!$A$41:$F$736,5)+VLOOKUP($A816+ROUND((COLUMN()-2)/24,5),'Расчет сбытовых надбавок'!$B$2281:'Расчет сбытовых надбавок'!$G$3024,5)</f>
        <v>670.42</v>
      </c>
    </row>
    <row r="817" spans="1:27" x14ac:dyDescent="0.25">
      <c r="A817" s="95"/>
      <c r="B817" s="79"/>
      <c r="C817" s="79"/>
      <c r="D817" s="79"/>
    </row>
    <row r="818" spans="1:27" x14ac:dyDescent="0.25">
      <c r="A818" s="88" t="s">
        <v>153</v>
      </c>
      <c r="B818" s="79"/>
      <c r="C818" s="79"/>
      <c r="D818" s="79"/>
    </row>
    <row r="819" spans="1:27" ht="12.75" customHeight="1" x14ac:dyDescent="0.2">
      <c r="A819" s="165" t="s">
        <v>48</v>
      </c>
      <c r="B819" s="168" t="s">
        <v>155</v>
      </c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70"/>
    </row>
    <row r="820" spans="1:27" ht="12.75" customHeight="1" x14ac:dyDescent="0.2">
      <c r="A820" s="166"/>
      <c r="B820" s="171"/>
      <c r="C820" s="172"/>
      <c r="D820" s="172"/>
      <c r="E820" s="172"/>
      <c r="F820" s="172"/>
      <c r="G820" s="172"/>
      <c r="H820" s="172"/>
      <c r="I820" s="172"/>
      <c r="J820" s="172"/>
      <c r="K820" s="172"/>
      <c r="L820" s="172"/>
      <c r="M820" s="172"/>
      <c r="N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3"/>
    </row>
    <row r="821" spans="1:27" s="112" customFormat="1" ht="12.75" customHeight="1" x14ac:dyDescent="0.2">
      <c r="A821" s="166"/>
      <c r="B821" s="206" t="s">
        <v>123</v>
      </c>
      <c r="C821" s="202" t="s">
        <v>124</v>
      </c>
      <c r="D821" s="202" t="s">
        <v>125</v>
      </c>
      <c r="E821" s="202" t="s">
        <v>126</v>
      </c>
      <c r="F821" s="202" t="s">
        <v>127</v>
      </c>
      <c r="G821" s="202" t="s">
        <v>128</v>
      </c>
      <c r="H821" s="202" t="s">
        <v>129</v>
      </c>
      <c r="I821" s="202" t="s">
        <v>130</v>
      </c>
      <c r="J821" s="202" t="s">
        <v>131</v>
      </c>
      <c r="K821" s="202" t="s">
        <v>132</v>
      </c>
      <c r="L821" s="202" t="s">
        <v>133</v>
      </c>
      <c r="M821" s="202" t="s">
        <v>134</v>
      </c>
      <c r="N821" s="204" t="s">
        <v>135</v>
      </c>
      <c r="O821" s="202" t="s">
        <v>136</v>
      </c>
      <c r="P821" s="202" t="s">
        <v>137</v>
      </c>
      <c r="Q821" s="202" t="s">
        <v>138</v>
      </c>
      <c r="R821" s="202" t="s">
        <v>139</v>
      </c>
      <c r="S821" s="202" t="s">
        <v>140</v>
      </c>
      <c r="T821" s="202" t="s">
        <v>141</v>
      </c>
      <c r="U821" s="202" t="s">
        <v>142</v>
      </c>
      <c r="V821" s="202" t="s">
        <v>143</v>
      </c>
      <c r="W821" s="202" t="s">
        <v>144</v>
      </c>
      <c r="X821" s="202" t="s">
        <v>145</v>
      </c>
      <c r="Y821" s="202" t="s">
        <v>146</v>
      </c>
    </row>
    <row r="822" spans="1:27" s="112" customFormat="1" ht="11.25" customHeight="1" x14ac:dyDescent="0.2">
      <c r="A822" s="167"/>
      <c r="B822" s="207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03"/>
      <c r="N822" s="205"/>
      <c r="O822" s="203"/>
      <c r="P822" s="203"/>
      <c r="Q822" s="203"/>
      <c r="R822" s="203"/>
      <c r="S822" s="203"/>
      <c r="T822" s="203"/>
      <c r="U822" s="203"/>
      <c r="V822" s="203"/>
      <c r="W822" s="203"/>
      <c r="X822" s="203"/>
      <c r="Y822" s="203"/>
    </row>
    <row r="823" spans="1:27" ht="15.75" customHeight="1" x14ac:dyDescent="0.2">
      <c r="A823" s="80">
        <f>A788</f>
        <v>42401</v>
      </c>
      <c r="B823" s="99">
        <f>VLOOKUP($A823+ROUND((COLUMN()-2)/24,5),АТС!$A$41:$F$736,5)+VLOOKUP($A823+ROUND((COLUMN()-2)/24,5),'Расчет сбытовых надбавок'!$B$2281:'Расчет сбытовых надбавок'!$G$3024,6)</f>
        <v>736.92000000000007</v>
      </c>
      <c r="C823" s="99">
        <f>VLOOKUP($A823+ROUND((COLUMN()-2)/24,5),АТС!$A$41:$F$736,5)+VLOOKUP($A823+ROUND((COLUMN()-2)/24,5),'Расчет сбытовых надбавок'!$B$2281:'Расчет сбытовых надбавок'!$G$3024,6)</f>
        <v>861.55000000000007</v>
      </c>
      <c r="D823" s="99">
        <f>VLOOKUP($A823+ROUND((COLUMN()-2)/24,5),АТС!$A$41:$F$736,5)+VLOOKUP($A823+ROUND((COLUMN()-2)/24,5),'Расчет сбытовых надбавок'!$B$2281:'Расчет сбытовых надбавок'!$G$3024,6)</f>
        <v>845.34</v>
      </c>
      <c r="E823" s="99">
        <f>VLOOKUP($A823+ROUND((COLUMN()-2)/24,5),АТС!$A$41:$F$736,5)+VLOOKUP($A823+ROUND((COLUMN()-2)/24,5),'Расчет сбытовых надбавок'!$B$2281:'Расчет сбытовых надбавок'!$G$3024,6)</f>
        <v>844.28000000000009</v>
      </c>
      <c r="F823" s="99">
        <f>VLOOKUP($A823+ROUND((COLUMN()-2)/24,5),АТС!$A$41:$F$736,5)+VLOOKUP($A823+ROUND((COLUMN()-2)/24,5),'Расчет сбытовых надбавок'!$B$2281:'Расчет сбытовых надбавок'!$G$3024,6)</f>
        <v>584.45000000000005</v>
      </c>
      <c r="G823" s="99">
        <f>VLOOKUP($A823+ROUND((COLUMN()-2)/24,5),АТС!$A$41:$F$736,5)+VLOOKUP($A823+ROUND((COLUMN()-2)/24,5),'Расчет сбытовых надбавок'!$B$2281:'Расчет сбытовых надбавок'!$G$3024,6)</f>
        <v>660.02</v>
      </c>
      <c r="H823" s="99">
        <f>VLOOKUP($A823+ROUND((COLUMN()-2)/24,5),АТС!$A$41:$F$736,5)+VLOOKUP($A823+ROUND((COLUMN()-2)/24,5),'Расчет сбытовых надбавок'!$B$2281:'Расчет сбытовых надбавок'!$G$3024,6)</f>
        <v>553.92000000000007</v>
      </c>
      <c r="I823" s="99">
        <f>VLOOKUP($A823+ROUND((COLUMN()-2)/24,5),АТС!$A$41:$F$736,5)+VLOOKUP($A823+ROUND((COLUMN()-2)/24,5),'Расчет сбытовых надбавок'!$B$2281:'Расчет сбытовых надбавок'!$G$3024,6)</f>
        <v>454.19</v>
      </c>
      <c r="J823" s="99">
        <f>VLOOKUP($A823+ROUND((COLUMN()-2)/24,5),АТС!$A$41:$F$736,5)+VLOOKUP($A823+ROUND((COLUMN()-2)/24,5),'Расчет сбытовых надбавок'!$B$2281:'Расчет сбытовых надбавок'!$G$3024,6)</f>
        <v>455.10999999999996</v>
      </c>
      <c r="K823" s="99">
        <f>VLOOKUP($A823+ROUND((COLUMN()-2)/24,5),АТС!$A$41:$F$736,5)+VLOOKUP($A823+ROUND((COLUMN()-2)/24,5),'Расчет сбытовых надбавок'!$B$2281:'Расчет сбытовых надбавок'!$G$3024,6)</f>
        <v>452.92</v>
      </c>
      <c r="L823" s="99">
        <f>VLOOKUP($A823+ROUND((COLUMN()-2)/24,5),АТС!$A$41:$F$736,5)+VLOOKUP($A823+ROUND((COLUMN()-2)/24,5),'Расчет сбытовых надбавок'!$B$2281:'Расчет сбытовых надбавок'!$G$3024,6)</f>
        <v>711.34</v>
      </c>
      <c r="M823" s="99">
        <f>VLOOKUP($A823+ROUND((COLUMN()-2)/24,5),АТС!$A$41:$F$736,5)+VLOOKUP($A823+ROUND((COLUMN()-2)/24,5),'Расчет сбытовых надбавок'!$B$2281:'Расчет сбытовых надбавок'!$G$3024,6)</f>
        <v>532.41</v>
      </c>
      <c r="N823" s="99">
        <f>VLOOKUP($A823+ROUND((COLUMN()-2)/24,5),АТС!$A$41:$F$736,5)+VLOOKUP($A823+ROUND((COLUMN()-2)/24,5),'Расчет сбытовых надбавок'!$B$2281:'Расчет сбытовых надбавок'!$G$3024,6)</f>
        <v>599.17999999999995</v>
      </c>
      <c r="O823" s="99">
        <f>VLOOKUP($A823+ROUND((COLUMN()-2)/24,5),АТС!$A$41:$F$736,5)+VLOOKUP($A823+ROUND((COLUMN()-2)/24,5),'Расчет сбытовых надбавок'!$B$2281:'Расчет сбытовых надбавок'!$G$3024,6)</f>
        <v>577.16</v>
      </c>
      <c r="P823" s="99">
        <f>VLOOKUP($A823+ROUND((COLUMN()-2)/24,5),АТС!$A$41:$F$736,5)+VLOOKUP($A823+ROUND((COLUMN()-2)/24,5),'Расчет сбытовых надбавок'!$B$2281:'Расчет сбытовых надбавок'!$G$3024,6)</f>
        <v>721.81999999999994</v>
      </c>
      <c r="Q823" s="99">
        <f>VLOOKUP($A823+ROUND((COLUMN()-2)/24,5),АТС!$A$41:$F$736,5)+VLOOKUP($A823+ROUND((COLUMN()-2)/24,5),'Расчет сбытовых надбавок'!$B$2281:'Расчет сбытовых надбавок'!$G$3024,6)</f>
        <v>696.06</v>
      </c>
      <c r="R823" s="99">
        <f>VLOOKUP($A823+ROUND((COLUMN()-2)/24,5),АТС!$A$41:$F$736,5)+VLOOKUP($A823+ROUND((COLUMN()-2)/24,5),'Расчет сбытовых надбавок'!$B$2281:'Расчет сбытовых надбавок'!$G$3024,6)</f>
        <v>792.84</v>
      </c>
      <c r="S823" s="99">
        <f>VLOOKUP($A823+ROUND((COLUMN()-2)/24,5),АТС!$A$41:$F$736,5)+VLOOKUP($A823+ROUND((COLUMN()-2)/24,5),'Расчет сбытовых надбавок'!$B$2281:'Расчет сбытовых надбавок'!$G$3024,6)</f>
        <v>27.009999999999998</v>
      </c>
      <c r="T823" s="99">
        <f>VLOOKUP($A823+ROUND((COLUMN()-2)/24,5),АТС!$A$41:$F$736,5)+VLOOKUP($A823+ROUND((COLUMN()-2)/24,5),'Расчет сбытовых надбавок'!$B$2281:'Расчет сбытовых надбавок'!$G$3024,6)</f>
        <v>546.49</v>
      </c>
      <c r="U823" s="99">
        <f>VLOOKUP($A823+ROUND((COLUMN()-2)/24,5),АТС!$A$41:$F$736,5)+VLOOKUP($A823+ROUND((COLUMN()-2)/24,5),'Расчет сбытовых надбавок'!$B$2281:'Расчет сбытовых надбавок'!$G$3024,6)</f>
        <v>647.66000000000008</v>
      </c>
      <c r="V823" s="99">
        <f>VLOOKUP($A823+ROUND((COLUMN()-2)/24,5),АТС!$A$41:$F$736,5)+VLOOKUP($A823+ROUND((COLUMN()-2)/24,5),'Расчет сбытовых надбавок'!$B$2281:'Расчет сбытовых надбавок'!$G$3024,6)</f>
        <v>651.84</v>
      </c>
      <c r="W823" s="99">
        <f>VLOOKUP($A823+ROUND((COLUMN()-2)/24,5),АТС!$A$41:$F$736,5)+VLOOKUP($A823+ROUND((COLUMN()-2)/24,5),'Расчет сбытовых надбавок'!$B$2281:'Расчет сбытовых надбавок'!$G$3024,6)</f>
        <v>716.49</v>
      </c>
      <c r="X823" s="99">
        <f>VLOOKUP($A823+ROUND((COLUMN()-2)/24,5),АТС!$A$41:$F$736,5)+VLOOKUP($A823+ROUND((COLUMN()-2)/24,5),'Расчет сбытовых надбавок'!$B$2281:'Расчет сбытовых надбавок'!$G$3024,6)</f>
        <v>218.25</v>
      </c>
      <c r="Y823" s="99">
        <f>VLOOKUP($A823+ROUND((COLUMN()-2)/24,5),АТС!$A$41:$F$736,5)+VLOOKUP($A823+ROUND((COLUMN()-2)/24,5),'Расчет сбытовых надбавок'!$B$2281:'Расчет сбытовых надбавок'!$G$3024,6)</f>
        <v>710.31</v>
      </c>
      <c r="AA823" s="81"/>
    </row>
    <row r="824" spans="1:27" x14ac:dyDescent="0.2">
      <c r="A824" s="80">
        <f>A823+1</f>
        <v>42402</v>
      </c>
      <c r="B824" s="99">
        <f>VLOOKUP($A824+ROUND((COLUMN()-2)/24,5),АТС!$A$41:$F$736,5)+VLOOKUP($A824+ROUND((COLUMN()-2)/24,5),'Расчет сбытовых надбавок'!$B$2281:'Расчет сбытовых надбавок'!$G$3024,6)</f>
        <v>87.789999999999992</v>
      </c>
      <c r="C824" s="99">
        <f>VLOOKUP($A824+ROUND((COLUMN()-2)/24,5),АТС!$A$41:$F$736,5)+VLOOKUP($A824+ROUND((COLUMN()-2)/24,5),'Расчет сбытовых надбавок'!$B$2281:'Расчет сбытовых надбавок'!$G$3024,6)</f>
        <v>610.71999999999991</v>
      </c>
      <c r="D824" s="99">
        <f>VLOOKUP($A824+ROUND((COLUMN()-2)/24,5),АТС!$A$41:$F$736,5)+VLOOKUP($A824+ROUND((COLUMN()-2)/24,5),'Расчет сбытовых надбавок'!$B$2281:'Расчет сбытовых надбавок'!$G$3024,6)</f>
        <v>693.05</v>
      </c>
      <c r="E824" s="99">
        <f>VLOOKUP($A824+ROUND((COLUMN()-2)/24,5),АТС!$A$41:$F$736,5)+VLOOKUP($A824+ROUND((COLUMN()-2)/24,5),'Расчет сбытовых надбавок'!$B$2281:'Расчет сбытовых надбавок'!$G$3024,6)</f>
        <v>643.35</v>
      </c>
      <c r="F824" s="99">
        <f>VLOOKUP($A824+ROUND((COLUMN()-2)/24,5),АТС!$A$41:$F$736,5)+VLOOKUP($A824+ROUND((COLUMN()-2)/24,5),'Расчет сбытовых надбавок'!$B$2281:'Расчет сбытовых надбавок'!$G$3024,6)</f>
        <v>550.48</v>
      </c>
      <c r="G824" s="99">
        <f>VLOOKUP($A824+ROUND((COLUMN()-2)/24,5),АТС!$A$41:$F$736,5)+VLOOKUP($A824+ROUND((COLUMN()-2)/24,5),'Расчет сбытовых надбавок'!$B$2281:'Расчет сбытовых надбавок'!$G$3024,6)</f>
        <v>442.16</v>
      </c>
      <c r="H824" s="99">
        <f>VLOOKUP($A824+ROUND((COLUMN()-2)/24,5),АТС!$A$41:$F$736,5)+VLOOKUP($A824+ROUND((COLUMN()-2)/24,5),'Расчет сбытовых надбавок'!$B$2281:'Расчет сбытовых надбавок'!$G$3024,6)</f>
        <v>0</v>
      </c>
      <c r="I824" s="99">
        <f>VLOOKUP($A824+ROUND((COLUMN()-2)/24,5),АТС!$A$41:$F$736,5)+VLOOKUP($A824+ROUND((COLUMN()-2)/24,5),'Расчет сбытовых надбавок'!$B$2281:'Расчет сбытовых надбавок'!$G$3024,6)</f>
        <v>190.73999999999998</v>
      </c>
      <c r="J824" s="99">
        <f>VLOOKUP($A824+ROUND((COLUMN()-2)/24,5),АТС!$A$41:$F$736,5)+VLOOKUP($A824+ROUND((COLUMN()-2)/24,5),'Расчет сбытовых надбавок'!$B$2281:'Расчет сбытовых надбавок'!$G$3024,6)</f>
        <v>372.29</v>
      </c>
      <c r="K824" s="99">
        <f>VLOOKUP($A824+ROUND((COLUMN()-2)/24,5),АТС!$A$41:$F$736,5)+VLOOKUP($A824+ROUND((COLUMN()-2)/24,5),'Расчет сбытовых надбавок'!$B$2281:'Расчет сбытовых надбавок'!$G$3024,6)</f>
        <v>389.87</v>
      </c>
      <c r="L824" s="99">
        <f>VLOOKUP($A824+ROUND((COLUMN()-2)/24,5),АТС!$A$41:$F$736,5)+VLOOKUP($A824+ROUND((COLUMN()-2)/24,5),'Расчет сбытовых надбавок'!$B$2281:'Расчет сбытовых надбавок'!$G$3024,6)</f>
        <v>447.86</v>
      </c>
      <c r="M824" s="99">
        <f>VLOOKUP($A824+ROUND((COLUMN()-2)/24,5),АТС!$A$41:$F$736,5)+VLOOKUP($A824+ROUND((COLUMN()-2)/24,5),'Расчет сбытовых надбавок'!$B$2281:'Расчет сбытовых надбавок'!$G$3024,6)</f>
        <v>224.95</v>
      </c>
      <c r="N824" s="99">
        <f>VLOOKUP($A824+ROUND((COLUMN()-2)/24,5),АТС!$A$41:$F$736,5)+VLOOKUP($A824+ROUND((COLUMN()-2)/24,5),'Расчет сбытовых надбавок'!$B$2281:'Расчет сбытовых надбавок'!$G$3024,6)</f>
        <v>291.17</v>
      </c>
      <c r="O824" s="99">
        <f>VLOOKUP($A824+ROUND((COLUMN()-2)/24,5),АТС!$A$41:$F$736,5)+VLOOKUP($A824+ROUND((COLUMN()-2)/24,5),'Расчет сбытовых надбавок'!$B$2281:'Расчет сбытовых надбавок'!$G$3024,6)</f>
        <v>277.23</v>
      </c>
      <c r="P824" s="99">
        <f>VLOOKUP($A824+ROUND((COLUMN()-2)/24,5),АТС!$A$41:$F$736,5)+VLOOKUP($A824+ROUND((COLUMN()-2)/24,5),'Расчет сбытовых надбавок'!$B$2281:'Расчет сбытовых надбавок'!$G$3024,6)</f>
        <v>422.37</v>
      </c>
      <c r="Q824" s="99">
        <f>VLOOKUP($A824+ROUND((COLUMN()-2)/24,5),АТС!$A$41:$F$736,5)+VLOOKUP($A824+ROUND((COLUMN()-2)/24,5),'Расчет сбытовых надбавок'!$B$2281:'Расчет сбытовых надбавок'!$G$3024,6)</f>
        <v>404.57</v>
      </c>
      <c r="R824" s="99">
        <f>VLOOKUP($A824+ROUND((COLUMN()-2)/24,5),АТС!$A$41:$F$736,5)+VLOOKUP($A824+ROUND((COLUMN()-2)/24,5),'Расчет сбытовых надбавок'!$B$2281:'Расчет сбытовых надбавок'!$G$3024,6)</f>
        <v>386.76</v>
      </c>
      <c r="S824" s="99">
        <f>VLOOKUP($A824+ROUND((COLUMN()-2)/24,5),АТС!$A$41:$F$736,5)+VLOOKUP($A824+ROUND((COLUMN()-2)/24,5),'Расчет сбытовых надбавок'!$B$2281:'Расчет сбытовых надбавок'!$G$3024,6)</f>
        <v>11.91</v>
      </c>
      <c r="T824" s="99">
        <f>VLOOKUP($A824+ROUND((COLUMN()-2)/24,5),АТС!$A$41:$F$736,5)+VLOOKUP($A824+ROUND((COLUMN()-2)/24,5),'Расчет сбытовых надбавок'!$B$2281:'Расчет сбытовых надбавок'!$G$3024,6)</f>
        <v>547.16999999999996</v>
      </c>
      <c r="U824" s="99">
        <f>VLOOKUP($A824+ROUND((COLUMN()-2)/24,5),АТС!$A$41:$F$736,5)+VLOOKUP($A824+ROUND((COLUMN()-2)/24,5),'Расчет сбытовых надбавок'!$B$2281:'Расчет сбытовых надбавок'!$G$3024,6)</f>
        <v>586.35</v>
      </c>
      <c r="V824" s="99">
        <f>VLOOKUP($A824+ROUND((COLUMN()-2)/24,5),АТС!$A$41:$F$736,5)+VLOOKUP($A824+ROUND((COLUMN()-2)/24,5),'Расчет сбытовых надбавок'!$B$2281:'Расчет сбытовых надбавок'!$G$3024,6)</f>
        <v>531.11</v>
      </c>
      <c r="W824" s="99">
        <f>VLOOKUP($A824+ROUND((COLUMN()-2)/24,5),АТС!$A$41:$F$736,5)+VLOOKUP($A824+ROUND((COLUMN()-2)/24,5),'Расчет сбытовых надбавок'!$B$2281:'Расчет сбытовых надбавок'!$G$3024,6)</f>
        <v>604.84</v>
      </c>
      <c r="X824" s="99">
        <f>VLOOKUP($A824+ROUND((COLUMN()-2)/24,5),АТС!$A$41:$F$736,5)+VLOOKUP($A824+ROUND((COLUMN()-2)/24,5),'Расчет сбытовых надбавок'!$B$2281:'Расчет сбытовых надбавок'!$G$3024,6)</f>
        <v>767.22</v>
      </c>
      <c r="Y824" s="99">
        <f>VLOOKUP($A824+ROUND((COLUMN()-2)/24,5),АТС!$A$41:$F$736,5)+VLOOKUP($A824+ROUND((COLUMN()-2)/24,5),'Расчет сбытовых надбавок'!$B$2281:'Расчет сбытовых надбавок'!$G$3024,6)</f>
        <v>790.05</v>
      </c>
    </row>
    <row r="825" spans="1:27" x14ac:dyDescent="0.2">
      <c r="A825" s="80">
        <f t="shared" ref="A825:A851" si="24">A824+1</f>
        <v>42403</v>
      </c>
      <c r="B825" s="99">
        <f>VLOOKUP($A825+ROUND((COLUMN()-2)/24,5),АТС!$A$41:$F$736,5)+VLOOKUP($A825+ROUND((COLUMN()-2)/24,5),'Расчет сбытовых надбавок'!$B$2281:'Расчет сбытовых надбавок'!$G$3024,6)</f>
        <v>720.98</v>
      </c>
      <c r="C825" s="99">
        <f>VLOOKUP($A825+ROUND((COLUMN()-2)/24,5),АТС!$A$41:$F$736,5)+VLOOKUP($A825+ROUND((COLUMN()-2)/24,5),'Расчет сбытовых надбавок'!$B$2281:'Расчет сбытовых надбавок'!$G$3024,6)</f>
        <v>626.76</v>
      </c>
      <c r="D825" s="99">
        <f>VLOOKUP($A825+ROUND((COLUMN()-2)/24,5),АТС!$A$41:$F$736,5)+VLOOKUP($A825+ROUND((COLUMN()-2)/24,5),'Расчет сбытовых надбавок'!$B$2281:'Расчет сбытовых надбавок'!$G$3024,6)</f>
        <v>110.66</v>
      </c>
      <c r="E825" s="99">
        <f>VLOOKUP($A825+ROUND((COLUMN()-2)/24,5),АТС!$A$41:$F$736,5)+VLOOKUP($A825+ROUND((COLUMN()-2)/24,5),'Расчет сбытовых надбавок'!$B$2281:'Расчет сбытовых надбавок'!$G$3024,6)</f>
        <v>80.42</v>
      </c>
      <c r="F825" s="99">
        <f>VLOOKUP($A825+ROUND((COLUMN()-2)/24,5),АТС!$A$41:$F$736,5)+VLOOKUP($A825+ROUND((COLUMN()-2)/24,5),'Расчет сбытовых надбавок'!$B$2281:'Расчет сбытовых надбавок'!$G$3024,6)</f>
        <v>0.01</v>
      </c>
      <c r="G825" s="99">
        <f>VLOOKUP($A825+ROUND((COLUMN()-2)/24,5),АТС!$A$41:$F$736,5)+VLOOKUP($A825+ROUND((COLUMN()-2)/24,5),'Расчет сбытовых надбавок'!$B$2281:'Расчет сбытовых надбавок'!$G$3024,6)</f>
        <v>66.83</v>
      </c>
      <c r="H825" s="99">
        <f>VLOOKUP($A825+ROUND((COLUMN()-2)/24,5),АТС!$A$41:$F$736,5)+VLOOKUP($A825+ROUND((COLUMN()-2)/24,5),'Расчет сбытовых надбавок'!$B$2281:'Расчет сбытовых надбавок'!$G$3024,6)</f>
        <v>232.05</v>
      </c>
      <c r="I825" s="99">
        <f>VLOOKUP($A825+ROUND((COLUMN()-2)/24,5),АТС!$A$41:$F$736,5)+VLOOKUP($A825+ROUND((COLUMN()-2)/24,5),'Расчет сбытовых надбавок'!$B$2281:'Расчет сбытовых надбавок'!$G$3024,6)</f>
        <v>71.010000000000005</v>
      </c>
      <c r="J825" s="99">
        <f>VLOOKUP($A825+ROUND((COLUMN()-2)/24,5),АТС!$A$41:$F$736,5)+VLOOKUP($A825+ROUND((COLUMN()-2)/24,5),'Расчет сбытовых надбавок'!$B$2281:'Расчет сбытовых надбавок'!$G$3024,6)</f>
        <v>9.9499999999999993</v>
      </c>
      <c r="K825" s="99">
        <f>VLOOKUP($A825+ROUND((COLUMN()-2)/24,5),АТС!$A$41:$F$736,5)+VLOOKUP($A825+ROUND((COLUMN()-2)/24,5),'Расчет сбытовых надбавок'!$B$2281:'Расчет сбытовых надбавок'!$G$3024,6)</f>
        <v>34.06</v>
      </c>
      <c r="L825" s="99">
        <f>VLOOKUP($A825+ROUND((COLUMN()-2)/24,5),АТС!$A$41:$F$736,5)+VLOOKUP($A825+ROUND((COLUMN()-2)/24,5),'Расчет сбытовых надбавок'!$B$2281:'Расчет сбытовых надбавок'!$G$3024,6)</f>
        <v>48.44</v>
      </c>
      <c r="M825" s="99">
        <f>VLOOKUP($A825+ROUND((COLUMN()-2)/24,5),АТС!$A$41:$F$736,5)+VLOOKUP($A825+ROUND((COLUMN()-2)/24,5),'Расчет сбытовых надбавок'!$B$2281:'Расчет сбытовых надбавок'!$G$3024,6)</f>
        <v>84.36999999999999</v>
      </c>
      <c r="N825" s="99">
        <f>VLOOKUP($A825+ROUND((COLUMN()-2)/24,5),АТС!$A$41:$F$736,5)+VLOOKUP($A825+ROUND((COLUMN()-2)/24,5),'Расчет сбытовых надбавок'!$B$2281:'Расчет сбытовых надбавок'!$G$3024,6)</f>
        <v>35.630000000000003</v>
      </c>
      <c r="O825" s="99">
        <f>VLOOKUP($A825+ROUND((COLUMN()-2)/24,5),АТС!$A$41:$F$736,5)+VLOOKUP($A825+ROUND((COLUMN()-2)/24,5),'Расчет сбытовых надбавок'!$B$2281:'Расчет сбытовых надбавок'!$G$3024,6)</f>
        <v>28.89</v>
      </c>
      <c r="P825" s="99">
        <f>VLOOKUP($A825+ROUND((COLUMN()-2)/24,5),АТС!$A$41:$F$736,5)+VLOOKUP($A825+ROUND((COLUMN()-2)/24,5),'Расчет сбытовых надбавок'!$B$2281:'Расчет сбытовых надбавок'!$G$3024,6)</f>
        <v>30.619999999999997</v>
      </c>
      <c r="Q825" s="99">
        <f>VLOOKUP($A825+ROUND((COLUMN()-2)/24,5),АТС!$A$41:$F$736,5)+VLOOKUP($A825+ROUND((COLUMN()-2)/24,5),'Расчет сбытовых надбавок'!$B$2281:'Расчет сбытовых надбавок'!$G$3024,6)</f>
        <v>16.329999999999998</v>
      </c>
      <c r="R825" s="99">
        <f>VLOOKUP($A825+ROUND((COLUMN()-2)/24,5),АТС!$A$41:$F$736,5)+VLOOKUP($A825+ROUND((COLUMN()-2)/24,5),'Расчет сбытовых надбавок'!$B$2281:'Расчет сбытовых надбавок'!$G$3024,6)</f>
        <v>0</v>
      </c>
      <c r="S825" s="99">
        <f>VLOOKUP($A825+ROUND((COLUMN()-2)/24,5),АТС!$A$41:$F$736,5)+VLOOKUP($A825+ROUND((COLUMN()-2)/24,5),'Расчет сбытовых надбавок'!$B$2281:'Расчет сбытовых надбавок'!$G$3024,6)</f>
        <v>0</v>
      </c>
      <c r="T825" s="99">
        <f>VLOOKUP($A825+ROUND((COLUMN()-2)/24,5),АТС!$A$41:$F$736,5)+VLOOKUP($A825+ROUND((COLUMN()-2)/24,5),'Расчет сбытовых надбавок'!$B$2281:'Расчет сбытовых надбавок'!$G$3024,6)</f>
        <v>15.549999999999999</v>
      </c>
      <c r="U825" s="99">
        <f>VLOOKUP($A825+ROUND((COLUMN()-2)/24,5),АТС!$A$41:$F$736,5)+VLOOKUP($A825+ROUND((COLUMN()-2)/24,5),'Расчет сбытовых надбавок'!$B$2281:'Расчет сбытовых надбавок'!$G$3024,6)</f>
        <v>42.85</v>
      </c>
      <c r="V825" s="99">
        <f>VLOOKUP($A825+ROUND((COLUMN()-2)/24,5),АТС!$A$41:$F$736,5)+VLOOKUP($A825+ROUND((COLUMN()-2)/24,5),'Расчет сбытовых надбавок'!$B$2281:'Расчет сбытовых надбавок'!$G$3024,6)</f>
        <v>302.14</v>
      </c>
      <c r="W825" s="99">
        <f>VLOOKUP($A825+ROUND((COLUMN()-2)/24,5),АТС!$A$41:$F$736,5)+VLOOKUP($A825+ROUND((COLUMN()-2)/24,5),'Расчет сбытовых надбавок'!$B$2281:'Расчет сбытовых надбавок'!$G$3024,6)</f>
        <v>452.66</v>
      </c>
      <c r="X825" s="99">
        <f>VLOOKUP($A825+ROUND((COLUMN()-2)/24,5),АТС!$A$41:$F$736,5)+VLOOKUP($A825+ROUND((COLUMN()-2)/24,5),'Расчет сбытовых надбавок'!$B$2281:'Расчет сбытовых надбавок'!$G$3024,6)</f>
        <v>549.57999999999993</v>
      </c>
      <c r="Y825" s="99">
        <f>VLOOKUP($A825+ROUND((COLUMN()-2)/24,5),АТС!$A$41:$F$736,5)+VLOOKUP($A825+ROUND((COLUMN()-2)/24,5),'Расчет сбытовых надбавок'!$B$2281:'Расчет сбытовых надбавок'!$G$3024,6)</f>
        <v>633.18999999999994</v>
      </c>
    </row>
    <row r="826" spans="1:27" x14ac:dyDescent="0.2">
      <c r="A826" s="80">
        <f t="shared" si="24"/>
        <v>42404</v>
      </c>
      <c r="B826" s="99">
        <f>VLOOKUP($A826+ROUND((COLUMN()-2)/24,5),АТС!$A$41:$F$736,5)+VLOOKUP($A826+ROUND((COLUMN()-2)/24,5),'Расчет сбытовых надбавок'!$B$2281:'Расчет сбытовых надбавок'!$G$3024,6)</f>
        <v>39.57</v>
      </c>
      <c r="C826" s="99">
        <f>VLOOKUP($A826+ROUND((COLUMN()-2)/24,5),АТС!$A$41:$F$736,5)+VLOOKUP($A826+ROUND((COLUMN()-2)/24,5),'Расчет сбытовых надбавок'!$B$2281:'Расчет сбытовых надбавок'!$G$3024,6)</f>
        <v>635.39</v>
      </c>
      <c r="D826" s="99">
        <f>VLOOKUP($A826+ROUND((COLUMN()-2)/24,5),АТС!$A$41:$F$736,5)+VLOOKUP($A826+ROUND((COLUMN()-2)/24,5),'Расчет сбытовых надбавок'!$B$2281:'Расчет сбытовых надбавок'!$G$3024,6)</f>
        <v>75.679999999999993</v>
      </c>
      <c r="E826" s="99">
        <f>VLOOKUP($A826+ROUND((COLUMN()-2)/24,5),АТС!$A$41:$F$736,5)+VLOOKUP($A826+ROUND((COLUMN()-2)/24,5),'Расчет сбытовых надбавок'!$B$2281:'Расчет сбытовых надбавок'!$G$3024,6)</f>
        <v>43.959999999999994</v>
      </c>
      <c r="F826" s="99">
        <f>VLOOKUP($A826+ROUND((COLUMN()-2)/24,5),АТС!$A$41:$F$736,5)+VLOOKUP($A826+ROUND((COLUMN()-2)/24,5),'Расчет сбытовых надбавок'!$B$2281:'Расчет сбытовых надбавок'!$G$3024,6)</f>
        <v>0</v>
      </c>
      <c r="G826" s="99">
        <f>VLOOKUP($A826+ROUND((COLUMN()-2)/24,5),АТС!$A$41:$F$736,5)+VLOOKUP($A826+ROUND((COLUMN()-2)/24,5),'Расчет сбытовых надбавок'!$B$2281:'Расчет сбытовых надбавок'!$G$3024,6)</f>
        <v>0.01</v>
      </c>
      <c r="H826" s="99">
        <f>VLOOKUP($A826+ROUND((COLUMN()-2)/24,5),АТС!$A$41:$F$736,5)+VLOOKUP($A826+ROUND((COLUMN()-2)/24,5),'Расчет сбытовых надбавок'!$B$2281:'Расчет сбытовых надбавок'!$G$3024,6)</f>
        <v>0</v>
      </c>
      <c r="I826" s="99">
        <f>VLOOKUP($A826+ROUND((COLUMN()-2)/24,5),АТС!$A$41:$F$736,5)+VLOOKUP($A826+ROUND((COLUMN()-2)/24,5),'Расчет сбытовых надбавок'!$B$2281:'Расчет сбытовых надбавок'!$G$3024,6)</f>
        <v>0</v>
      </c>
      <c r="J826" s="99">
        <f>VLOOKUP($A826+ROUND((COLUMN()-2)/24,5),АТС!$A$41:$F$736,5)+VLOOKUP($A826+ROUND((COLUMN()-2)/24,5),'Расчет сбытовых надбавок'!$B$2281:'Расчет сбытовых надбавок'!$G$3024,6)</f>
        <v>28.61</v>
      </c>
      <c r="K826" s="99">
        <f>VLOOKUP($A826+ROUND((COLUMN()-2)/24,5),АТС!$A$41:$F$736,5)+VLOOKUP($A826+ROUND((COLUMN()-2)/24,5),'Расчет сбытовых надбавок'!$B$2281:'Расчет сбытовых надбавок'!$G$3024,6)</f>
        <v>136.29</v>
      </c>
      <c r="L826" s="99">
        <f>VLOOKUP($A826+ROUND((COLUMN()-2)/24,5),АТС!$A$41:$F$736,5)+VLOOKUP($A826+ROUND((COLUMN()-2)/24,5),'Расчет сбытовых надбавок'!$B$2281:'Расчет сбытовых надбавок'!$G$3024,6)</f>
        <v>194.95</v>
      </c>
      <c r="M826" s="99">
        <f>VLOOKUP($A826+ROUND((COLUMN()-2)/24,5),АТС!$A$41:$F$736,5)+VLOOKUP($A826+ROUND((COLUMN()-2)/24,5),'Расчет сбытовых надбавок'!$B$2281:'Расчет сбытовых надбавок'!$G$3024,6)</f>
        <v>150.43</v>
      </c>
      <c r="N826" s="99">
        <f>VLOOKUP($A826+ROUND((COLUMN()-2)/24,5),АТС!$A$41:$F$736,5)+VLOOKUP($A826+ROUND((COLUMN()-2)/24,5),'Расчет сбытовых надбавок'!$B$2281:'Расчет сбытовых надбавок'!$G$3024,6)</f>
        <v>312.63</v>
      </c>
      <c r="O826" s="99">
        <f>VLOOKUP($A826+ROUND((COLUMN()-2)/24,5),АТС!$A$41:$F$736,5)+VLOOKUP($A826+ROUND((COLUMN()-2)/24,5),'Расчет сбытовых надбавок'!$B$2281:'Расчет сбытовых надбавок'!$G$3024,6)</f>
        <v>325.75</v>
      </c>
      <c r="P826" s="99">
        <f>VLOOKUP($A826+ROUND((COLUMN()-2)/24,5),АТС!$A$41:$F$736,5)+VLOOKUP($A826+ROUND((COLUMN()-2)/24,5),'Расчет сбытовых надбавок'!$B$2281:'Расчет сбытовых надбавок'!$G$3024,6)</f>
        <v>528.25</v>
      </c>
      <c r="Q826" s="99">
        <f>VLOOKUP($A826+ROUND((COLUMN()-2)/24,5),АТС!$A$41:$F$736,5)+VLOOKUP($A826+ROUND((COLUMN()-2)/24,5),'Расчет сбытовых надбавок'!$B$2281:'Расчет сбытовых надбавок'!$G$3024,6)</f>
        <v>521.03</v>
      </c>
      <c r="R826" s="99">
        <f>VLOOKUP($A826+ROUND((COLUMN()-2)/24,5),АТС!$A$41:$F$736,5)+VLOOKUP($A826+ROUND((COLUMN()-2)/24,5),'Расчет сбытовых надбавок'!$B$2281:'Расчет сбытовых надбавок'!$G$3024,6)</f>
        <v>485.08</v>
      </c>
      <c r="S826" s="99">
        <f>VLOOKUP($A826+ROUND((COLUMN()-2)/24,5),АТС!$A$41:$F$736,5)+VLOOKUP($A826+ROUND((COLUMN()-2)/24,5),'Расчет сбытовых надбавок'!$B$2281:'Расчет сбытовых надбавок'!$G$3024,6)</f>
        <v>275.93</v>
      </c>
      <c r="T826" s="99">
        <f>VLOOKUP($A826+ROUND((COLUMN()-2)/24,5),АТС!$A$41:$F$736,5)+VLOOKUP($A826+ROUND((COLUMN()-2)/24,5),'Расчет сбытовых надбавок'!$B$2281:'Расчет сбытовых надбавок'!$G$3024,6)</f>
        <v>130.68</v>
      </c>
      <c r="U826" s="99">
        <f>VLOOKUP($A826+ROUND((COLUMN()-2)/24,5),АТС!$A$41:$F$736,5)+VLOOKUP($A826+ROUND((COLUMN()-2)/24,5),'Расчет сбытовых надбавок'!$B$2281:'Расчет сбытовых надбавок'!$G$3024,6)</f>
        <v>387.96000000000004</v>
      </c>
      <c r="V826" s="99">
        <f>VLOOKUP($A826+ROUND((COLUMN()-2)/24,5),АТС!$A$41:$F$736,5)+VLOOKUP($A826+ROUND((COLUMN()-2)/24,5),'Расчет сбытовых надбавок'!$B$2281:'Расчет сбытовых надбавок'!$G$3024,6)</f>
        <v>604.18000000000006</v>
      </c>
      <c r="W826" s="99">
        <f>VLOOKUP($A826+ROUND((COLUMN()-2)/24,5),АТС!$A$41:$F$736,5)+VLOOKUP($A826+ROUND((COLUMN()-2)/24,5),'Расчет сбытовых надбавок'!$B$2281:'Расчет сбытовых надбавок'!$G$3024,6)</f>
        <v>668.54</v>
      </c>
      <c r="X826" s="99">
        <f>VLOOKUP($A826+ROUND((COLUMN()-2)/24,5),АТС!$A$41:$F$736,5)+VLOOKUP($A826+ROUND((COLUMN()-2)/24,5),'Расчет сбытовых надбавок'!$B$2281:'Расчет сбытовых надбавок'!$G$3024,6)</f>
        <v>179.32</v>
      </c>
      <c r="Y826" s="99">
        <f>VLOOKUP($A826+ROUND((COLUMN()-2)/24,5),АТС!$A$41:$F$736,5)+VLOOKUP($A826+ROUND((COLUMN()-2)/24,5),'Расчет сбытовых надбавок'!$B$2281:'Расчет сбытовых надбавок'!$G$3024,6)</f>
        <v>708.67000000000007</v>
      </c>
    </row>
    <row r="827" spans="1:27" x14ac:dyDescent="0.2">
      <c r="A827" s="80">
        <f t="shared" si="24"/>
        <v>42405</v>
      </c>
      <c r="B827" s="99">
        <f>VLOOKUP($A827+ROUND((COLUMN()-2)/24,5),АТС!$A$41:$F$736,5)+VLOOKUP($A827+ROUND((COLUMN()-2)/24,5),'Расчет сбытовых надбавок'!$B$2281:'Расчет сбытовых надбавок'!$G$3024,6)</f>
        <v>797.01</v>
      </c>
      <c r="C827" s="99">
        <f>VLOOKUP($A827+ROUND((COLUMN()-2)/24,5),АТС!$A$41:$F$736,5)+VLOOKUP($A827+ROUND((COLUMN()-2)/24,5),'Расчет сбытовых надбавок'!$B$2281:'Расчет сбытовых надбавок'!$G$3024,6)</f>
        <v>743.82999999999993</v>
      </c>
      <c r="D827" s="99">
        <f>VLOOKUP($A827+ROUND((COLUMN()-2)/24,5),АТС!$A$41:$F$736,5)+VLOOKUP($A827+ROUND((COLUMN()-2)/24,5),'Расчет сбытовых надбавок'!$B$2281:'Расчет сбытовых надбавок'!$G$3024,6)</f>
        <v>315.13</v>
      </c>
      <c r="E827" s="99">
        <f>VLOOKUP($A827+ROUND((COLUMN()-2)/24,5),АТС!$A$41:$F$736,5)+VLOOKUP($A827+ROUND((COLUMN()-2)/24,5),'Расчет сбытовых надбавок'!$B$2281:'Расчет сбытовых надбавок'!$G$3024,6)</f>
        <v>222.67</v>
      </c>
      <c r="F827" s="99">
        <f>VLOOKUP($A827+ROUND((COLUMN()-2)/24,5),АТС!$A$41:$F$736,5)+VLOOKUP($A827+ROUND((COLUMN()-2)/24,5),'Расчет сбытовых надбавок'!$B$2281:'Расчет сбытовых надбавок'!$G$3024,6)</f>
        <v>42.29</v>
      </c>
      <c r="G827" s="99">
        <f>VLOOKUP($A827+ROUND((COLUMN()-2)/24,5),АТС!$A$41:$F$736,5)+VLOOKUP($A827+ROUND((COLUMN()-2)/24,5),'Расчет сбытовых надбавок'!$B$2281:'Расчет сбытовых надбавок'!$G$3024,6)</f>
        <v>0</v>
      </c>
      <c r="H827" s="99">
        <f>VLOOKUP($A827+ROUND((COLUMN()-2)/24,5),АТС!$A$41:$F$736,5)+VLOOKUP($A827+ROUND((COLUMN()-2)/24,5),'Расчет сбытовых надбавок'!$B$2281:'Расчет сбытовых надбавок'!$G$3024,6)</f>
        <v>0</v>
      </c>
      <c r="I827" s="99">
        <f>VLOOKUP($A827+ROUND((COLUMN()-2)/24,5),АТС!$A$41:$F$736,5)+VLOOKUP($A827+ROUND((COLUMN()-2)/24,5),'Расчет сбытовых надбавок'!$B$2281:'Расчет сбытовых надбавок'!$G$3024,6)</f>
        <v>17.380000000000003</v>
      </c>
      <c r="J827" s="99">
        <f>VLOOKUP($A827+ROUND((COLUMN()-2)/24,5),АТС!$A$41:$F$736,5)+VLOOKUP($A827+ROUND((COLUMN()-2)/24,5),'Расчет сбытовых надбавок'!$B$2281:'Расчет сбытовых надбавок'!$G$3024,6)</f>
        <v>160.28</v>
      </c>
      <c r="K827" s="99">
        <f>VLOOKUP($A827+ROUND((COLUMN()-2)/24,5),АТС!$A$41:$F$736,5)+VLOOKUP($A827+ROUND((COLUMN()-2)/24,5),'Расчет сбытовых надбавок'!$B$2281:'Расчет сбытовых надбавок'!$G$3024,6)</f>
        <v>242.31</v>
      </c>
      <c r="L827" s="99">
        <f>VLOOKUP($A827+ROUND((COLUMN()-2)/24,5),АТС!$A$41:$F$736,5)+VLOOKUP($A827+ROUND((COLUMN()-2)/24,5),'Расчет сбытовых надбавок'!$B$2281:'Расчет сбытовых надбавок'!$G$3024,6)</f>
        <v>162.81</v>
      </c>
      <c r="M827" s="99">
        <f>VLOOKUP($A827+ROUND((COLUMN()-2)/24,5),АТС!$A$41:$F$736,5)+VLOOKUP($A827+ROUND((COLUMN()-2)/24,5),'Расчет сбытовых надбавок'!$B$2281:'Расчет сбытовых надбавок'!$G$3024,6)</f>
        <v>156.79999999999998</v>
      </c>
      <c r="N827" s="99">
        <f>VLOOKUP($A827+ROUND((COLUMN()-2)/24,5),АТС!$A$41:$F$736,5)+VLOOKUP($A827+ROUND((COLUMN()-2)/24,5),'Расчет сбытовых надбавок'!$B$2281:'Расчет сбытовых надбавок'!$G$3024,6)</f>
        <v>550.31999999999994</v>
      </c>
      <c r="O827" s="99">
        <f>VLOOKUP($A827+ROUND((COLUMN()-2)/24,5),АТС!$A$41:$F$736,5)+VLOOKUP($A827+ROUND((COLUMN()-2)/24,5),'Расчет сбытовых надбавок'!$B$2281:'Расчет сбытовых надбавок'!$G$3024,6)</f>
        <v>322.51000000000005</v>
      </c>
      <c r="P827" s="99">
        <f>VLOOKUP($A827+ROUND((COLUMN()-2)/24,5),АТС!$A$41:$F$736,5)+VLOOKUP($A827+ROUND((COLUMN()-2)/24,5),'Расчет сбытовых надбавок'!$B$2281:'Расчет сбытовых надбавок'!$G$3024,6)</f>
        <v>458.19</v>
      </c>
      <c r="Q827" s="99">
        <f>VLOOKUP($A827+ROUND((COLUMN()-2)/24,5),АТС!$A$41:$F$736,5)+VLOOKUP($A827+ROUND((COLUMN()-2)/24,5),'Расчет сбытовых надбавок'!$B$2281:'Расчет сбытовых надбавок'!$G$3024,6)</f>
        <v>403.71999999999997</v>
      </c>
      <c r="R827" s="99">
        <f>VLOOKUP($A827+ROUND((COLUMN()-2)/24,5),АТС!$A$41:$F$736,5)+VLOOKUP($A827+ROUND((COLUMN()-2)/24,5),'Расчет сбытовых надбавок'!$B$2281:'Расчет сбытовых надбавок'!$G$3024,6)</f>
        <v>441.87</v>
      </c>
      <c r="S827" s="99">
        <f>VLOOKUP($A827+ROUND((COLUMN()-2)/24,5),АТС!$A$41:$F$736,5)+VLOOKUP($A827+ROUND((COLUMN()-2)/24,5),'Расчет сбытовых надбавок'!$B$2281:'Расчет сбытовых надбавок'!$G$3024,6)</f>
        <v>348.76</v>
      </c>
      <c r="T827" s="99">
        <f>VLOOKUP($A827+ROUND((COLUMN()-2)/24,5),АТС!$A$41:$F$736,5)+VLOOKUP($A827+ROUND((COLUMN()-2)/24,5),'Расчет сбытовых надбавок'!$B$2281:'Расчет сбытовых надбавок'!$G$3024,6)</f>
        <v>168.51999999999998</v>
      </c>
      <c r="U827" s="99">
        <f>VLOOKUP($A827+ROUND((COLUMN()-2)/24,5),АТС!$A$41:$F$736,5)+VLOOKUP($A827+ROUND((COLUMN()-2)/24,5),'Расчет сбытовых надбавок'!$B$2281:'Расчет сбытовых надбавок'!$G$3024,6)</f>
        <v>559.56000000000006</v>
      </c>
      <c r="V827" s="99">
        <f>VLOOKUP($A827+ROUND((COLUMN()-2)/24,5),АТС!$A$41:$F$736,5)+VLOOKUP($A827+ROUND((COLUMN()-2)/24,5),'Расчет сбытовых надбавок'!$B$2281:'Расчет сбытовых надбавок'!$G$3024,6)</f>
        <v>575.6</v>
      </c>
      <c r="W827" s="99">
        <f>VLOOKUP($A827+ROUND((COLUMN()-2)/24,5),АТС!$A$41:$F$736,5)+VLOOKUP($A827+ROUND((COLUMN()-2)/24,5),'Расчет сбытовых надбавок'!$B$2281:'Расчет сбытовых надбавок'!$G$3024,6)</f>
        <v>638.66</v>
      </c>
      <c r="X827" s="99">
        <f>VLOOKUP($A827+ROUND((COLUMN()-2)/24,5),АТС!$A$41:$F$736,5)+VLOOKUP($A827+ROUND((COLUMN()-2)/24,5),'Расчет сбытовых надбавок'!$B$2281:'Расчет сбытовых надбавок'!$G$3024,6)</f>
        <v>980.32</v>
      </c>
      <c r="Y827" s="99">
        <f>VLOOKUP($A827+ROUND((COLUMN()-2)/24,5),АТС!$A$41:$F$736,5)+VLOOKUP($A827+ROUND((COLUMN()-2)/24,5),'Расчет сбытовых надбавок'!$B$2281:'Расчет сбытовых надбавок'!$G$3024,6)</f>
        <v>1421.34</v>
      </c>
    </row>
    <row r="828" spans="1:27" x14ac:dyDescent="0.2">
      <c r="A828" s="80">
        <f t="shared" si="24"/>
        <v>42406</v>
      </c>
      <c r="B828" s="99">
        <f>VLOOKUP($A828+ROUND((COLUMN()-2)/24,5),АТС!$A$41:$F$736,5)+VLOOKUP($A828+ROUND((COLUMN()-2)/24,5),'Расчет сбытовых надбавок'!$B$2281:'Расчет сбытовых надбавок'!$G$3024,6)</f>
        <v>657.63</v>
      </c>
      <c r="C828" s="99">
        <f>VLOOKUP($A828+ROUND((COLUMN()-2)/24,5),АТС!$A$41:$F$736,5)+VLOOKUP($A828+ROUND((COLUMN()-2)/24,5),'Расчет сбытовых надбавок'!$B$2281:'Расчет сбытовых надбавок'!$G$3024,6)</f>
        <v>703.58</v>
      </c>
      <c r="D828" s="99">
        <f>VLOOKUP($A828+ROUND((COLUMN()-2)/24,5),АТС!$A$41:$F$736,5)+VLOOKUP($A828+ROUND((COLUMN()-2)/24,5),'Расчет сбытовых надбавок'!$B$2281:'Расчет сбытовых надбавок'!$G$3024,6)</f>
        <v>359.45</v>
      </c>
      <c r="E828" s="99">
        <f>VLOOKUP($A828+ROUND((COLUMN()-2)/24,5),АТС!$A$41:$F$736,5)+VLOOKUP($A828+ROUND((COLUMN()-2)/24,5),'Расчет сбытовых надбавок'!$B$2281:'Расчет сбытовых надбавок'!$G$3024,6)</f>
        <v>345.97</v>
      </c>
      <c r="F828" s="99">
        <f>VLOOKUP($A828+ROUND((COLUMN()-2)/24,5),АТС!$A$41:$F$736,5)+VLOOKUP($A828+ROUND((COLUMN()-2)/24,5),'Расчет сбытовых надбавок'!$B$2281:'Расчет сбытовых надбавок'!$G$3024,6)</f>
        <v>199.95000000000002</v>
      </c>
      <c r="G828" s="99">
        <f>VLOOKUP($A828+ROUND((COLUMN()-2)/24,5),АТС!$A$41:$F$736,5)+VLOOKUP($A828+ROUND((COLUMN()-2)/24,5),'Расчет сбытовых надбавок'!$B$2281:'Расчет сбытовых надбавок'!$G$3024,6)</f>
        <v>127.09</v>
      </c>
      <c r="H828" s="99">
        <f>VLOOKUP($A828+ROUND((COLUMN()-2)/24,5),АТС!$A$41:$F$736,5)+VLOOKUP($A828+ROUND((COLUMN()-2)/24,5),'Расчет сбытовых надбавок'!$B$2281:'Расчет сбытовых надбавок'!$G$3024,6)</f>
        <v>316.59999999999997</v>
      </c>
      <c r="I828" s="99">
        <f>VLOOKUP($A828+ROUND((COLUMN()-2)/24,5),АТС!$A$41:$F$736,5)+VLOOKUP($A828+ROUND((COLUMN()-2)/24,5),'Расчет сбытовых надбавок'!$B$2281:'Расчет сбытовых надбавок'!$G$3024,6)</f>
        <v>8.9600000000000009</v>
      </c>
      <c r="J828" s="99">
        <f>VLOOKUP($A828+ROUND((COLUMN()-2)/24,5),АТС!$A$41:$F$736,5)+VLOOKUP($A828+ROUND((COLUMN()-2)/24,5),'Расчет сбытовых надбавок'!$B$2281:'Расчет сбытовых надбавок'!$G$3024,6)</f>
        <v>9.34</v>
      </c>
      <c r="K828" s="99">
        <f>VLOOKUP($A828+ROUND((COLUMN()-2)/24,5),АТС!$A$41:$F$736,5)+VLOOKUP($A828+ROUND((COLUMN()-2)/24,5),'Расчет сбытовых надбавок'!$B$2281:'Расчет сбытовых надбавок'!$G$3024,6)</f>
        <v>84.699999999999989</v>
      </c>
      <c r="L828" s="99">
        <f>VLOOKUP($A828+ROUND((COLUMN()-2)/24,5),АТС!$A$41:$F$736,5)+VLOOKUP($A828+ROUND((COLUMN()-2)/24,5),'Расчет сбытовых надбавок'!$B$2281:'Расчет сбытовых надбавок'!$G$3024,6)</f>
        <v>526.71</v>
      </c>
      <c r="M828" s="99">
        <f>VLOOKUP($A828+ROUND((COLUMN()-2)/24,5),АТС!$A$41:$F$736,5)+VLOOKUP($A828+ROUND((COLUMN()-2)/24,5),'Расчет сбытовых надбавок'!$B$2281:'Расчет сбытовых надбавок'!$G$3024,6)</f>
        <v>536.43000000000006</v>
      </c>
      <c r="N828" s="99">
        <f>VLOOKUP($A828+ROUND((COLUMN()-2)/24,5),АТС!$A$41:$F$736,5)+VLOOKUP($A828+ROUND((COLUMN()-2)/24,5),'Расчет сбытовых надбавок'!$B$2281:'Расчет сбытовых надбавок'!$G$3024,6)</f>
        <v>212.04</v>
      </c>
      <c r="O828" s="99">
        <f>VLOOKUP($A828+ROUND((COLUMN()-2)/24,5),АТС!$A$41:$F$736,5)+VLOOKUP($A828+ROUND((COLUMN()-2)/24,5),'Расчет сбытовых надбавок'!$B$2281:'Расчет сбытовых надбавок'!$G$3024,6)</f>
        <v>107</v>
      </c>
      <c r="P828" s="99">
        <f>VLOOKUP($A828+ROUND((COLUMN()-2)/24,5),АТС!$A$41:$F$736,5)+VLOOKUP($A828+ROUND((COLUMN()-2)/24,5),'Расчет сбытовых надбавок'!$B$2281:'Расчет сбытовых надбавок'!$G$3024,6)</f>
        <v>24.020000000000003</v>
      </c>
      <c r="Q828" s="99">
        <f>VLOOKUP($A828+ROUND((COLUMN()-2)/24,5),АТС!$A$41:$F$736,5)+VLOOKUP($A828+ROUND((COLUMN()-2)/24,5),'Расчет сбытовых надбавок'!$B$2281:'Расчет сбытовых надбавок'!$G$3024,6)</f>
        <v>14.8</v>
      </c>
      <c r="R828" s="99">
        <f>VLOOKUP($A828+ROUND((COLUMN()-2)/24,5),АТС!$A$41:$F$736,5)+VLOOKUP($A828+ROUND((COLUMN()-2)/24,5),'Расчет сбытовых надбавок'!$B$2281:'Расчет сбытовых надбавок'!$G$3024,6)</f>
        <v>0.01</v>
      </c>
      <c r="S828" s="99">
        <f>VLOOKUP($A828+ROUND((COLUMN()-2)/24,5),АТС!$A$41:$F$736,5)+VLOOKUP($A828+ROUND((COLUMN()-2)/24,5),'Расчет сбытовых надбавок'!$B$2281:'Расчет сбытовых надбавок'!$G$3024,6)</f>
        <v>0</v>
      </c>
      <c r="T828" s="99">
        <f>VLOOKUP($A828+ROUND((COLUMN()-2)/24,5),АТС!$A$41:$F$736,5)+VLOOKUP($A828+ROUND((COLUMN()-2)/24,5),'Расчет сбытовых надбавок'!$B$2281:'Расчет сбытовых надбавок'!$G$3024,6)</f>
        <v>160.72999999999999</v>
      </c>
      <c r="U828" s="99">
        <f>VLOOKUP($A828+ROUND((COLUMN()-2)/24,5),АТС!$A$41:$F$736,5)+VLOOKUP($A828+ROUND((COLUMN()-2)/24,5),'Расчет сбытовых надбавок'!$B$2281:'Расчет сбытовых надбавок'!$G$3024,6)</f>
        <v>206.45</v>
      </c>
      <c r="V828" s="99">
        <f>VLOOKUP($A828+ROUND((COLUMN()-2)/24,5),АТС!$A$41:$F$736,5)+VLOOKUP($A828+ROUND((COLUMN()-2)/24,5),'Расчет сбытовых надбавок'!$B$2281:'Расчет сбытовых надбавок'!$G$3024,6)</f>
        <v>208.79</v>
      </c>
      <c r="W828" s="99">
        <f>VLOOKUP($A828+ROUND((COLUMN()-2)/24,5),АТС!$A$41:$F$736,5)+VLOOKUP($A828+ROUND((COLUMN()-2)/24,5),'Расчет сбытовых надбавок'!$B$2281:'Расчет сбытовых надбавок'!$G$3024,6)</f>
        <v>718.82999999999993</v>
      </c>
      <c r="X828" s="99">
        <f>VLOOKUP($A828+ROUND((COLUMN()-2)/24,5),АТС!$A$41:$F$736,5)+VLOOKUP($A828+ROUND((COLUMN()-2)/24,5),'Расчет сбытовых надбавок'!$B$2281:'Расчет сбытовых надбавок'!$G$3024,6)</f>
        <v>93.9</v>
      </c>
      <c r="Y828" s="99">
        <f>VLOOKUP($A828+ROUND((COLUMN()-2)/24,5),АТС!$A$41:$F$736,5)+VLOOKUP($A828+ROUND((COLUMN()-2)/24,5),'Расчет сбытовых надбавок'!$B$2281:'Расчет сбытовых надбавок'!$G$3024,6)</f>
        <v>84.59</v>
      </c>
    </row>
    <row r="829" spans="1:27" x14ac:dyDescent="0.2">
      <c r="A829" s="80">
        <f t="shared" si="24"/>
        <v>42407</v>
      </c>
      <c r="B829" s="99">
        <f>VLOOKUP($A829+ROUND((COLUMN()-2)/24,5),АТС!$A$41:$F$736,5)+VLOOKUP($A829+ROUND((COLUMN()-2)/24,5),'Расчет сбытовых надбавок'!$B$2281:'Расчет сбытовых надбавок'!$G$3024,6)</f>
        <v>683.08999999999992</v>
      </c>
      <c r="C829" s="99">
        <f>VLOOKUP($A829+ROUND((COLUMN()-2)/24,5),АТС!$A$41:$F$736,5)+VLOOKUP($A829+ROUND((COLUMN()-2)/24,5),'Расчет сбытовых надбавок'!$B$2281:'Расчет сбытовых надбавок'!$G$3024,6)</f>
        <v>548.84</v>
      </c>
      <c r="D829" s="99">
        <f>VLOOKUP($A829+ROUND((COLUMN()-2)/24,5),АТС!$A$41:$F$736,5)+VLOOKUP($A829+ROUND((COLUMN()-2)/24,5),'Расчет сбытовых надбавок'!$B$2281:'Расчет сбытовых надбавок'!$G$3024,6)</f>
        <v>905.75</v>
      </c>
      <c r="E829" s="99">
        <f>VLOOKUP($A829+ROUND((COLUMN()-2)/24,5),АТС!$A$41:$F$736,5)+VLOOKUP($A829+ROUND((COLUMN()-2)/24,5),'Расчет сбытовых надбавок'!$B$2281:'Расчет сбытовых надбавок'!$G$3024,6)</f>
        <v>558.79000000000008</v>
      </c>
      <c r="F829" s="99">
        <f>VLOOKUP($A829+ROUND((COLUMN()-2)/24,5),АТС!$A$41:$F$736,5)+VLOOKUP($A829+ROUND((COLUMN()-2)/24,5),'Расчет сбытовых надбавок'!$B$2281:'Расчет сбытовых надбавок'!$G$3024,6)</f>
        <v>457.53</v>
      </c>
      <c r="G829" s="99">
        <f>VLOOKUP($A829+ROUND((COLUMN()-2)/24,5),АТС!$A$41:$F$736,5)+VLOOKUP($A829+ROUND((COLUMN()-2)/24,5),'Расчет сбытовых надбавок'!$B$2281:'Расчет сбытовых надбавок'!$G$3024,6)</f>
        <v>400.24</v>
      </c>
      <c r="H829" s="99">
        <f>VLOOKUP($A829+ROUND((COLUMN()-2)/24,5),АТС!$A$41:$F$736,5)+VLOOKUP($A829+ROUND((COLUMN()-2)/24,5),'Расчет сбытовых надбавок'!$B$2281:'Расчет сбытовых надбавок'!$G$3024,6)</f>
        <v>0</v>
      </c>
      <c r="I829" s="99">
        <f>VLOOKUP($A829+ROUND((COLUMN()-2)/24,5),АТС!$A$41:$F$736,5)+VLOOKUP($A829+ROUND((COLUMN()-2)/24,5),'Расчет сбытовых надбавок'!$B$2281:'Расчет сбытовых надбавок'!$G$3024,6)</f>
        <v>1.79</v>
      </c>
      <c r="J829" s="99">
        <f>VLOOKUP($A829+ROUND((COLUMN()-2)/24,5),АТС!$A$41:$F$736,5)+VLOOKUP($A829+ROUND((COLUMN()-2)/24,5),'Расчет сбытовых надбавок'!$B$2281:'Расчет сбытовых надбавок'!$G$3024,6)</f>
        <v>9.56</v>
      </c>
      <c r="K829" s="99">
        <f>VLOOKUP($A829+ROUND((COLUMN()-2)/24,5),АТС!$A$41:$F$736,5)+VLOOKUP($A829+ROUND((COLUMN()-2)/24,5),'Расчет сбытовых надбавок'!$B$2281:'Расчет сбытовых надбавок'!$G$3024,6)</f>
        <v>0.01</v>
      </c>
      <c r="L829" s="99">
        <f>VLOOKUP($A829+ROUND((COLUMN()-2)/24,5),АТС!$A$41:$F$736,5)+VLOOKUP($A829+ROUND((COLUMN()-2)/24,5),'Расчет сбытовых надбавок'!$B$2281:'Расчет сбытовых надбавок'!$G$3024,6)</f>
        <v>15.15</v>
      </c>
      <c r="M829" s="99">
        <f>VLOOKUP($A829+ROUND((COLUMN()-2)/24,5),АТС!$A$41:$F$736,5)+VLOOKUP($A829+ROUND((COLUMN()-2)/24,5),'Расчет сбытовых надбавок'!$B$2281:'Расчет сбытовых надбавок'!$G$3024,6)</f>
        <v>0</v>
      </c>
      <c r="N829" s="99">
        <f>VLOOKUP($A829+ROUND((COLUMN()-2)/24,5),АТС!$A$41:$F$736,5)+VLOOKUP($A829+ROUND((COLUMN()-2)/24,5),'Расчет сбытовых надбавок'!$B$2281:'Расчет сбытовых надбавок'!$G$3024,6)</f>
        <v>28.89</v>
      </c>
      <c r="O829" s="99">
        <f>VLOOKUP($A829+ROUND((COLUMN()-2)/24,5),АТС!$A$41:$F$736,5)+VLOOKUP($A829+ROUND((COLUMN()-2)/24,5),'Расчет сбытовых надбавок'!$B$2281:'Расчет сбытовых надбавок'!$G$3024,6)</f>
        <v>0.01</v>
      </c>
      <c r="P829" s="99">
        <f>VLOOKUP($A829+ROUND((COLUMN()-2)/24,5),АТС!$A$41:$F$736,5)+VLOOKUP($A829+ROUND((COLUMN()-2)/24,5),'Расчет сбытовых надбавок'!$B$2281:'Расчет сбытовых надбавок'!$G$3024,6)</f>
        <v>72.650000000000006</v>
      </c>
      <c r="Q829" s="99">
        <f>VLOOKUP($A829+ROUND((COLUMN()-2)/24,5),АТС!$A$41:$F$736,5)+VLOOKUP($A829+ROUND((COLUMN()-2)/24,5),'Расчет сбытовых надбавок'!$B$2281:'Расчет сбытовых надбавок'!$G$3024,6)</f>
        <v>103.16000000000001</v>
      </c>
      <c r="R829" s="99">
        <f>VLOOKUP($A829+ROUND((COLUMN()-2)/24,5),АТС!$A$41:$F$736,5)+VLOOKUP($A829+ROUND((COLUMN()-2)/24,5),'Расчет сбытовых надбавок'!$B$2281:'Расчет сбытовых надбавок'!$G$3024,6)</f>
        <v>33.559999999999995</v>
      </c>
      <c r="S829" s="99">
        <f>VLOOKUP($A829+ROUND((COLUMN()-2)/24,5),АТС!$A$41:$F$736,5)+VLOOKUP($A829+ROUND((COLUMN()-2)/24,5),'Расчет сбытовых надбавок'!$B$2281:'Расчет сбытовых надбавок'!$G$3024,6)</f>
        <v>153.97</v>
      </c>
      <c r="T829" s="99">
        <f>VLOOKUP($A829+ROUND((COLUMN()-2)/24,5),АТС!$A$41:$F$736,5)+VLOOKUP($A829+ROUND((COLUMN()-2)/24,5),'Расчет сбытовых надбавок'!$B$2281:'Расчет сбытовых надбавок'!$G$3024,6)</f>
        <v>219.13</v>
      </c>
      <c r="U829" s="99">
        <f>VLOOKUP($A829+ROUND((COLUMN()-2)/24,5),АТС!$A$41:$F$736,5)+VLOOKUP($A829+ROUND((COLUMN()-2)/24,5),'Расчет сбытовых надбавок'!$B$2281:'Расчет сбытовых надбавок'!$G$3024,6)</f>
        <v>608.97</v>
      </c>
      <c r="V829" s="99">
        <f>VLOOKUP($A829+ROUND((COLUMN()-2)/24,5),АТС!$A$41:$F$736,5)+VLOOKUP($A829+ROUND((COLUMN()-2)/24,5),'Расчет сбытовых надбавок'!$B$2281:'Расчет сбытовых надбавок'!$G$3024,6)</f>
        <v>605.66999999999996</v>
      </c>
      <c r="W829" s="99">
        <f>VLOOKUP($A829+ROUND((COLUMN()-2)/24,5),АТС!$A$41:$F$736,5)+VLOOKUP($A829+ROUND((COLUMN()-2)/24,5),'Расчет сбытовых надбавок'!$B$2281:'Расчет сбытовых надбавок'!$G$3024,6)</f>
        <v>118.26</v>
      </c>
      <c r="X829" s="99">
        <f>VLOOKUP($A829+ROUND((COLUMN()-2)/24,5),АТС!$A$41:$F$736,5)+VLOOKUP($A829+ROUND((COLUMN()-2)/24,5),'Расчет сбытовых надбавок'!$B$2281:'Расчет сбытовых надбавок'!$G$3024,6)</f>
        <v>655.01</v>
      </c>
      <c r="Y829" s="99">
        <f>VLOOKUP($A829+ROUND((COLUMN()-2)/24,5),АТС!$A$41:$F$736,5)+VLOOKUP($A829+ROUND((COLUMN()-2)/24,5),'Расчет сбытовых надбавок'!$B$2281:'Расчет сбытовых надбавок'!$G$3024,6)</f>
        <v>648.34</v>
      </c>
    </row>
    <row r="830" spans="1:27" x14ac:dyDescent="0.2">
      <c r="A830" s="80">
        <f t="shared" si="24"/>
        <v>42408</v>
      </c>
      <c r="B830" s="99">
        <f>VLOOKUP($A830+ROUND((COLUMN()-2)/24,5),АТС!$A$41:$F$736,5)+VLOOKUP($A830+ROUND((COLUMN()-2)/24,5),'Расчет сбытовых надбавок'!$B$2281:'Расчет сбытовых надбавок'!$G$3024,6)</f>
        <v>38.510000000000005</v>
      </c>
      <c r="C830" s="99">
        <f>VLOOKUP($A830+ROUND((COLUMN()-2)/24,5),АТС!$A$41:$F$736,5)+VLOOKUP($A830+ROUND((COLUMN()-2)/24,5),'Расчет сбытовых надбавок'!$B$2281:'Расчет сбытовых надбавок'!$G$3024,6)</f>
        <v>807.1</v>
      </c>
      <c r="D830" s="99">
        <f>VLOOKUP($A830+ROUND((COLUMN()-2)/24,5),АТС!$A$41:$F$736,5)+VLOOKUP($A830+ROUND((COLUMN()-2)/24,5),'Расчет сбытовых надбавок'!$B$2281:'Расчет сбытовых надбавок'!$G$3024,6)</f>
        <v>743.12</v>
      </c>
      <c r="E830" s="99">
        <f>VLOOKUP($A830+ROUND((COLUMN()-2)/24,5),АТС!$A$41:$F$736,5)+VLOOKUP($A830+ROUND((COLUMN()-2)/24,5),'Расчет сбытовых надбавок'!$B$2281:'Расчет сбытовых надбавок'!$G$3024,6)</f>
        <v>216.58</v>
      </c>
      <c r="F830" s="99">
        <f>VLOOKUP($A830+ROUND((COLUMN()-2)/24,5),АТС!$A$41:$F$736,5)+VLOOKUP($A830+ROUND((COLUMN()-2)/24,5),'Расчет сбытовых надбавок'!$B$2281:'Расчет сбытовых надбавок'!$G$3024,6)</f>
        <v>173.02</v>
      </c>
      <c r="G830" s="99">
        <f>VLOOKUP($A830+ROUND((COLUMN()-2)/24,5),АТС!$A$41:$F$736,5)+VLOOKUP($A830+ROUND((COLUMN()-2)/24,5),'Расчет сбытовых надбавок'!$B$2281:'Расчет сбытовых надбавок'!$G$3024,6)</f>
        <v>1.31</v>
      </c>
      <c r="H830" s="99">
        <f>VLOOKUP($A830+ROUND((COLUMN()-2)/24,5),АТС!$A$41:$F$736,5)+VLOOKUP($A830+ROUND((COLUMN()-2)/24,5),'Расчет сбытовых надбавок'!$B$2281:'Расчет сбытовых надбавок'!$G$3024,6)</f>
        <v>0</v>
      </c>
      <c r="I830" s="99">
        <f>VLOOKUP($A830+ROUND((COLUMN()-2)/24,5),АТС!$A$41:$F$736,5)+VLOOKUP($A830+ROUND((COLUMN()-2)/24,5),'Расчет сбытовых надбавок'!$B$2281:'Расчет сбытовых надбавок'!$G$3024,6)</f>
        <v>60.36</v>
      </c>
      <c r="J830" s="99">
        <f>VLOOKUP($A830+ROUND((COLUMN()-2)/24,5),АТС!$A$41:$F$736,5)+VLOOKUP($A830+ROUND((COLUMN()-2)/24,5),'Расчет сбытовых надбавок'!$B$2281:'Расчет сбытовых надбавок'!$G$3024,6)</f>
        <v>194.53</v>
      </c>
      <c r="K830" s="99">
        <f>VLOOKUP($A830+ROUND((COLUMN()-2)/24,5),АТС!$A$41:$F$736,5)+VLOOKUP($A830+ROUND((COLUMN()-2)/24,5),'Расчет сбытовых надбавок'!$B$2281:'Расчет сбытовых надбавок'!$G$3024,6)</f>
        <v>222.56</v>
      </c>
      <c r="L830" s="99">
        <f>VLOOKUP($A830+ROUND((COLUMN()-2)/24,5),АТС!$A$41:$F$736,5)+VLOOKUP($A830+ROUND((COLUMN()-2)/24,5),'Расчет сбытовых надбавок'!$B$2281:'Расчет сбытовых надбавок'!$G$3024,6)</f>
        <v>240.24</v>
      </c>
      <c r="M830" s="99">
        <f>VLOOKUP($A830+ROUND((COLUMN()-2)/24,5),АТС!$A$41:$F$736,5)+VLOOKUP($A830+ROUND((COLUMN()-2)/24,5),'Расчет сбытовых надбавок'!$B$2281:'Расчет сбытовых надбавок'!$G$3024,6)</f>
        <v>264.55</v>
      </c>
      <c r="N830" s="99">
        <f>VLOOKUP($A830+ROUND((COLUMN()-2)/24,5),АТС!$A$41:$F$736,5)+VLOOKUP($A830+ROUND((COLUMN()-2)/24,5),'Расчет сбытовых надбавок'!$B$2281:'Расчет сбытовых надбавок'!$G$3024,6)</f>
        <v>217.91000000000003</v>
      </c>
      <c r="O830" s="99">
        <f>VLOOKUP($A830+ROUND((COLUMN()-2)/24,5),АТС!$A$41:$F$736,5)+VLOOKUP($A830+ROUND((COLUMN()-2)/24,5),'Расчет сбытовых надбавок'!$B$2281:'Расчет сбытовых надбавок'!$G$3024,6)</f>
        <v>223.29</v>
      </c>
      <c r="P830" s="99">
        <f>VLOOKUP($A830+ROUND((COLUMN()-2)/24,5),АТС!$A$41:$F$736,5)+VLOOKUP($A830+ROUND((COLUMN()-2)/24,5),'Расчет сбытовых надбавок'!$B$2281:'Расчет сбытовых надбавок'!$G$3024,6)</f>
        <v>132.94</v>
      </c>
      <c r="Q830" s="99">
        <f>VLOOKUP($A830+ROUND((COLUMN()-2)/24,5),АТС!$A$41:$F$736,5)+VLOOKUP($A830+ROUND((COLUMN()-2)/24,5),'Расчет сбытовых надбавок'!$B$2281:'Расчет сбытовых надбавок'!$G$3024,6)</f>
        <v>156.53</v>
      </c>
      <c r="R830" s="99">
        <f>VLOOKUP($A830+ROUND((COLUMN()-2)/24,5),АТС!$A$41:$F$736,5)+VLOOKUP($A830+ROUND((COLUMN()-2)/24,5),'Расчет сбытовых надбавок'!$B$2281:'Расчет сбытовых надбавок'!$G$3024,6)</f>
        <v>0</v>
      </c>
      <c r="S830" s="99">
        <f>VLOOKUP($A830+ROUND((COLUMN()-2)/24,5),АТС!$A$41:$F$736,5)+VLOOKUP($A830+ROUND((COLUMN()-2)/24,5),'Расчет сбытовых надбавок'!$B$2281:'Расчет сбытовых надбавок'!$G$3024,6)</f>
        <v>0</v>
      </c>
      <c r="T830" s="99">
        <f>VLOOKUP($A830+ROUND((COLUMN()-2)/24,5),АТС!$A$41:$F$736,5)+VLOOKUP($A830+ROUND((COLUMN()-2)/24,5),'Расчет сбытовых надбавок'!$B$2281:'Расчет сбытовых надбавок'!$G$3024,6)</f>
        <v>177.04</v>
      </c>
      <c r="U830" s="99">
        <f>VLOOKUP($A830+ROUND((COLUMN()-2)/24,5),АТС!$A$41:$F$736,5)+VLOOKUP($A830+ROUND((COLUMN()-2)/24,5),'Расчет сбытовых надбавок'!$B$2281:'Расчет сбытовых надбавок'!$G$3024,6)</f>
        <v>467.45</v>
      </c>
      <c r="V830" s="99">
        <f>VLOOKUP($A830+ROUND((COLUMN()-2)/24,5),АТС!$A$41:$F$736,5)+VLOOKUP($A830+ROUND((COLUMN()-2)/24,5),'Расчет сбытовых надбавок'!$B$2281:'Расчет сбытовых надбавок'!$G$3024,6)</f>
        <v>458.97999999999996</v>
      </c>
      <c r="W830" s="99">
        <f>VLOOKUP($A830+ROUND((COLUMN()-2)/24,5),АТС!$A$41:$F$736,5)+VLOOKUP($A830+ROUND((COLUMN()-2)/24,5),'Расчет сбытовых надбавок'!$B$2281:'Расчет сбытовых надбавок'!$G$3024,6)</f>
        <v>549.91999999999996</v>
      </c>
      <c r="X830" s="99">
        <f>VLOOKUP($A830+ROUND((COLUMN()-2)/24,5),АТС!$A$41:$F$736,5)+VLOOKUP($A830+ROUND((COLUMN()-2)/24,5),'Расчет сбытовых надбавок'!$B$2281:'Расчет сбытовых надбавок'!$G$3024,6)</f>
        <v>291.73999999999995</v>
      </c>
      <c r="Y830" s="99">
        <f>VLOOKUP($A830+ROUND((COLUMN()-2)/24,5),АТС!$A$41:$F$736,5)+VLOOKUP($A830+ROUND((COLUMN()-2)/24,5),'Расчет сбытовых надбавок'!$B$2281:'Расчет сбытовых надбавок'!$G$3024,6)</f>
        <v>665.36</v>
      </c>
    </row>
    <row r="831" spans="1:27" x14ac:dyDescent="0.2">
      <c r="A831" s="80">
        <f t="shared" si="24"/>
        <v>42409</v>
      </c>
      <c r="B831" s="99">
        <f>VLOOKUP($A831+ROUND((COLUMN()-2)/24,5),АТС!$A$41:$F$736,5)+VLOOKUP($A831+ROUND((COLUMN()-2)/24,5),'Расчет сбытовых надбавок'!$B$2281:'Расчет сбытовых надбавок'!$G$3024,6)</f>
        <v>0.41000000000000003</v>
      </c>
      <c r="C831" s="99">
        <f>VLOOKUP($A831+ROUND((COLUMN()-2)/24,5),АТС!$A$41:$F$736,5)+VLOOKUP($A831+ROUND((COLUMN()-2)/24,5),'Расчет сбытовых надбавок'!$B$2281:'Расчет сбытовых надбавок'!$G$3024,6)</f>
        <v>604.47</v>
      </c>
      <c r="D831" s="99">
        <f>VLOOKUP($A831+ROUND((COLUMN()-2)/24,5),АТС!$A$41:$F$736,5)+VLOOKUP($A831+ROUND((COLUMN()-2)/24,5),'Расчет сбытовых надбавок'!$B$2281:'Расчет сбытовых надбавок'!$G$3024,6)</f>
        <v>438.47999999999996</v>
      </c>
      <c r="E831" s="99">
        <f>VLOOKUP($A831+ROUND((COLUMN()-2)/24,5),АТС!$A$41:$F$736,5)+VLOOKUP($A831+ROUND((COLUMN()-2)/24,5),'Расчет сбытовых надбавок'!$B$2281:'Расчет сбытовых надбавок'!$G$3024,6)</f>
        <v>245.94</v>
      </c>
      <c r="F831" s="99">
        <f>VLOOKUP($A831+ROUND((COLUMN()-2)/24,5),АТС!$A$41:$F$736,5)+VLOOKUP($A831+ROUND((COLUMN()-2)/24,5),'Расчет сбытовых надбавок'!$B$2281:'Расчет сбытовых надбавок'!$G$3024,6)</f>
        <v>128.06</v>
      </c>
      <c r="G831" s="99">
        <f>VLOOKUP($A831+ROUND((COLUMN()-2)/24,5),АТС!$A$41:$F$736,5)+VLOOKUP($A831+ROUND((COLUMN()-2)/24,5),'Расчет сбытовых надбавок'!$B$2281:'Расчет сбытовых надбавок'!$G$3024,6)</f>
        <v>537.73</v>
      </c>
      <c r="H831" s="99">
        <f>VLOOKUP($A831+ROUND((COLUMN()-2)/24,5),АТС!$A$41:$F$736,5)+VLOOKUP($A831+ROUND((COLUMN()-2)/24,5),'Расчет сбытовых надбавок'!$B$2281:'Расчет сбытовых надбавок'!$G$3024,6)</f>
        <v>133.73999999999998</v>
      </c>
      <c r="I831" s="99">
        <f>VLOOKUP($A831+ROUND((COLUMN()-2)/24,5),АТС!$A$41:$F$736,5)+VLOOKUP($A831+ROUND((COLUMN()-2)/24,5),'Расчет сбытовых надбавок'!$B$2281:'Расчет сбытовых надбавок'!$G$3024,6)</f>
        <v>179.56</v>
      </c>
      <c r="J831" s="99">
        <f>VLOOKUP($A831+ROUND((COLUMN()-2)/24,5),АТС!$A$41:$F$736,5)+VLOOKUP($A831+ROUND((COLUMN()-2)/24,5),'Расчет сбытовых надбавок'!$B$2281:'Расчет сбытовых надбавок'!$G$3024,6)</f>
        <v>3.99</v>
      </c>
      <c r="K831" s="99">
        <f>VLOOKUP($A831+ROUND((COLUMN()-2)/24,5),АТС!$A$41:$F$736,5)+VLOOKUP($A831+ROUND((COLUMN()-2)/24,5),'Расчет сбытовых надбавок'!$B$2281:'Расчет сбытовых надбавок'!$G$3024,6)</f>
        <v>3.34</v>
      </c>
      <c r="L831" s="99">
        <f>VLOOKUP($A831+ROUND((COLUMN()-2)/24,5),АТС!$A$41:$F$736,5)+VLOOKUP($A831+ROUND((COLUMN()-2)/24,5),'Расчет сбытовых надбавок'!$B$2281:'Расчет сбытовых надбавок'!$G$3024,6)</f>
        <v>130.91</v>
      </c>
      <c r="M831" s="99">
        <f>VLOOKUP($A831+ROUND((COLUMN()-2)/24,5),АТС!$A$41:$F$736,5)+VLOOKUP($A831+ROUND((COLUMN()-2)/24,5),'Расчет сбытовых надбавок'!$B$2281:'Расчет сбытовых надбавок'!$G$3024,6)</f>
        <v>191.46</v>
      </c>
      <c r="N831" s="99">
        <f>VLOOKUP($A831+ROUND((COLUMN()-2)/24,5),АТС!$A$41:$F$736,5)+VLOOKUP($A831+ROUND((COLUMN()-2)/24,5),'Расчет сбытовых надбавок'!$B$2281:'Расчет сбытовых надбавок'!$G$3024,6)</f>
        <v>331.58</v>
      </c>
      <c r="O831" s="99">
        <f>VLOOKUP($A831+ROUND((COLUMN()-2)/24,5),АТС!$A$41:$F$736,5)+VLOOKUP($A831+ROUND((COLUMN()-2)/24,5),'Расчет сбытовых надбавок'!$B$2281:'Расчет сбытовых надбавок'!$G$3024,6)</f>
        <v>346.41</v>
      </c>
      <c r="P831" s="99">
        <f>VLOOKUP($A831+ROUND((COLUMN()-2)/24,5),АТС!$A$41:$F$736,5)+VLOOKUP($A831+ROUND((COLUMN()-2)/24,5),'Расчет сбытовых надбавок'!$B$2281:'Расчет сбытовых надбавок'!$G$3024,6)</f>
        <v>396.94</v>
      </c>
      <c r="Q831" s="99">
        <f>VLOOKUP($A831+ROUND((COLUMN()-2)/24,5),АТС!$A$41:$F$736,5)+VLOOKUP($A831+ROUND((COLUMN()-2)/24,5),'Расчет сбытовых надбавок'!$B$2281:'Расчет сбытовых надбавок'!$G$3024,6)</f>
        <v>442.04</v>
      </c>
      <c r="R831" s="99">
        <f>VLOOKUP($A831+ROUND((COLUMN()-2)/24,5),АТС!$A$41:$F$736,5)+VLOOKUP($A831+ROUND((COLUMN()-2)/24,5),'Расчет сбытовых надбавок'!$B$2281:'Расчет сбытовых надбавок'!$G$3024,6)</f>
        <v>413.79</v>
      </c>
      <c r="S831" s="99">
        <f>VLOOKUP($A831+ROUND((COLUMN()-2)/24,5),АТС!$A$41:$F$736,5)+VLOOKUP($A831+ROUND((COLUMN()-2)/24,5),'Расчет сбытовых надбавок'!$B$2281:'Расчет сбытовых надбавок'!$G$3024,6)</f>
        <v>0</v>
      </c>
      <c r="T831" s="99">
        <f>VLOOKUP($A831+ROUND((COLUMN()-2)/24,5),АТС!$A$41:$F$736,5)+VLOOKUP($A831+ROUND((COLUMN()-2)/24,5),'Расчет сбытовых надбавок'!$B$2281:'Расчет сбытовых надбавок'!$G$3024,6)</f>
        <v>129.22</v>
      </c>
      <c r="U831" s="99">
        <f>VLOOKUP($A831+ROUND((COLUMN()-2)/24,5),АТС!$A$41:$F$736,5)+VLOOKUP($A831+ROUND((COLUMN()-2)/24,5),'Расчет сбытовых надбавок'!$B$2281:'Расчет сбытовых надбавок'!$G$3024,6)</f>
        <v>495.14</v>
      </c>
      <c r="V831" s="99">
        <f>VLOOKUP($A831+ROUND((COLUMN()-2)/24,5),АТС!$A$41:$F$736,5)+VLOOKUP($A831+ROUND((COLUMN()-2)/24,5),'Расчет сбытовых надбавок'!$B$2281:'Расчет сбытовых надбавок'!$G$3024,6)</f>
        <v>116.86999999999999</v>
      </c>
      <c r="W831" s="99">
        <f>VLOOKUP($A831+ROUND((COLUMN()-2)/24,5),АТС!$A$41:$F$736,5)+VLOOKUP($A831+ROUND((COLUMN()-2)/24,5),'Расчет сбытовых надбавок'!$B$2281:'Расчет сбытовых надбавок'!$G$3024,6)</f>
        <v>122.94000000000001</v>
      </c>
      <c r="X831" s="99">
        <f>VLOOKUP($A831+ROUND((COLUMN()-2)/24,5),АТС!$A$41:$F$736,5)+VLOOKUP($A831+ROUND((COLUMN()-2)/24,5),'Расчет сбытовых надбавок'!$B$2281:'Расчет сбытовых надбавок'!$G$3024,6)</f>
        <v>157.73000000000002</v>
      </c>
      <c r="Y831" s="99">
        <f>VLOOKUP($A831+ROUND((COLUMN()-2)/24,5),АТС!$A$41:$F$736,5)+VLOOKUP($A831+ROUND((COLUMN()-2)/24,5),'Расчет сбытовых надбавок'!$B$2281:'Расчет сбытовых надбавок'!$G$3024,6)</f>
        <v>671.14</v>
      </c>
    </row>
    <row r="832" spans="1:27" x14ac:dyDescent="0.2">
      <c r="A832" s="80">
        <f t="shared" si="24"/>
        <v>42410</v>
      </c>
      <c r="B832" s="99">
        <f>VLOOKUP($A832+ROUND((COLUMN()-2)/24,5),АТС!$A$41:$F$736,5)+VLOOKUP($A832+ROUND((COLUMN()-2)/24,5),'Расчет сбытовых надбавок'!$B$2281:'Расчет сбытовых надбавок'!$G$3024,6)</f>
        <v>576.70000000000005</v>
      </c>
      <c r="C832" s="99">
        <f>VLOOKUP($A832+ROUND((COLUMN()-2)/24,5),АТС!$A$41:$F$736,5)+VLOOKUP($A832+ROUND((COLUMN()-2)/24,5),'Расчет сбытовых надбавок'!$B$2281:'Расчет сбытовых надбавок'!$G$3024,6)</f>
        <v>677.7399999999999</v>
      </c>
      <c r="D832" s="99">
        <f>VLOOKUP($A832+ROUND((COLUMN()-2)/24,5),АТС!$A$41:$F$736,5)+VLOOKUP($A832+ROUND((COLUMN()-2)/24,5),'Расчет сбытовых надбавок'!$B$2281:'Расчет сбытовых надбавок'!$G$3024,6)</f>
        <v>479.74</v>
      </c>
      <c r="E832" s="99">
        <f>VLOOKUP($A832+ROUND((COLUMN()-2)/24,5),АТС!$A$41:$F$736,5)+VLOOKUP($A832+ROUND((COLUMN()-2)/24,5),'Расчет сбытовых надбавок'!$B$2281:'Расчет сбытовых надбавок'!$G$3024,6)</f>
        <v>387.76</v>
      </c>
      <c r="F832" s="99">
        <f>VLOOKUP($A832+ROUND((COLUMN()-2)/24,5),АТС!$A$41:$F$736,5)+VLOOKUP($A832+ROUND((COLUMN()-2)/24,5),'Расчет сбытовых надбавок'!$B$2281:'Расчет сбытовых надбавок'!$G$3024,6)</f>
        <v>132.12</v>
      </c>
      <c r="G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H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I832" s="99">
        <f>VLOOKUP($A832+ROUND((COLUMN()-2)/24,5),АТС!$A$41:$F$736,5)+VLOOKUP($A832+ROUND((COLUMN()-2)/24,5),'Расчет сбытовых надбавок'!$B$2281:'Расчет сбытовых надбавок'!$G$3024,6)</f>
        <v>105.44</v>
      </c>
      <c r="J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K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L832" s="99">
        <f>VLOOKUP($A832+ROUND((COLUMN()-2)/24,5),АТС!$A$41:$F$736,5)+VLOOKUP($A832+ROUND((COLUMN()-2)/24,5),'Расчет сбытовых надбавок'!$B$2281:'Расчет сбытовых надбавок'!$G$3024,6)</f>
        <v>156.82</v>
      </c>
      <c r="M832" s="99">
        <f>VLOOKUP($A832+ROUND((COLUMN()-2)/24,5),АТС!$A$41:$F$736,5)+VLOOKUP($A832+ROUND((COLUMN()-2)/24,5),'Расчет сбытовых надбавок'!$B$2281:'Расчет сбытовых надбавок'!$G$3024,6)</f>
        <v>150.05000000000001</v>
      </c>
      <c r="N832" s="99">
        <f>VLOOKUP($A832+ROUND((COLUMN()-2)/24,5),АТС!$A$41:$F$736,5)+VLOOKUP($A832+ROUND((COLUMN()-2)/24,5),'Расчет сбытовых надбавок'!$B$2281:'Расчет сбытовых надбавок'!$G$3024,6)</f>
        <v>279.07</v>
      </c>
      <c r="O832" s="99">
        <f>VLOOKUP($A832+ROUND((COLUMN()-2)/24,5),АТС!$A$41:$F$736,5)+VLOOKUP($A832+ROUND((COLUMN()-2)/24,5),'Расчет сбытовых надбавок'!$B$2281:'Расчет сбытовых надбавок'!$G$3024,6)</f>
        <v>285.63</v>
      </c>
      <c r="P832" s="99">
        <f>VLOOKUP($A832+ROUND((COLUMN()-2)/24,5),АТС!$A$41:$F$736,5)+VLOOKUP($A832+ROUND((COLUMN()-2)/24,5),'Расчет сбытовых надбавок'!$B$2281:'Расчет сбытовых надбавок'!$G$3024,6)</f>
        <v>366.37</v>
      </c>
      <c r="Q832" s="99">
        <f>VLOOKUP($A832+ROUND((COLUMN()-2)/24,5),АТС!$A$41:$F$736,5)+VLOOKUP($A832+ROUND((COLUMN()-2)/24,5),'Расчет сбытовых надбавок'!$B$2281:'Расчет сбытовых надбавок'!$G$3024,6)</f>
        <v>403.96</v>
      </c>
      <c r="R832" s="99">
        <f>VLOOKUP($A832+ROUND((COLUMN()-2)/24,5),АТС!$A$41:$F$736,5)+VLOOKUP($A832+ROUND((COLUMN()-2)/24,5),'Расчет сбытовых надбавок'!$B$2281:'Расчет сбытовых надбавок'!$G$3024,6)</f>
        <v>289.51</v>
      </c>
      <c r="S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T832" s="99">
        <f>VLOOKUP($A832+ROUND((COLUMN()-2)/24,5),АТС!$A$41:$F$736,5)+VLOOKUP($A832+ROUND((COLUMN()-2)/24,5),'Расчет сбытовых надбавок'!$B$2281:'Расчет сбытовых надбавок'!$G$3024,6)</f>
        <v>0</v>
      </c>
      <c r="U832" s="99">
        <f>VLOOKUP($A832+ROUND((COLUMN()-2)/24,5),АТС!$A$41:$F$736,5)+VLOOKUP($A832+ROUND((COLUMN()-2)/24,5),'Расчет сбытовых надбавок'!$B$2281:'Расчет сбытовых надбавок'!$G$3024,6)</f>
        <v>2.15</v>
      </c>
      <c r="V832" s="99">
        <f>VLOOKUP($A832+ROUND((COLUMN()-2)/24,5),АТС!$A$41:$F$736,5)+VLOOKUP($A832+ROUND((COLUMN()-2)/24,5),'Расчет сбытовых надбавок'!$B$2281:'Расчет сбытовых надбавок'!$G$3024,6)</f>
        <v>4.74</v>
      </c>
      <c r="W832" s="99">
        <f>VLOOKUP($A832+ROUND((COLUMN()-2)/24,5),АТС!$A$41:$F$736,5)+VLOOKUP($A832+ROUND((COLUMN()-2)/24,5),'Расчет сбытовых надбавок'!$B$2281:'Расчет сбытовых надбавок'!$G$3024,6)</f>
        <v>209.72</v>
      </c>
      <c r="X832" s="99">
        <f>VLOOKUP($A832+ROUND((COLUMN()-2)/24,5),АТС!$A$41:$F$736,5)+VLOOKUP($A832+ROUND((COLUMN()-2)/24,5),'Расчет сбытовых надбавок'!$B$2281:'Расчет сбытовых надбавок'!$G$3024,6)</f>
        <v>180.38</v>
      </c>
      <c r="Y832" s="99">
        <f>VLOOKUP($A832+ROUND((COLUMN()-2)/24,5),АТС!$A$41:$F$736,5)+VLOOKUP($A832+ROUND((COLUMN()-2)/24,5),'Расчет сбытовых надбавок'!$B$2281:'Расчет сбытовых надбавок'!$G$3024,6)</f>
        <v>87.26</v>
      </c>
    </row>
    <row r="833" spans="1:25" x14ac:dyDescent="0.2">
      <c r="A833" s="80">
        <f t="shared" si="24"/>
        <v>42411</v>
      </c>
      <c r="B833" s="99">
        <f>VLOOKUP($A833+ROUND((COLUMN()-2)/24,5),АТС!$A$41:$F$736,5)+VLOOKUP($A833+ROUND((COLUMN()-2)/24,5),'Расчет сбытовых надбавок'!$B$2281:'Расчет сбытовых надбавок'!$G$3024,6)</f>
        <v>619.99</v>
      </c>
      <c r="C833" s="99">
        <f>VLOOKUP($A833+ROUND((COLUMN()-2)/24,5),АТС!$A$41:$F$736,5)+VLOOKUP($A833+ROUND((COLUMN()-2)/24,5),'Расчет сбытовых надбавок'!$B$2281:'Расчет сбытовых надбавок'!$G$3024,6)</f>
        <v>172.85999999999999</v>
      </c>
      <c r="D833" s="99">
        <f>VLOOKUP($A833+ROUND((COLUMN()-2)/24,5),АТС!$A$41:$F$736,5)+VLOOKUP($A833+ROUND((COLUMN()-2)/24,5),'Расчет сбытовых надбавок'!$B$2281:'Расчет сбытовых надбавок'!$G$3024,6)</f>
        <v>89.11999999999999</v>
      </c>
      <c r="E833" s="99">
        <f>VLOOKUP($A833+ROUND((COLUMN()-2)/24,5),АТС!$A$41:$F$736,5)+VLOOKUP($A833+ROUND((COLUMN()-2)/24,5),'Расчет сбытовых надбавок'!$B$2281:'Расчет сбытовых надбавок'!$G$3024,6)</f>
        <v>23.86</v>
      </c>
      <c r="F833" s="99">
        <f>VLOOKUP($A833+ROUND((COLUMN()-2)/24,5),АТС!$A$41:$F$736,5)+VLOOKUP($A833+ROUND((COLUMN()-2)/24,5),'Расчет сбытовых надбавок'!$B$2281:'Расчет сбытовых надбавок'!$G$3024,6)</f>
        <v>3.77</v>
      </c>
      <c r="G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H833" s="99">
        <f>VLOOKUP($A833+ROUND((COLUMN()-2)/24,5),АТС!$A$41:$F$736,5)+VLOOKUP($A833+ROUND((COLUMN()-2)/24,5),'Расчет сбытовых надбавок'!$B$2281:'Расчет сбытовых надбавок'!$G$3024,6)</f>
        <v>0.01</v>
      </c>
      <c r="I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J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K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L833" s="99">
        <f>VLOOKUP($A833+ROUND((COLUMN()-2)/24,5),АТС!$A$41:$F$736,5)+VLOOKUP($A833+ROUND((COLUMN()-2)/24,5),'Расчет сбытовых надбавок'!$B$2281:'Расчет сбытовых надбавок'!$G$3024,6)</f>
        <v>89.54</v>
      </c>
      <c r="M833" s="99">
        <f>VLOOKUP($A833+ROUND((COLUMN()-2)/24,5),АТС!$A$41:$F$736,5)+VLOOKUP($A833+ROUND((COLUMN()-2)/24,5),'Расчет сбытовых надбавок'!$B$2281:'Расчет сбытовых надбавок'!$G$3024,6)</f>
        <v>95.34</v>
      </c>
      <c r="N833" s="99">
        <f>VLOOKUP($A833+ROUND((COLUMN()-2)/24,5),АТС!$A$41:$F$736,5)+VLOOKUP($A833+ROUND((COLUMN()-2)/24,5),'Расчет сбытовых надбавок'!$B$2281:'Расчет сбытовых надбавок'!$G$3024,6)</f>
        <v>270.35000000000002</v>
      </c>
      <c r="O833" s="99">
        <f>VLOOKUP($A833+ROUND((COLUMN()-2)/24,5),АТС!$A$41:$F$736,5)+VLOOKUP($A833+ROUND((COLUMN()-2)/24,5),'Расчет сбытовых надбавок'!$B$2281:'Расчет сбытовых надбавок'!$G$3024,6)</f>
        <v>267.31</v>
      </c>
      <c r="P833" s="99">
        <f>VLOOKUP($A833+ROUND((COLUMN()-2)/24,5),АТС!$A$41:$F$736,5)+VLOOKUP($A833+ROUND((COLUMN()-2)/24,5),'Расчет сбытовых надбавок'!$B$2281:'Расчет сбытовых надбавок'!$G$3024,6)</f>
        <v>13.69</v>
      </c>
      <c r="Q833" s="99">
        <f>VLOOKUP($A833+ROUND((COLUMN()-2)/24,5),АТС!$A$41:$F$736,5)+VLOOKUP($A833+ROUND((COLUMN()-2)/24,5),'Расчет сбытовых надбавок'!$B$2281:'Расчет сбытовых надбавок'!$G$3024,6)</f>
        <v>3.42</v>
      </c>
      <c r="R833" s="99">
        <f>VLOOKUP($A833+ROUND((COLUMN()-2)/24,5),АТС!$A$41:$F$736,5)+VLOOKUP($A833+ROUND((COLUMN()-2)/24,5),'Расчет сбытовых надбавок'!$B$2281:'Расчет сбытовых надбавок'!$G$3024,6)</f>
        <v>280.67</v>
      </c>
      <c r="S833" s="99">
        <f>VLOOKUP($A833+ROUND((COLUMN()-2)/24,5),АТС!$A$41:$F$736,5)+VLOOKUP($A833+ROUND((COLUMN()-2)/24,5),'Расчет сбытовых надбавок'!$B$2281:'Расчет сбытовых надбавок'!$G$3024,6)</f>
        <v>14.84</v>
      </c>
      <c r="T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U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V833" s="99">
        <f>VLOOKUP($A833+ROUND((COLUMN()-2)/24,5),АТС!$A$41:$F$736,5)+VLOOKUP($A833+ROUND((COLUMN()-2)/24,5),'Расчет сбытовых надбавок'!$B$2281:'Расчет сбытовых надбавок'!$G$3024,6)</f>
        <v>0</v>
      </c>
      <c r="W833" s="99">
        <f>VLOOKUP($A833+ROUND((COLUMN()-2)/24,5),АТС!$A$41:$F$736,5)+VLOOKUP($A833+ROUND((COLUMN()-2)/24,5),'Расчет сбытовых надбавок'!$B$2281:'Расчет сбытовых надбавок'!$G$3024,6)</f>
        <v>747.26</v>
      </c>
      <c r="X833" s="99">
        <f>VLOOKUP($A833+ROUND((COLUMN()-2)/24,5),АТС!$A$41:$F$736,5)+VLOOKUP($A833+ROUND((COLUMN()-2)/24,5),'Расчет сбытовых надбавок'!$B$2281:'Расчет сбытовых надбавок'!$G$3024,6)</f>
        <v>81.239999999999995</v>
      </c>
      <c r="Y833" s="99">
        <f>VLOOKUP($A833+ROUND((COLUMN()-2)/24,5),АТС!$A$41:$F$736,5)+VLOOKUP($A833+ROUND((COLUMN()-2)/24,5),'Расчет сбытовых надбавок'!$B$2281:'Расчет сбытовых надбавок'!$G$3024,6)</f>
        <v>0</v>
      </c>
    </row>
    <row r="834" spans="1:25" x14ac:dyDescent="0.2">
      <c r="A834" s="80">
        <f t="shared" si="24"/>
        <v>42412</v>
      </c>
      <c r="B834" s="99">
        <f>VLOOKUP($A834+ROUND((COLUMN()-2)/24,5),АТС!$A$41:$F$736,5)+VLOOKUP($A834+ROUND((COLUMN()-2)/24,5),'Расчет сбытовых надбавок'!$B$2281:'Расчет сбытовых надбавок'!$G$3024,6)</f>
        <v>585.04999999999995</v>
      </c>
      <c r="C834" s="99">
        <f>VLOOKUP($A834+ROUND((COLUMN()-2)/24,5),АТС!$A$41:$F$736,5)+VLOOKUP($A834+ROUND((COLUMN()-2)/24,5),'Расчет сбытовых надбавок'!$B$2281:'Расчет сбытовых надбавок'!$G$3024,6)</f>
        <v>99.8</v>
      </c>
      <c r="D834" s="99">
        <f>VLOOKUP($A834+ROUND((COLUMN()-2)/24,5),АТС!$A$41:$F$736,5)+VLOOKUP($A834+ROUND((COLUMN()-2)/24,5),'Расчет сбытовых надбавок'!$B$2281:'Расчет сбытовых надбавок'!$G$3024,6)</f>
        <v>32.74</v>
      </c>
      <c r="E834" s="99">
        <f>VLOOKUP($A834+ROUND((COLUMN()-2)/24,5),АТС!$A$41:$F$736,5)+VLOOKUP($A834+ROUND((COLUMN()-2)/24,5),'Расчет сбытовых надбавок'!$B$2281:'Расчет сбытовых надбавок'!$G$3024,6)</f>
        <v>20.440000000000001</v>
      </c>
      <c r="F834" s="99">
        <f>VLOOKUP($A834+ROUND((COLUMN()-2)/24,5),АТС!$A$41:$F$736,5)+VLOOKUP($A834+ROUND((COLUMN()-2)/24,5),'Расчет сбытовых надбавок'!$B$2281:'Расчет сбытовых надбавок'!$G$3024,6)</f>
        <v>0.01</v>
      </c>
      <c r="G834" s="99">
        <f>VLOOKUP($A834+ROUND((COLUMN()-2)/24,5),АТС!$A$41:$F$736,5)+VLOOKUP($A834+ROUND((COLUMN()-2)/24,5),'Расчет сбытовых надбавок'!$B$2281:'Расчет сбытовых надбавок'!$G$3024,6)</f>
        <v>520.25</v>
      </c>
      <c r="H834" s="99">
        <f>VLOOKUP($A834+ROUND((COLUMN()-2)/24,5),АТС!$A$41:$F$736,5)+VLOOKUP($A834+ROUND((COLUMN()-2)/24,5),'Расчет сбытовых надбавок'!$B$2281:'Расчет сбытовых надбавок'!$G$3024,6)</f>
        <v>15.33</v>
      </c>
      <c r="I834" s="99">
        <f>VLOOKUP($A834+ROUND((COLUMN()-2)/24,5),АТС!$A$41:$F$736,5)+VLOOKUP($A834+ROUND((COLUMN()-2)/24,5),'Расчет сбытовых надбавок'!$B$2281:'Расчет сбытовых надбавок'!$G$3024,6)</f>
        <v>34.08</v>
      </c>
      <c r="J834" s="99">
        <f>VLOOKUP($A834+ROUND((COLUMN()-2)/24,5),АТС!$A$41:$F$736,5)+VLOOKUP($A834+ROUND((COLUMN()-2)/24,5),'Расчет сбытовых надбавок'!$B$2281:'Расчет сбытовых надбавок'!$G$3024,6)</f>
        <v>139.51</v>
      </c>
      <c r="K834" s="99">
        <f>VLOOKUP($A834+ROUND((COLUMN()-2)/24,5),АТС!$A$41:$F$736,5)+VLOOKUP($A834+ROUND((COLUMN()-2)/24,5),'Расчет сбытовых надбавок'!$B$2281:'Расчет сбытовых надбавок'!$G$3024,6)</f>
        <v>92.68</v>
      </c>
      <c r="L834" s="99">
        <f>VLOOKUP($A834+ROUND((COLUMN()-2)/24,5),АТС!$A$41:$F$736,5)+VLOOKUP($A834+ROUND((COLUMN()-2)/24,5),'Расчет сбытовых надбавок'!$B$2281:'Расчет сбытовых надбавок'!$G$3024,6)</f>
        <v>385.36</v>
      </c>
      <c r="M834" s="99">
        <f>VLOOKUP($A834+ROUND((COLUMN()-2)/24,5),АТС!$A$41:$F$736,5)+VLOOKUP($A834+ROUND((COLUMN()-2)/24,5),'Расчет сбытовых надбавок'!$B$2281:'Расчет сбытовых надбавок'!$G$3024,6)</f>
        <v>367.7</v>
      </c>
      <c r="N834" s="99">
        <f>VLOOKUP($A834+ROUND((COLUMN()-2)/24,5),АТС!$A$41:$F$736,5)+VLOOKUP($A834+ROUND((COLUMN()-2)/24,5),'Расчет сбытовых надбавок'!$B$2281:'Расчет сбытовых надбавок'!$G$3024,6)</f>
        <v>103.03</v>
      </c>
      <c r="O834" s="99">
        <f>VLOOKUP($A834+ROUND((COLUMN()-2)/24,5),АТС!$A$41:$F$736,5)+VLOOKUP($A834+ROUND((COLUMN()-2)/24,5),'Расчет сбытовых надбавок'!$B$2281:'Расчет сбытовых надбавок'!$G$3024,6)</f>
        <v>96.9</v>
      </c>
      <c r="P834" s="99">
        <f>VLOOKUP($A834+ROUND((COLUMN()-2)/24,5),АТС!$A$41:$F$736,5)+VLOOKUP($A834+ROUND((COLUMN()-2)/24,5),'Расчет сбытовых надбавок'!$B$2281:'Расчет сбытовых надбавок'!$G$3024,6)</f>
        <v>352.44</v>
      </c>
      <c r="Q834" s="99">
        <f>VLOOKUP($A834+ROUND((COLUMN()-2)/24,5),АТС!$A$41:$F$736,5)+VLOOKUP($A834+ROUND((COLUMN()-2)/24,5),'Расчет сбытовых надбавок'!$B$2281:'Расчет сбытовых надбавок'!$G$3024,6)</f>
        <v>367.76</v>
      </c>
      <c r="R834" s="99">
        <f>VLOOKUP($A834+ROUND((COLUMN()-2)/24,5),АТС!$A$41:$F$736,5)+VLOOKUP($A834+ROUND((COLUMN()-2)/24,5),'Расчет сбытовых надбавок'!$B$2281:'Расчет сбытовых надбавок'!$G$3024,6)</f>
        <v>436.17</v>
      </c>
      <c r="S834" s="99">
        <f>VLOOKUP($A834+ROUND((COLUMN()-2)/24,5),АТС!$A$41:$F$736,5)+VLOOKUP($A834+ROUND((COLUMN()-2)/24,5),'Расчет сбытовых надбавок'!$B$2281:'Расчет сбытовых надбавок'!$G$3024,6)</f>
        <v>195.63</v>
      </c>
      <c r="T834" s="99">
        <f>VLOOKUP($A834+ROUND((COLUMN()-2)/24,5),АТС!$A$41:$F$736,5)+VLOOKUP($A834+ROUND((COLUMN()-2)/24,5),'Расчет сбытовых надбавок'!$B$2281:'Расчет сбытовых надбавок'!$G$3024,6)</f>
        <v>347.34000000000003</v>
      </c>
      <c r="U834" s="99">
        <f>VLOOKUP($A834+ROUND((COLUMN()-2)/24,5),АТС!$A$41:$F$736,5)+VLOOKUP($A834+ROUND((COLUMN()-2)/24,5),'Расчет сбытовых надбавок'!$B$2281:'Расчет сбытовых надбавок'!$G$3024,6)</f>
        <v>550.44000000000005</v>
      </c>
      <c r="V834" s="99">
        <f>VLOOKUP($A834+ROUND((COLUMN()-2)/24,5),АТС!$A$41:$F$736,5)+VLOOKUP($A834+ROUND((COLUMN()-2)/24,5),'Расчет сбытовых надбавок'!$B$2281:'Расчет сбытовых надбавок'!$G$3024,6)</f>
        <v>731.12</v>
      </c>
      <c r="W834" s="99">
        <f>VLOOKUP($A834+ROUND((COLUMN()-2)/24,5),АТС!$A$41:$F$736,5)+VLOOKUP($A834+ROUND((COLUMN()-2)/24,5),'Расчет сбытовых надбавок'!$B$2281:'Расчет сбытовых надбавок'!$G$3024,6)</f>
        <v>753.62</v>
      </c>
      <c r="X834" s="99">
        <f>VLOOKUP($A834+ROUND((COLUMN()-2)/24,5),АТС!$A$41:$F$736,5)+VLOOKUP($A834+ROUND((COLUMN()-2)/24,5),'Расчет сбытовых надбавок'!$B$2281:'Расчет сбытовых надбавок'!$G$3024,6)</f>
        <v>886.98</v>
      </c>
      <c r="Y834" s="99">
        <f>VLOOKUP($A834+ROUND((COLUMN()-2)/24,5),АТС!$A$41:$F$736,5)+VLOOKUP($A834+ROUND((COLUMN()-2)/24,5),'Расчет сбытовых надбавок'!$B$2281:'Расчет сбытовых надбавок'!$G$3024,6)</f>
        <v>1144.7299999999998</v>
      </c>
    </row>
    <row r="835" spans="1:25" x14ac:dyDescent="0.2">
      <c r="A835" s="80">
        <f t="shared" si="24"/>
        <v>42413</v>
      </c>
      <c r="B835" s="99">
        <f>VLOOKUP($A835+ROUND((COLUMN()-2)/24,5),АТС!$A$41:$F$736,5)+VLOOKUP($A835+ROUND((COLUMN()-2)/24,5),'Расчет сбытовых надбавок'!$B$2281:'Расчет сбытовых надбавок'!$G$3024,6)</f>
        <v>670.02</v>
      </c>
      <c r="C835" s="99">
        <f>VLOOKUP($A835+ROUND((COLUMN()-2)/24,5),АТС!$A$41:$F$736,5)+VLOOKUP($A835+ROUND((COLUMN()-2)/24,5),'Расчет сбытовых надбавок'!$B$2281:'Расчет сбытовых надбавок'!$G$3024,6)</f>
        <v>612.91</v>
      </c>
      <c r="D835" s="99">
        <f>VLOOKUP($A835+ROUND((COLUMN()-2)/24,5),АТС!$A$41:$F$736,5)+VLOOKUP($A835+ROUND((COLUMN()-2)/24,5),'Расчет сбытовых надбавок'!$B$2281:'Расчет сбытовых надбавок'!$G$3024,6)</f>
        <v>716.98</v>
      </c>
      <c r="E835" s="99">
        <f>VLOOKUP($A835+ROUND((COLUMN()-2)/24,5),АТС!$A$41:$F$736,5)+VLOOKUP($A835+ROUND((COLUMN()-2)/24,5),'Расчет сбытовых надбавок'!$B$2281:'Расчет сбытовых надбавок'!$G$3024,6)</f>
        <v>133.68</v>
      </c>
      <c r="F835" s="99">
        <f>VLOOKUP($A835+ROUND((COLUMN()-2)/24,5),АТС!$A$41:$F$736,5)+VLOOKUP($A835+ROUND((COLUMN()-2)/24,5),'Расчет сбытовых надбавок'!$B$2281:'Расчет сбытовых надбавок'!$G$3024,6)</f>
        <v>39.949999999999996</v>
      </c>
      <c r="G835" s="99">
        <f>VLOOKUP($A835+ROUND((COLUMN()-2)/24,5),АТС!$A$41:$F$736,5)+VLOOKUP($A835+ROUND((COLUMN()-2)/24,5),'Расчет сбытовых надбавок'!$B$2281:'Расчет сбытовых надбавок'!$G$3024,6)</f>
        <v>0</v>
      </c>
      <c r="H835" s="99">
        <f>VLOOKUP($A835+ROUND((COLUMN()-2)/24,5),АТС!$A$41:$F$736,5)+VLOOKUP($A835+ROUND((COLUMN()-2)/24,5),'Расчет сбытовых надбавок'!$B$2281:'Расчет сбытовых надбавок'!$G$3024,6)</f>
        <v>0</v>
      </c>
      <c r="I835" s="99">
        <f>VLOOKUP($A835+ROUND((COLUMN()-2)/24,5),АТС!$A$41:$F$736,5)+VLOOKUP($A835+ROUND((COLUMN()-2)/24,5),'Расчет сбытовых надбавок'!$B$2281:'Расчет сбытовых надбавок'!$G$3024,6)</f>
        <v>450.63</v>
      </c>
      <c r="J835" s="99">
        <f>VLOOKUP($A835+ROUND((COLUMN()-2)/24,5),АТС!$A$41:$F$736,5)+VLOOKUP($A835+ROUND((COLUMN()-2)/24,5),'Расчет сбытовых надбавок'!$B$2281:'Расчет сбытовых надбавок'!$G$3024,6)</f>
        <v>320.47999999999996</v>
      </c>
      <c r="K835" s="99">
        <f>VLOOKUP($A835+ROUND((COLUMN()-2)/24,5),АТС!$A$41:$F$736,5)+VLOOKUP($A835+ROUND((COLUMN()-2)/24,5),'Расчет сбытовых надбавок'!$B$2281:'Расчет сбытовых надбавок'!$G$3024,6)</f>
        <v>237.15</v>
      </c>
      <c r="L835" s="99">
        <f>VLOOKUP($A835+ROUND((COLUMN()-2)/24,5),АТС!$A$41:$F$736,5)+VLOOKUP($A835+ROUND((COLUMN()-2)/24,5),'Расчет сбытовых надбавок'!$B$2281:'Расчет сбытовых надбавок'!$G$3024,6)</f>
        <v>155.47999999999999</v>
      </c>
      <c r="M835" s="99">
        <f>VLOOKUP($A835+ROUND((COLUMN()-2)/24,5),АТС!$A$41:$F$736,5)+VLOOKUP($A835+ROUND((COLUMN()-2)/24,5),'Расчет сбытовых надбавок'!$B$2281:'Расчет сбытовых надбавок'!$G$3024,6)</f>
        <v>173.15</v>
      </c>
      <c r="N835" s="99">
        <f>VLOOKUP($A835+ROUND((COLUMN()-2)/24,5),АТС!$A$41:$F$736,5)+VLOOKUP($A835+ROUND((COLUMN()-2)/24,5),'Расчет сбытовых надбавок'!$B$2281:'Расчет сбытовых надбавок'!$G$3024,6)</f>
        <v>291.84000000000003</v>
      </c>
      <c r="O835" s="99">
        <f>VLOOKUP($A835+ROUND((COLUMN()-2)/24,5),АТС!$A$41:$F$736,5)+VLOOKUP($A835+ROUND((COLUMN()-2)/24,5),'Расчет сбытовых надбавок'!$B$2281:'Расчет сбытовых надбавок'!$G$3024,6)</f>
        <v>267.24</v>
      </c>
      <c r="P835" s="99">
        <f>VLOOKUP($A835+ROUND((COLUMN()-2)/24,5),АТС!$A$41:$F$736,5)+VLOOKUP($A835+ROUND((COLUMN()-2)/24,5),'Расчет сбытовых надбавок'!$B$2281:'Расчет сбытовых надбавок'!$G$3024,6)</f>
        <v>269.87</v>
      </c>
      <c r="Q835" s="99">
        <f>VLOOKUP($A835+ROUND((COLUMN()-2)/24,5),АТС!$A$41:$F$736,5)+VLOOKUP($A835+ROUND((COLUMN()-2)/24,5),'Расчет сбытовых надбавок'!$B$2281:'Расчет сбытовых надбавок'!$G$3024,6)</f>
        <v>0</v>
      </c>
      <c r="R835" s="99">
        <f>VLOOKUP($A835+ROUND((COLUMN()-2)/24,5),АТС!$A$41:$F$736,5)+VLOOKUP($A835+ROUND((COLUMN()-2)/24,5),'Расчет сбытовых надбавок'!$B$2281:'Расчет сбытовых надбавок'!$G$3024,6)</f>
        <v>308.73</v>
      </c>
      <c r="S835" s="99">
        <f>VLOOKUP($A835+ROUND((COLUMN()-2)/24,5),АТС!$A$41:$F$736,5)+VLOOKUP($A835+ROUND((COLUMN()-2)/24,5),'Расчет сбытовых надбавок'!$B$2281:'Расчет сбытовых надбавок'!$G$3024,6)</f>
        <v>4.8499999999999996</v>
      </c>
      <c r="T835" s="99">
        <f>VLOOKUP($A835+ROUND((COLUMN()-2)/24,5),АТС!$A$41:$F$736,5)+VLOOKUP($A835+ROUND((COLUMN()-2)/24,5),'Расчет сбытовых надбавок'!$B$2281:'Расчет сбытовых надбавок'!$G$3024,6)</f>
        <v>142.24</v>
      </c>
      <c r="U835" s="99">
        <f>VLOOKUP($A835+ROUND((COLUMN()-2)/24,5),АТС!$A$41:$F$736,5)+VLOOKUP($A835+ROUND((COLUMN()-2)/24,5),'Расчет сбытовых надбавок'!$B$2281:'Расчет сбытовых надбавок'!$G$3024,6)</f>
        <v>490.8</v>
      </c>
      <c r="V835" s="99">
        <f>VLOOKUP($A835+ROUND((COLUMN()-2)/24,5),АТС!$A$41:$F$736,5)+VLOOKUP($A835+ROUND((COLUMN()-2)/24,5),'Расчет сбытовых надбавок'!$B$2281:'Расчет сбытовых надбавок'!$G$3024,6)</f>
        <v>603.58000000000004</v>
      </c>
      <c r="W835" s="99">
        <f>VLOOKUP($A835+ROUND((COLUMN()-2)/24,5),АТС!$A$41:$F$736,5)+VLOOKUP($A835+ROUND((COLUMN()-2)/24,5),'Расчет сбытовых надбавок'!$B$2281:'Расчет сбытовых надбавок'!$G$3024,6)</f>
        <v>626.62</v>
      </c>
      <c r="X835" s="99">
        <f>VLOOKUP($A835+ROUND((COLUMN()-2)/24,5),АТС!$A$41:$F$736,5)+VLOOKUP($A835+ROUND((COLUMN()-2)/24,5),'Расчет сбытовых надбавок'!$B$2281:'Расчет сбытовых надбавок'!$G$3024,6)</f>
        <v>723.44</v>
      </c>
      <c r="Y835" s="99">
        <f>VLOOKUP($A835+ROUND((COLUMN()-2)/24,5),АТС!$A$41:$F$736,5)+VLOOKUP($A835+ROUND((COLUMN()-2)/24,5),'Расчет сбытовых надбавок'!$B$2281:'Расчет сбытовых надбавок'!$G$3024,6)</f>
        <v>702.06999999999994</v>
      </c>
    </row>
    <row r="836" spans="1:25" x14ac:dyDescent="0.2">
      <c r="A836" s="80">
        <f t="shared" si="24"/>
        <v>42414</v>
      </c>
      <c r="B836" s="99">
        <f>VLOOKUP($A836+ROUND((COLUMN()-2)/24,5),АТС!$A$41:$F$736,5)+VLOOKUP($A836+ROUND((COLUMN()-2)/24,5),'Расчет сбытовых надбавок'!$B$2281:'Расчет сбытовых надбавок'!$G$3024,6)</f>
        <v>613.91</v>
      </c>
      <c r="C836" s="99">
        <f>VLOOKUP($A836+ROUND((COLUMN()-2)/24,5),АТС!$A$41:$F$736,5)+VLOOKUP($A836+ROUND((COLUMN()-2)/24,5),'Расчет сбытовых надбавок'!$B$2281:'Расчет сбытовых надбавок'!$G$3024,6)</f>
        <v>671.67</v>
      </c>
      <c r="D836" s="99">
        <f>VLOOKUP($A836+ROUND((COLUMN()-2)/24,5),АТС!$A$41:$F$736,5)+VLOOKUP($A836+ROUND((COLUMN()-2)/24,5),'Расчет сбытовых надбавок'!$B$2281:'Расчет сбытовых надбавок'!$G$3024,6)</f>
        <v>337.35999999999996</v>
      </c>
      <c r="E836" s="99">
        <f>VLOOKUP($A836+ROUND((COLUMN()-2)/24,5),АТС!$A$41:$F$736,5)+VLOOKUP($A836+ROUND((COLUMN()-2)/24,5),'Расчет сбытовых надбавок'!$B$2281:'Расчет сбытовых надбавок'!$G$3024,6)</f>
        <v>54.56</v>
      </c>
      <c r="F836" s="99">
        <f>VLOOKUP($A836+ROUND((COLUMN()-2)/24,5),АТС!$A$41:$F$736,5)+VLOOKUP($A836+ROUND((COLUMN()-2)/24,5),'Расчет сбытовых надбавок'!$B$2281:'Расчет сбытовых надбавок'!$G$3024,6)</f>
        <v>5.84</v>
      </c>
      <c r="G836" s="99">
        <f>VLOOKUP($A836+ROUND((COLUMN()-2)/24,5),АТС!$A$41:$F$736,5)+VLOOKUP($A836+ROUND((COLUMN()-2)/24,5),'Расчет сбытовых надбавок'!$B$2281:'Расчет сбытовых надбавок'!$G$3024,6)</f>
        <v>0</v>
      </c>
      <c r="H836" s="99">
        <f>VLOOKUP($A836+ROUND((COLUMN()-2)/24,5),АТС!$A$41:$F$736,5)+VLOOKUP($A836+ROUND((COLUMN()-2)/24,5),'Расчет сбытовых надбавок'!$B$2281:'Расчет сбытовых надбавок'!$G$3024,6)</f>
        <v>71.44</v>
      </c>
      <c r="I836" s="99">
        <f>VLOOKUP($A836+ROUND((COLUMN()-2)/24,5),АТС!$A$41:$F$736,5)+VLOOKUP($A836+ROUND((COLUMN()-2)/24,5),'Расчет сбытовых надбавок'!$B$2281:'Расчет сбытовых надбавок'!$G$3024,6)</f>
        <v>17.66</v>
      </c>
      <c r="J836" s="99">
        <f>VLOOKUP($A836+ROUND((COLUMN()-2)/24,5),АТС!$A$41:$F$736,5)+VLOOKUP($A836+ROUND((COLUMN()-2)/24,5),'Расчет сбытовых надбавок'!$B$2281:'Расчет сбытовых надбавок'!$G$3024,6)</f>
        <v>519.11</v>
      </c>
      <c r="K836" s="99">
        <f>VLOOKUP($A836+ROUND((COLUMN()-2)/24,5),АТС!$A$41:$F$736,5)+VLOOKUP($A836+ROUND((COLUMN()-2)/24,5),'Расчет сбытовых надбавок'!$B$2281:'Расчет сбытовых надбавок'!$G$3024,6)</f>
        <v>476.09000000000003</v>
      </c>
      <c r="L836" s="99">
        <f>VLOOKUP($A836+ROUND((COLUMN()-2)/24,5),АТС!$A$41:$F$736,5)+VLOOKUP($A836+ROUND((COLUMN()-2)/24,5),'Расчет сбытовых надбавок'!$B$2281:'Расчет сбытовых надбавок'!$G$3024,6)</f>
        <v>541.75</v>
      </c>
      <c r="M836" s="99">
        <f>VLOOKUP($A836+ROUND((COLUMN()-2)/24,5),АТС!$A$41:$F$736,5)+VLOOKUP($A836+ROUND((COLUMN()-2)/24,5),'Расчет сбытовых надбавок'!$B$2281:'Расчет сбытовых надбавок'!$G$3024,6)</f>
        <v>560.17999999999995</v>
      </c>
      <c r="N836" s="99">
        <f>VLOOKUP($A836+ROUND((COLUMN()-2)/24,5),АТС!$A$41:$F$736,5)+VLOOKUP($A836+ROUND((COLUMN()-2)/24,5),'Расчет сбытовых надбавок'!$B$2281:'Расчет сбытовых надбавок'!$G$3024,6)</f>
        <v>77.95</v>
      </c>
      <c r="O836" s="99">
        <f>VLOOKUP($A836+ROUND((COLUMN()-2)/24,5),АТС!$A$41:$F$736,5)+VLOOKUP($A836+ROUND((COLUMN()-2)/24,5),'Расчет сбытовых надбавок'!$B$2281:'Расчет сбытовых надбавок'!$G$3024,6)</f>
        <v>510.71000000000004</v>
      </c>
      <c r="P836" s="99">
        <f>VLOOKUP($A836+ROUND((COLUMN()-2)/24,5),АТС!$A$41:$F$736,5)+VLOOKUP($A836+ROUND((COLUMN()-2)/24,5),'Расчет сбытовых надбавок'!$B$2281:'Расчет сбытовых надбавок'!$G$3024,6)</f>
        <v>0</v>
      </c>
      <c r="Q836" s="99">
        <f>VLOOKUP($A836+ROUND((COLUMN()-2)/24,5),АТС!$A$41:$F$736,5)+VLOOKUP($A836+ROUND((COLUMN()-2)/24,5),'Расчет сбытовых надбавок'!$B$2281:'Расчет сбытовых надбавок'!$G$3024,6)</f>
        <v>15.950000000000001</v>
      </c>
      <c r="R836" s="99">
        <f>VLOOKUP($A836+ROUND((COLUMN()-2)/24,5),АТС!$A$41:$F$736,5)+VLOOKUP($A836+ROUND((COLUMN()-2)/24,5),'Расчет сбытовых надбавок'!$B$2281:'Расчет сбытовых надбавок'!$G$3024,6)</f>
        <v>343.61</v>
      </c>
      <c r="S836" s="99">
        <f>VLOOKUP($A836+ROUND((COLUMN()-2)/24,5),АТС!$A$41:$F$736,5)+VLOOKUP($A836+ROUND((COLUMN()-2)/24,5),'Расчет сбытовых надбавок'!$B$2281:'Расчет сбытовых надбавок'!$G$3024,6)</f>
        <v>0.01</v>
      </c>
      <c r="T836" s="99">
        <f>VLOOKUP($A836+ROUND((COLUMN()-2)/24,5),АТС!$A$41:$F$736,5)+VLOOKUP($A836+ROUND((COLUMN()-2)/24,5),'Расчет сбытовых надбавок'!$B$2281:'Расчет сбытовых надбавок'!$G$3024,6)</f>
        <v>31.02</v>
      </c>
      <c r="U836" s="99">
        <f>VLOOKUP($A836+ROUND((COLUMN()-2)/24,5),АТС!$A$41:$F$736,5)+VLOOKUP($A836+ROUND((COLUMN()-2)/24,5),'Расчет сбытовых надбавок'!$B$2281:'Расчет сбытовых надбавок'!$G$3024,6)</f>
        <v>521.88</v>
      </c>
      <c r="V836" s="99">
        <f>VLOOKUP($A836+ROUND((COLUMN()-2)/24,5),АТС!$A$41:$F$736,5)+VLOOKUP($A836+ROUND((COLUMN()-2)/24,5),'Расчет сбытовых надбавок'!$B$2281:'Расчет сбытовых надбавок'!$G$3024,6)</f>
        <v>508.62</v>
      </c>
      <c r="W836" s="99">
        <f>VLOOKUP($A836+ROUND((COLUMN()-2)/24,5),АТС!$A$41:$F$736,5)+VLOOKUP($A836+ROUND((COLUMN()-2)/24,5),'Расчет сбытовых надбавок'!$B$2281:'Расчет сбытовых надбавок'!$G$3024,6)</f>
        <v>570.57000000000005</v>
      </c>
      <c r="X836" s="99">
        <f>VLOOKUP($A836+ROUND((COLUMN()-2)/24,5),АТС!$A$41:$F$736,5)+VLOOKUP($A836+ROUND((COLUMN()-2)/24,5),'Расчет сбытовых надбавок'!$B$2281:'Расчет сбытовых надбавок'!$G$3024,6)</f>
        <v>742.29000000000008</v>
      </c>
      <c r="Y836" s="99">
        <f>VLOOKUP($A836+ROUND((COLUMN()-2)/24,5),АТС!$A$41:$F$736,5)+VLOOKUP($A836+ROUND((COLUMN()-2)/24,5),'Расчет сбытовых надбавок'!$B$2281:'Расчет сбытовых надбавок'!$G$3024,6)</f>
        <v>726.04</v>
      </c>
    </row>
    <row r="837" spans="1:25" x14ac:dyDescent="0.2">
      <c r="A837" s="80">
        <f t="shared" si="24"/>
        <v>42415</v>
      </c>
      <c r="B837" s="99">
        <f>VLOOKUP($A837+ROUND((COLUMN()-2)/24,5),АТС!$A$41:$F$736,5)+VLOOKUP($A837+ROUND((COLUMN()-2)/24,5),'Расчет сбытовых надбавок'!$B$2281:'Расчет сбытовых надбавок'!$G$3024,6)</f>
        <v>714.83</v>
      </c>
      <c r="C837" s="99">
        <f>VLOOKUP($A837+ROUND((COLUMN()-2)/24,5),АТС!$A$41:$F$736,5)+VLOOKUP($A837+ROUND((COLUMN()-2)/24,5),'Расчет сбытовых надбавок'!$B$2281:'Расчет сбытовых надбавок'!$G$3024,6)</f>
        <v>599.94999999999993</v>
      </c>
      <c r="D837" s="99">
        <f>VLOOKUP($A837+ROUND((COLUMN()-2)/24,5),АТС!$A$41:$F$736,5)+VLOOKUP($A837+ROUND((COLUMN()-2)/24,5),'Расчет сбытовых надбавок'!$B$2281:'Расчет сбытовых надбавок'!$G$3024,6)</f>
        <v>698.6</v>
      </c>
      <c r="E837" s="99">
        <f>VLOOKUP($A837+ROUND((COLUMN()-2)/24,5),АТС!$A$41:$F$736,5)+VLOOKUP($A837+ROUND((COLUMN()-2)/24,5),'Расчет сбытовых надбавок'!$B$2281:'Расчет сбытовых надбавок'!$G$3024,6)</f>
        <v>186.52</v>
      </c>
      <c r="F837" s="99">
        <f>VLOOKUP($A837+ROUND((COLUMN()-2)/24,5),АТС!$A$41:$F$736,5)+VLOOKUP($A837+ROUND((COLUMN()-2)/24,5),'Расчет сбытовых надбавок'!$B$2281:'Расчет сбытовых надбавок'!$G$3024,6)</f>
        <v>345.94</v>
      </c>
      <c r="G837" s="99">
        <f>VLOOKUP($A837+ROUND((COLUMN()-2)/24,5),АТС!$A$41:$F$736,5)+VLOOKUP($A837+ROUND((COLUMN()-2)/24,5),'Расчет сбытовых надбавок'!$B$2281:'Расчет сбытовых надбавок'!$G$3024,6)</f>
        <v>565.42999999999995</v>
      </c>
      <c r="H837" s="99">
        <f>VLOOKUP($A837+ROUND((COLUMN()-2)/24,5),АТС!$A$41:$F$736,5)+VLOOKUP($A837+ROUND((COLUMN()-2)/24,5),'Расчет сбытовых надбавок'!$B$2281:'Расчет сбытовых надбавок'!$G$3024,6)</f>
        <v>10.51</v>
      </c>
      <c r="I837" s="99">
        <f>VLOOKUP($A837+ROUND((COLUMN()-2)/24,5),АТС!$A$41:$F$736,5)+VLOOKUP($A837+ROUND((COLUMN()-2)/24,5),'Расчет сбытовых надбавок'!$B$2281:'Расчет сбытовых надбавок'!$G$3024,6)</f>
        <v>16.760000000000002</v>
      </c>
      <c r="J837" s="99">
        <f>VLOOKUP($A837+ROUND((COLUMN()-2)/24,5),АТС!$A$41:$F$736,5)+VLOOKUP($A837+ROUND((COLUMN()-2)/24,5),'Расчет сбытовых надбавок'!$B$2281:'Расчет сбытовых надбавок'!$G$3024,6)</f>
        <v>300.43</v>
      </c>
      <c r="K837" s="99">
        <f>VLOOKUP($A837+ROUND((COLUMN()-2)/24,5),АТС!$A$41:$F$736,5)+VLOOKUP($A837+ROUND((COLUMN()-2)/24,5),'Расчет сбытовых надбавок'!$B$2281:'Расчет сбытовых надбавок'!$G$3024,6)</f>
        <v>308.22999999999996</v>
      </c>
      <c r="L837" s="99">
        <f>VLOOKUP($A837+ROUND((COLUMN()-2)/24,5),АТС!$A$41:$F$736,5)+VLOOKUP($A837+ROUND((COLUMN()-2)/24,5),'Расчет сбытовых надбавок'!$B$2281:'Расчет сбытовых надбавок'!$G$3024,6)</f>
        <v>211.12</v>
      </c>
      <c r="M837" s="99">
        <f>VLOOKUP($A837+ROUND((COLUMN()-2)/24,5),АТС!$A$41:$F$736,5)+VLOOKUP($A837+ROUND((COLUMN()-2)/24,5),'Расчет сбытовых надбавок'!$B$2281:'Расчет сбытовых надбавок'!$G$3024,6)</f>
        <v>251.78</v>
      </c>
      <c r="N837" s="99">
        <f>VLOOKUP($A837+ROUND((COLUMN()-2)/24,5),АТС!$A$41:$F$736,5)+VLOOKUP($A837+ROUND((COLUMN()-2)/24,5),'Расчет сбытовых надбавок'!$B$2281:'Расчет сбытовых надбавок'!$G$3024,6)</f>
        <v>392.99</v>
      </c>
      <c r="O837" s="99">
        <f>VLOOKUP($A837+ROUND((COLUMN()-2)/24,5),АТС!$A$41:$F$736,5)+VLOOKUP($A837+ROUND((COLUMN()-2)/24,5),'Расчет сбытовых надбавок'!$B$2281:'Расчет сбытовых надбавок'!$G$3024,6)</f>
        <v>294.02</v>
      </c>
      <c r="P837" s="99">
        <f>VLOOKUP($A837+ROUND((COLUMN()-2)/24,5),АТС!$A$41:$F$736,5)+VLOOKUP($A837+ROUND((COLUMN()-2)/24,5),'Расчет сбытовых надбавок'!$B$2281:'Расчет сбытовых надбавок'!$G$3024,6)</f>
        <v>332.92</v>
      </c>
      <c r="Q837" s="99">
        <f>VLOOKUP($A837+ROUND((COLUMN()-2)/24,5),АТС!$A$41:$F$736,5)+VLOOKUP($A837+ROUND((COLUMN()-2)/24,5),'Расчет сбытовых надбавок'!$B$2281:'Расчет сбытовых надбавок'!$G$3024,6)</f>
        <v>305.7</v>
      </c>
      <c r="R837" s="99">
        <f>VLOOKUP($A837+ROUND((COLUMN()-2)/24,5),АТС!$A$41:$F$736,5)+VLOOKUP($A837+ROUND((COLUMN()-2)/24,5),'Расчет сбытовых надбавок'!$B$2281:'Расчет сбытовых надбавок'!$G$3024,6)</f>
        <v>550.54000000000008</v>
      </c>
      <c r="S837" s="99">
        <f>VLOOKUP($A837+ROUND((COLUMN()-2)/24,5),АТС!$A$41:$F$736,5)+VLOOKUP($A837+ROUND((COLUMN()-2)/24,5),'Расчет сбытовых надбавок'!$B$2281:'Расчет сбытовых надбавок'!$G$3024,6)</f>
        <v>461.14000000000004</v>
      </c>
      <c r="T837" s="99">
        <f>VLOOKUP($A837+ROUND((COLUMN()-2)/24,5),АТС!$A$41:$F$736,5)+VLOOKUP($A837+ROUND((COLUMN()-2)/24,5),'Расчет сбытовых надбавок'!$B$2281:'Расчет сбытовых надбавок'!$G$3024,6)</f>
        <v>102.14</v>
      </c>
      <c r="U837" s="99">
        <f>VLOOKUP($A837+ROUND((COLUMN()-2)/24,5),АТС!$A$41:$F$736,5)+VLOOKUP($A837+ROUND((COLUMN()-2)/24,5),'Расчет сбытовых надбавок'!$B$2281:'Расчет сбытовых надбавок'!$G$3024,6)</f>
        <v>461.38</v>
      </c>
      <c r="V837" s="99">
        <f>VLOOKUP($A837+ROUND((COLUMN()-2)/24,5),АТС!$A$41:$F$736,5)+VLOOKUP($A837+ROUND((COLUMN()-2)/24,5),'Расчет сбытовых надбавок'!$B$2281:'Расчет сбытовых надбавок'!$G$3024,6)</f>
        <v>723.42</v>
      </c>
      <c r="W837" s="99">
        <f>VLOOKUP($A837+ROUND((COLUMN()-2)/24,5),АТС!$A$41:$F$736,5)+VLOOKUP($A837+ROUND((COLUMN()-2)/24,5),'Расчет сбытовых надбавок'!$B$2281:'Расчет сбытовых надбавок'!$G$3024,6)</f>
        <v>978.53</v>
      </c>
      <c r="X837" s="99">
        <f>VLOOKUP($A837+ROUND((COLUMN()-2)/24,5),АТС!$A$41:$F$736,5)+VLOOKUP($A837+ROUND((COLUMN()-2)/24,5),'Расчет сбытовых надбавок'!$B$2281:'Расчет сбытовых надбавок'!$G$3024,6)</f>
        <v>731.49</v>
      </c>
      <c r="Y837" s="99">
        <f>VLOOKUP($A837+ROUND((COLUMN()-2)/24,5),АТС!$A$41:$F$736,5)+VLOOKUP($A837+ROUND((COLUMN()-2)/24,5),'Расчет сбытовых надбавок'!$B$2281:'Расчет сбытовых надбавок'!$G$3024,6)</f>
        <v>711.91</v>
      </c>
    </row>
    <row r="838" spans="1:25" x14ac:dyDescent="0.2">
      <c r="A838" s="80">
        <f t="shared" si="24"/>
        <v>42416</v>
      </c>
      <c r="B838" s="99">
        <f>VLOOKUP($A838+ROUND((COLUMN()-2)/24,5),АТС!$A$41:$F$736,5)+VLOOKUP($A838+ROUND((COLUMN()-2)/24,5),'Расчет сбытовых надбавок'!$B$2281:'Расчет сбытовых надбавок'!$G$3024,6)</f>
        <v>659.14</v>
      </c>
      <c r="C838" s="99">
        <f>VLOOKUP($A838+ROUND((COLUMN()-2)/24,5),АТС!$A$41:$F$736,5)+VLOOKUP($A838+ROUND((COLUMN()-2)/24,5),'Расчет сбытовых надбавок'!$B$2281:'Расчет сбытовых надбавок'!$G$3024,6)</f>
        <v>706.8</v>
      </c>
      <c r="D838" s="99">
        <f>VLOOKUP($A838+ROUND((COLUMN()-2)/24,5),АТС!$A$41:$F$736,5)+VLOOKUP($A838+ROUND((COLUMN()-2)/24,5),'Расчет сбытовых надбавок'!$B$2281:'Расчет сбытовых надбавок'!$G$3024,6)</f>
        <v>721.70999999999992</v>
      </c>
      <c r="E838" s="99">
        <f>VLOOKUP($A838+ROUND((COLUMN()-2)/24,5),АТС!$A$41:$F$736,5)+VLOOKUP($A838+ROUND((COLUMN()-2)/24,5),'Расчет сбытовых надбавок'!$B$2281:'Расчет сбытовых надбавок'!$G$3024,6)</f>
        <v>156.82999999999998</v>
      </c>
      <c r="F838" s="99">
        <f>VLOOKUP($A838+ROUND((COLUMN()-2)/24,5),АТС!$A$41:$F$736,5)+VLOOKUP($A838+ROUND((COLUMN()-2)/24,5),'Расчет сбытовых надбавок'!$B$2281:'Расчет сбытовых надбавок'!$G$3024,6)</f>
        <v>654.65</v>
      </c>
      <c r="G838" s="99">
        <f>VLOOKUP($A838+ROUND((COLUMN()-2)/24,5),АТС!$A$41:$F$736,5)+VLOOKUP($A838+ROUND((COLUMN()-2)/24,5),'Расчет сбытовых надбавок'!$B$2281:'Расчет сбытовых надбавок'!$G$3024,6)</f>
        <v>0</v>
      </c>
      <c r="H838" s="99">
        <f>VLOOKUP($A838+ROUND((COLUMN()-2)/24,5),АТС!$A$41:$F$736,5)+VLOOKUP($A838+ROUND((COLUMN()-2)/24,5),'Расчет сбытовых надбавок'!$B$2281:'Расчет сбытовых надбавок'!$G$3024,6)</f>
        <v>496.51</v>
      </c>
      <c r="I838" s="99">
        <f>VLOOKUP($A838+ROUND((COLUMN()-2)/24,5),АТС!$A$41:$F$736,5)+VLOOKUP($A838+ROUND((COLUMN()-2)/24,5),'Расчет сбытовых надбавок'!$B$2281:'Расчет сбытовых надбавок'!$G$3024,6)</f>
        <v>469.02</v>
      </c>
      <c r="J838" s="99">
        <f>VLOOKUP($A838+ROUND((COLUMN()-2)/24,5),АТС!$A$41:$F$736,5)+VLOOKUP($A838+ROUND((COLUMN()-2)/24,5),'Расчет сбытовых надбавок'!$B$2281:'Расчет сбытовых надбавок'!$G$3024,6)</f>
        <v>50.82</v>
      </c>
      <c r="K838" s="99">
        <f>VLOOKUP($A838+ROUND((COLUMN()-2)/24,5),АТС!$A$41:$F$736,5)+VLOOKUP($A838+ROUND((COLUMN()-2)/24,5),'Расчет сбытовых надбавок'!$B$2281:'Расчет сбытовых надбавок'!$G$3024,6)</f>
        <v>146.60000000000002</v>
      </c>
      <c r="L838" s="99">
        <f>VLOOKUP($A838+ROUND((COLUMN()-2)/24,5),АТС!$A$41:$F$736,5)+VLOOKUP($A838+ROUND((COLUMN()-2)/24,5),'Расчет сбытовых надбавок'!$B$2281:'Расчет сбытовых надбавок'!$G$3024,6)</f>
        <v>233.84</v>
      </c>
      <c r="M838" s="99">
        <f>VLOOKUP($A838+ROUND((COLUMN()-2)/24,5),АТС!$A$41:$F$736,5)+VLOOKUP($A838+ROUND((COLUMN()-2)/24,5),'Расчет сбытовых надбавок'!$B$2281:'Расчет сбытовых надбавок'!$G$3024,6)</f>
        <v>515.70000000000005</v>
      </c>
      <c r="N838" s="99">
        <f>VLOOKUP($A838+ROUND((COLUMN()-2)/24,5),АТС!$A$41:$F$736,5)+VLOOKUP($A838+ROUND((COLUMN()-2)/24,5),'Расчет сбытовых надбавок'!$B$2281:'Расчет сбытовых надбавок'!$G$3024,6)</f>
        <v>484.86</v>
      </c>
      <c r="O838" s="99">
        <f>VLOOKUP($A838+ROUND((COLUMN()-2)/24,5),АТС!$A$41:$F$736,5)+VLOOKUP($A838+ROUND((COLUMN()-2)/24,5),'Расчет сбытовых надбавок'!$B$2281:'Расчет сбытовых надбавок'!$G$3024,6)</f>
        <v>548.37</v>
      </c>
      <c r="P838" s="99">
        <f>VLOOKUP($A838+ROUND((COLUMN()-2)/24,5),АТС!$A$41:$F$736,5)+VLOOKUP($A838+ROUND((COLUMN()-2)/24,5),'Расчет сбытовых надбавок'!$B$2281:'Расчет сбытовых надбавок'!$G$3024,6)</f>
        <v>297.49</v>
      </c>
      <c r="Q838" s="99">
        <f>VLOOKUP($A838+ROUND((COLUMN()-2)/24,5),АТС!$A$41:$F$736,5)+VLOOKUP($A838+ROUND((COLUMN()-2)/24,5),'Расчет сбытовых надбавок'!$B$2281:'Расчет сбытовых надбавок'!$G$3024,6)</f>
        <v>421.15000000000003</v>
      </c>
      <c r="R838" s="99">
        <f>VLOOKUP($A838+ROUND((COLUMN()-2)/24,5),АТС!$A$41:$F$736,5)+VLOOKUP($A838+ROUND((COLUMN()-2)/24,5),'Расчет сбытовых надбавок'!$B$2281:'Расчет сбытовых надбавок'!$G$3024,6)</f>
        <v>433.32</v>
      </c>
      <c r="S838" s="99">
        <f>VLOOKUP($A838+ROUND((COLUMN()-2)/24,5),АТС!$A$41:$F$736,5)+VLOOKUP($A838+ROUND((COLUMN()-2)/24,5),'Расчет сбытовых надбавок'!$B$2281:'Расчет сбытовых надбавок'!$G$3024,6)</f>
        <v>231.42000000000002</v>
      </c>
      <c r="T838" s="99">
        <f>VLOOKUP($A838+ROUND((COLUMN()-2)/24,5),АТС!$A$41:$F$736,5)+VLOOKUP($A838+ROUND((COLUMN()-2)/24,5),'Расчет сбытовых надбавок'!$B$2281:'Расчет сбытовых надбавок'!$G$3024,6)</f>
        <v>129.72999999999999</v>
      </c>
      <c r="U838" s="99">
        <f>VLOOKUP($A838+ROUND((COLUMN()-2)/24,5),АТС!$A$41:$F$736,5)+VLOOKUP($A838+ROUND((COLUMN()-2)/24,5),'Расчет сбытовых надбавок'!$B$2281:'Расчет сбытовых надбавок'!$G$3024,6)</f>
        <v>611.67000000000007</v>
      </c>
      <c r="V838" s="99">
        <f>VLOOKUP($A838+ROUND((COLUMN()-2)/24,5),АТС!$A$41:$F$736,5)+VLOOKUP($A838+ROUND((COLUMN()-2)/24,5),'Расчет сбытовых надбавок'!$B$2281:'Расчет сбытовых надбавок'!$G$3024,6)</f>
        <v>171.84</v>
      </c>
      <c r="W838" s="99">
        <f>VLOOKUP($A838+ROUND((COLUMN()-2)/24,5),АТС!$A$41:$F$736,5)+VLOOKUP($A838+ROUND((COLUMN()-2)/24,5),'Расчет сбытовых надбавок'!$B$2281:'Расчет сбытовых надбавок'!$G$3024,6)</f>
        <v>181.92</v>
      </c>
      <c r="X838" s="99">
        <f>VLOOKUP($A838+ROUND((COLUMN()-2)/24,5),АТС!$A$41:$F$736,5)+VLOOKUP($A838+ROUND((COLUMN()-2)/24,5),'Расчет сбытовых надбавок'!$B$2281:'Расчет сбытовых надбавок'!$G$3024,6)</f>
        <v>147.26999999999998</v>
      </c>
      <c r="Y838" s="99">
        <f>VLOOKUP($A838+ROUND((COLUMN()-2)/24,5),АТС!$A$41:$F$736,5)+VLOOKUP($A838+ROUND((COLUMN()-2)/24,5),'Расчет сбытовых надбавок'!$B$2281:'Расчет сбытовых надбавок'!$G$3024,6)</f>
        <v>146.58000000000001</v>
      </c>
    </row>
    <row r="839" spans="1:25" x14ac:dyDescent="0.2">
      <c r="A839" s="80">
        <f t="shared" si="24"/>
        <v>42417</v>
      </c>
      <c r="B839" s="99">
        <f>VLOOKUP($A839+ROUND((COLUMN()-2)/24,5),АТС!$A$41:$F$736,5)+VLOOKUP($A839+ROUND((COLUMN()-2)/24,5),'Расчет сбытовых надбавок'!$B$2281:'Расчет сбытовых надбавок'!$G$3024,6)</f>
        <v>48.559999999999995</v>
      </c>
      <c r="C839" s="99">
        <f>VLOOKUP($A839+ROUND((COLUMN()-2)/24,5),АТС!$A$41:$F$736,5)+VLOOKUP($A839+ROUND((COLUMN()-2)/24,5),'Расчет сбытовых надбавок'!$B$2281:'Расчет сбытовых надбавок'!$G$3024,6)</f>
        <v>763.33999999999992</v>
      </c>
      <c r="D839" s="99">
        <f>VLOOKUP($A839+ROUND((COLUMN()-2)/24,5),АТС!$A$41:$F$736,5)+VLOOKUP($A839+ROUND((COLUMN()-2)/24,5),'Расчет сбытовых надбавок'!$B$2281:'Расчет сбытовых надбавок'!$G$3024,6)</f>
        <v>964.68</v>
      </c>
      <c r="E839" s="99">
        <f>VLOOKUP($A839+ROUND((COLUMN()-2)/24,5),АТС!$A$41:$F$736,5)+VLOOKUP($A839+ROUND((COLUMN()-2)/24,5),'Расчет сбытовых надбавок'!$B$2281:'Расчет сбытовых надбавок'!$G$3024,6)</f>
        <v>326.07</v>
      </c>
      <c r="F839" s="99">
        <f>VLOOKUP($A839+ROUND((COLUMN()-2)/24,5),АТС!$A$41:$F$736,5)+VLOOKUP($A839+ROUND((COLUMN()-2)/24,5),'Расчет сбытовых надбавок'!$B$2281:'Расчет сбытовых надбавок'!$G$3024,6)</f>
        <v>384.17</v>
      </c>
      <c r="G839" s="99">
        <f>VLOOKUP($A839+ROUND((COLUMN()-2)/24,5),АТС!$A$41:$F$736,5)+VLOOKUP($A839+ROUND((COLUMN()-2)/24,5),'Расчет сбытовых надбавок'!$B$2281:'Расчет сбытовых надбавок'!$G$3024,6)</f>
        <v>611.03</v>
      </c>
      <c r="H839" s="99">
        <f>VLOOKUP($A839+ROUND((COLUMN()-2)/24,5),АТС!$A$41:$F$736,5)+VLOOKUP($A839+ROUND((COLUMN()-2)/24,5),'Расчет сбытовых надбавок'!$B$2281:'Расчет сбытовых надбавок'!$G$3024,6)</f>
        <v>572.1099999999999</v>
      </c>
      <c r="I839" s="99">
        <f>VLOOKUP($A839+ROUND((COLUMN()-2)/24,5),АТС!$A$41:$F$736,5)+VLOOKUP($A839+ROUND((COLUMN()-2)/24,5),'Расчет сбытовых надбавок'!$B$2281:'Расчет сбытовых надбавок'!$G$3024,6)</f>
        <v>589.14</v>
      </c>
      <c r="J839" s="99">
        <f>VLOOKUP($A839+ROUND((COLUMN()-2)/24,5),АТС!$A$41:$F$736,5)+VLOOKUP($A839+ROUND((COLUMN()-2)/24,5),'Расчет сбытовых надбавок'!$B$2281:'Расчет сбытовых надбавок'!$G$3024,6)</f>
        <v>480.88</v>
      </c>
      <c r="K839" s="99">
        <f>VLOOKUP($A839+ROUND((COLUMN()-2)/24,5),АТС!$A$41:$F$736,5)+VLOOKUP($A839+ROUND((COLUMN()-2)/24,5),'Расчет сбытовых надбавок'!$B$2281:'Расчет сбытовых надбавок'!$G$3024,6)</f>
        <v>447.56</v>
      </c>
      <c r="L839" s="99">
        <f>VLOOKUP($A839+ROUND((COLUMN()-2)/24,5),АТС!$A$41:$F$736,5)+VLOOKUP($A839+ROUND((COLUMN()-2)/24,5),'Расчет сбытовых надбавок'!$B$2281:'Расчет сбытовых надбавок'!$G$3024,6)</f>
        <v>490.16</v>
      </c>
      <c r="M839" s="99">
        <f>VLOOKUP($A839+ROUND((COLUMN()-2)/24,5),АТС!$A$41:$F$736,5)+VLOOKUP($A839+ROUND((COLUMN()-2)/24,5),'Расчет сбытовых надбавок'!$B$2281:'Расчет сбытовых надбавок'!$G$3024,6)</f>
        <v>534.92999999999995</v>
      </c>
      <c r="N839" s="99">
        <f>VLOOKUP($A839+ROUND((COLUMN()-2)/24,5),АТС!$A$41:$F$736,5)+VLOOKUP($A839+ROUND((COLUMN()-2)/24,5),'Расчет сбытовых надбавок'!$B$2281:'Расчет сбытовых надбавок'!$G$3024,6)</f>
        <v>425.51</v>
      </c>
      <c r="O839" s="99">
        <f>VLOOKUP($A839+ROUND((COLUMN()-2)/24,5),АТС!$A$41:$F$736,5)+VLOOKUP($A839+ROUND((COLUMN()-2)/24,5),'Расчет сбытовых надбавок'!$B$2281:'Расчет сбытовых надбавок'!$G$3024,6)</f>
        <v>432.91999999999996</v>
      </c>
      <c r="P839" s="99">
        <f>VLOOKUP($A839+ROUND((COLUMN()-2)/24,5),АТС!$A$41:$F$736,5)+VLOOKUP($A839+ROUND((COLUMN()-2)/24,5),'Расчет сбытовых надбавок'!$B$2281:'Расчет сбытовых надбавок'!$G$3024,6)</f>
        <v>623.84</v>
      </c>
      <c r="Q839" s="99">
        <f>VLOOKUP($A839+ROUND((COLUMN()-2)/24,5),АТС!$A$41:$F$736,5)+VLOOKUP($A839+ROUND((COLUMN()-2)/24,5),'Расчет сбытовых надбавок'!$B$2281:'Расчет сбытовых надбавок'!$G$3024,6)</f>
        <v>511.22</v>
      </c>
      <c r="R839" s="99">
        <f>VLOOKUP($A839+ROUND((COLUMN()-2)/24,5),АТС!$A$41:$F$736,5)+VLOOKUP($A839+ROUND((COLUMN()-2)/24,5),'Расчет сбытовых надбавок'!$B$2281:'Расчет сбытовых надбавок'!$G$3024,6)</f>
        <v>410.43</v>
      </c>
      <c r="S839" s="99">
        <f>VLOOKUP($A839+ROUND((COLUMN()-2)/24,5),АТС!$A$41:$F$736,5)+VLOOKUP($A839+ROUND((COLUMN()-2)/24,5),'Расчет сбытовых надбавок'!$B$2281:'Расчет сбытовых надбавок'!$G$3024,6)</f>
        <v>28.900000000000002</v>
      </c>
      <c r="T839" s="99">
        <f>VLOOKUP($A839+ROUND((COLUMN()-2)/24,5),АТС!$A$41:$F$736,5)+VLOOKUP($A839+ROUND((COLUMN()-2)/24,5),'Расчет сбытовых надбавок'!$B$2281:'Расчет сбытовых надбавок'!$G$3024,6)</f>
        <v>126.39</v>
      </c>
      <c r="U839" s="99">
        <f>VLOOKUP($A839+ROUND((COLUMN()-2)/24,5),АТС!$A$41:$F$736,5)+VLOOKUP($A839+ROUND((COLUMN()-2)/24,5),'Расчет сбытовых надбавок'!$B$2281:'Расчет сбытовых надбавок'!$G$3024,6)</f>
        <v>480.23999999999995</v>
      </c>
      <c r="V839" s="99">
        <f>VLOOKUP($A839+ROUND((COLUMN()-2)/24,5),АТС!$A$41:$F$736,5)+VLOOKUP($A839+ROUND((COLUMN()-2)/24,5),'Расчет сбытовых надбавок'!$B$2281:'Расчет сбытовых надбавок'!$G$3024,6)</f>
        <v>163.29000000000002</v>
      </c>
      <c r="W839" s="99">
        <f>VLOOKUP($A839+ROUND((COLUMN()-2)/24,5),АТС!$A$41:$F$736,5)+VLOOKUP($A839+ROUND((COLUMN()-2)/24,5),'Расчет сбытовых надбавок'!$B$2281:'Расчет сбытовых надбавок'!$G$3024,6)</f>
        <v>196.18</v>
      </c>
      <c r="X839" s="99">
        <f>VLOOKUP($A839+ROUND((COLUMN()-2)/24,5),АТС!$A$41:$F$736,5)+VLOOKUP($A839+ROUND((COLUMN()-2)/24,5),'Расчет сбытовых надбавок'!$B$2281:'Расчет сбытовых надбавок'!$G$3024,6)</f>
        <v>734.5</v>
      </c>
      <c r="Y839" s="99">
        <f>VLOOKUP($A839+ROUND((COLUMN()-2)/24,5),АТС!$A$41:$F$736,5)+VLOOKUP($A839+ROUND((COLUMN()-2)/24,5),'Расчет сбытовых надбавок'!$B$2281:'Расчет сбытовых надбавок'!$G$3024,6)</f>
        <v>1089.95</v>
      </c>
    </row>
    <row r="840" spans="1:25" x14ac:dyDescent="0.2">
      <c r="A840" s="80">
        <f t="shared" si="24"/>
        <v>42418</v>
      </c>
      <c r="B840" s="99">
        <f>VLOOKUP($A840+ROUND((COLUMN()-2)/24,5),АТС!$A$41:$F$736,5)+VLOOKUP($A840+ROUND((COLUMN()-2)/24,5),'Расчет сбытовых надбавок'!$B$2281:'Расчет сбытовых надбавок'!$G$3024,6)</f>
        <v>90.66</v>
      </c>
      <c r="C840" s="99">
        <f>VLOOKUP($A840+ROUND((COLUMN()-2)/24,5),АТС!$A$41:$F$736,5)+VLOOKUP($A840+ROUND((COLUMN()-2)/24,5),'Расчет сбытовых надбавок'!$B$2281:'Расчет сбытовых надбавок'!$G$3024,6)</f>
        <v>41.13</v>
      </c>
      <c r="D840" s="99">
        <f>VLOOKUP($A840+ROUND((COLUMN()-2)/24,5),АТС!$A$41:$F$736,5)+VLOOKUP($A840+ROUND((COLUMN()-2)/24,5),'Расчет сбытовых надбавок'!$B$2281:'Расчет сбытовых надбавок'!$G$3024,6)</f>
        <v>916.3900000000001</v>
      </c>
      <c r="E840" s="99">
        <f>VLOOKUP($A840+ROUND((COLUMN()-2)/24,5),АТС!$A$41:$F$736,5)+VLOOKUP($A840+ROUND((COLUMN()-2)/24,5),'Расчет сбытовых надбавок'!$B$2281:'Расчет сбытовых надбавок'!$G$3024,6)</f>
        <v>919.1099999999999</v>
      </c>
      <c r="F840" s="99">
        <f>VLOOKUP($A840+ROUND((COLUMN()-2)/24,5),АТС!$A$41:$F$736,5)+VLOOKUP($A840+ROUND((COLUMN()-2)/24,5),'Расчет сбытовых надбавок'!$B$2281:'Расчет сбытовых надбавок'!$G$3024,6)</f>
        <v>749.91000000000008</v>
      </c>
      <c r="G840" s="99">
        <f>VLOOKUP($A840+ROUND((COLUMN()-2)/24,5),АТС!$A$41:$F$736,5)+VLOOKUP($A840+ROUND((COLUMN()-2)/24,5),'Расчет сбытовых надбавок'!$B$2281:'Расчет сбытовых надбавок'!$G$3024,6)</f>
        <v>534.13</v>
      </c>
      <c r="H840" s="99">
        <f>VLOOKUP($A840+ROUND((COLUMN()-2)/24,5),АТС!$A$41:$F$736,5)+VLOOKUP($A840+ROUND((COLUMN()-2)/24,5),'Расчет сбытовых надбавок'!$B$2281:'Расчет сбытовых надбавок'!$G$3024,6)</f>
        <v>0.01</v>
      </c>
      <c r="I840" s="99">
        <f>VLOOKUP($A840+ROUND((COLUMN()-2)/24,5),АТС!$A$41:$F$736,5)+VLOOKUP($A840+ROUND((COLUMN()-2)/24,5),'Расчет сбытовых надбавок'!$B$2281:'Расчет сбытовых надбавок'!$G$3024,6)</f>
        <v>0</v>
      </c>
      <c r="J840" s="99">
        <f>VLOOKUP($A840+ROUND((COLUMN()-2)/24,5),АТС!$A$41:$F$736,5)+VLOOKUP($A840+ROUND((COLUMN()-2)/24,5),'Расчет сбытовых надбавок'!$B$2281:'Расчет сбытовых надбавок'!$G$3024,6)</f>
        <v>0</v>
      </c>
      <c r="K840" s="99">
        <f>VLOOKUP($A840+ROUND((COLUMN()-2)/24,5),АТС!$A$41:$F$736,5)+VLOOKUP($A840+ROUND((COLUMN()-2)/24,5),'Расчет сбытовых надбавок'!$B$2281:'Расчет сбытовых надбавок'!$G$3024,6)</f>
        <v>149.62</v>
      </c>
      <c r="L840" s="99">
        <f>VLOOKUP($A840+ROUND((COLUMN()-2)/24,5),АТС!$A$41:$F$736,5)+VLOOKUP($A840+ROUND((COLUMN()-2)/24,5),'Расчет сбытовых надбавок'!$B$2281:'Расчет сбытовых надбавок'!$G$3024,6)</f>
        <v>477.08</v>
      </c>
      <c r="M840" s="99">
        <f>VLOOKUP($A840+ROUND((COLUMN()-2)/24,5),АТС!$A$41:$F$736,5)+VLOOKUP($A840+ROUND((COLUMN()-2)/24,5),'Расчет сбытовых надбавок'!$B$2281:'Расчет сбытовых надбавок'!$G$3024,6)</f>
        <v>491.94</v>
      </c>
      <c r="N840" s="99">
        <f>VLOOKUP($A840+ROUND((COLUMN()-2)/24,5),АТС!$A$41:$F$736,5)+VLOOKUP($A840+ROUND((COLUMN()-2)/24,5),'Расчет сбытовых надбавок'!$B$2281:'Расчет сбытовых надбавок'!$G$3024,6)</f>
        <v>485.96000000000004</v>
      </c>
      <c r="O840" s="99">
        <f>VLOOKUP($A840+ROUND((COLUMN()-2)/24,5),АТС!$A$41:$F$736,5)+VLOOKUP($A840+ROUND((COLUMN()-2)/24,5),'Расчет сбытовых надбавок'!$B$2281:'Расчет сбытовых надбавок'!$G$3024,6)</f>
        <v>461.58</v>
      </c>
      <c r="P840" s="99">
        <f>VLOOKUP($A840+ROUND((COLUMN()-2)/24,5),АТС!$A$41:$F$736,5)+VLOOKUP($A840+ROUND((COLUMN()-2)/24,5),'Расчет сбытовых надбавок'!$B$2281:'Расчет сбытовых надбавок'!$G$3024,6)</f>
        <v>535.66999999999996</v>
      </c>
      <c r="Q840" s="99">
        <f>VLOOKUP($A840+ROUND((COLUMN()-2)/24,5),АТС!$A$41:$F$736,5)+VLOOKUP($A840+ROUND((COLUMN()-2)/24,5),'Расчет сбытовых надбавок'!$B$2281:'Расчет сбытовых надбавок'!$G$3024,6)</f>
        <v>500.27</v>
      </c>
      <c r="R840" s="99">
        <f>VLOOKUP($A840+ROUND((COLUMN()-2)/24,5),АТС!$A$41:$F$736,5)+VLOOKUP($A840+ROUND((COLUMN()-2)/24,5),'Расчет сбытовых надбавок'!$B$2281:'Расчет сбытовых надбавок'!$G$3024,6)</f>
        <v>5.0900000000000007</v>
      </c>
      <c r="S840" s="99">
        <f>VLOOKUP($A840+ROUND((COLUMN()-2)/24,5),АТС!$A$41:$F$736,5)+VLOOKUP($A840+ROUND((COLUMN()-2)/24,5),'Расчет сбытовых надбавок'!$B$2281:'Расчет сбытовых надбавок'!$G$3024,6)</f>
        <v>0</v>
      </c>
      <c r="T840" s="99">
        <f>VLOOKUP($A840+ROUND((COLUMN()-2)/24,5),АТС!$A$41:$F$736,5)+VLOOKUP($A840+ROUND((COLUMN()-2)/24,5),'Расчет сбытовых надбавок'!$B$2281:'Расчет сбытовых надбавок'!$G$3024,6)</f>
        <v>169.6</v>
      </c>
      <c r="U840" s="99">
        <f>VLOOKUP($A840+ROUND((COLUMN()-2)/24,5),АТС!$A$41:$F$736,5)+VLOOKUP($A840+ROUND((COLUMN()-2)/24,5),'Расчет сбытовых надбавок'!$B$2281:'Расчет сбытовых надбавок'!$G$3024,6)</f>
        <v>134.33000000000001</v>
      </c>
      <c r="V840" s="99">
        <f>VLOOKUP($A840+ROUND((COLUMN()-2)/24,5),АТС!$A$41:$F$736,5)+VLOOKUP($A840+ROUND((COLUMN()-2)/24,5),'Расчет сбытовых надбавок'!$B$2281:'Расчет сбытовых надбавок'!$G$3024,6)</f>
        <v>791.49</v>
      </c>
      <c r="W840" s="99">
        <f>VLOOKUP($A840+ROUND((COLUMN()-2)/24,5),АТС!$A$41:$F$736,5)+VLOOKUP($A840+ROUND((COLUMN()-2)/24,5),'Расчет сбытовых надбавок'!$B$2281:'Расчет сбытовых надбавок'!$G$3024,6)</f>
        <v>927.06999999999994</v>
      </c>
      <c r="X840" s="99">
        <f>VLOOKUP($A840+ROUND((COLUMN()-2)/24,5),АТС!$A$41:$F$736,5)+VLOOKUP($A840+ROUND((COLUMN()-2)/24,5),'Расчет сбытовых надбавок'!$B$2281:'Расчет сбытовых надбавок'!$G$3024,6)</f>
        <v>1750.97</v>
      </c>
      <c r="Y840" s="99">
        <f>VLOOKUP($A840+ROUND((COLUMN()-2)/24,5),АТС!$A$41:$F$736,5)+VLOOKUP($A840+ROUND((COLUMN()-2)/24,5),'Расчет сбытовых надбавок'!$B$2281:'Расчет сбытовых надбавок'!$G$3024,6)</f>
        <v>1873.6</v>
      </c>
    </row>
    <row r="841" spans="1:25" x14ac:dyDescent="0.2">
      <c r="A841" s="80">
        <f t="shared" si="24"/>
        <v>42419</v>
      </c>
      <c r="B841" s="99">
        <f>VLOOKUP($A841+ROUND((COLUMN()-2)/24,5),АТС!$A$41:$F$736,5)+VLOOKUP($A841+ROUND((COLUMN()-2)/24,5),'Расчет сбытовых надбавок'!$B$2281:'Расчет сбытовых надбавок'!$G$3024,6)</f>
        <v>59.89</v>
      </c>
      <c r="C841" s="99">
        <f>VLOOKUP($A841+ROUND((COLUMN()-2)/24,5),АТС!$A$41:$F$736,5)+VLOOKUP($A841+ROUND((COLUMN()-2)/24,5),'Расчет сбытовых надбавок'!$B$2281:'Расчет сбытовых надбавок'!$G$3024,6)</f>
        <v>13.27</v>
      </c>
      <c r="D841" s="99">
        <f>VLOOKUP($A841+ROUND((COLUMN()-2)/24,5),АТС!$A$41:$F$736,5)+VLOOKUP($A841+ROUND((COLUMN()-2)/24,5),'Расчет сбытовых надбавок'!$B$2281:'Расчет сбытовых надбавок'!$G$3024,6)</f>
        <v>4.8999999999999995</v>
      </c>
      <c r="E841" s="99">
        <f>VLOOKUP($A841+ROUND((COLUMN()-2)/24,5),АТС!$A$41:$F$736,5)+VLOOKUP($A841+ROUND((COLUMN()-2)/24,5),'Расчет сбытовых надбавок'!$B$2281:'Расчет сбытовых надбавок'!$G$3024,6)</f>
        <v>142.93</v>
      </c>
      <c r="F841" s="99">
        <f>VLOOKUP($A841+ROUND((COLUMN()-2)/24,5),АТС!$A$41:$F$736,5)+VLOOKUP($A841+ROUND((COLUMN()-2)/24,5),'Расчет сбытовых надбавок'!$B$2281:'Расчет сбытовых надбавок'!$G$3024,6)</f>
        <v>50.6</v>
      </c>
      <c r="G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H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I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J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K841" s="99">
        <f>VLOOKUP($A841+ROUND((COLUMN()-2)/24,5),АТС!$A$41:$F$736,5)+VLOOKUP($A841+ROUND((COLUMN()-2)/24,5),'Расчет сбытовых надбавок'!$B$2281:'Расчет сбытовых надбавок'!$G$3024,6)</f>
        <v>4.47</v>
      </c>
      <c r="L841" s="99">
        <f>VLOOKUP($A841+ROUND((COLUMN()-2)/24,5),АТС!$A$41:$F$736,5)+VLOOKUP($A841+ROUND((COLUMN()-2)/24,5),'Расчет сбытовых надбавок'!$B$2281:'Расчет сбытовых надбавок'!$G$3024,6)</f>
        <v>169.33999999999997</v>
      </c>
      <c r="M841" s="99">
        <f>VLOOKUP($A841+ROUND((COLUMN()-2)/24,5),АТС!$A$41:$F$736,5)+VLOOKUP($A841+ROUND((COLUMN()-2)/24,5),'Расчет сбытовых надбавок'!$B$2281:'Расчет сбытовых надбавок'!$G$3024,6)</f>
        <v>230.87</v>
      </c>
      <c r="N841" s="99">
        <f>VLOOKUP($A841+ROUND((COLUMN()-2)/24,5),АТС!$A$41:$F$736,5)+VLOOKUP($A841+ROUND((COLUMN()-2)/24,5),'Расчет сбытовых надбавок'!$B$2281:'Расчет сбытовых надбавок'!$G$3024,6)</f>
        <v>136.23999999999998</v>
      </c>
      <c r="O841" s="99">
        <f>VLOOKUP($A841+ROUND((COLUMN()-2)/24,5),АТС!$A$41:$F$736,5)+VLOOKUP($A841+ROUND((COLUMN()-2)/24,5),'Расчет сбытовых надбавок'!$B$2281:'Расчет сбытовых надбавок'!$G$3024,6)</f>
        <v>124.92999999999999</v>
      </c>
      <c r="P841" s="99">
        <f>VLOOKUP($A841+ROUND((COLUMN()-2)/24,5),АТС!$A$41:$F$736,5)+VLOOKUP($A841+ROUND((COLUMN()-2)/24,5),'Расчет сбытовых надбавок'!$B$2281:'Расчет сбытовых надбавок'!$G$3024,6)</f>
        <v>138.32000000000002</v>
      </c>
      <c r="Q841" s="99">
        <f>VLOOKUP($A841+ROUND((COLUMN()-2)/24,5),АТС!$A$41:$F$736,5)+VLOOKUP($A841+ROUND((COLUMN()-2)/24,5),'Расчет сбытовых надбавок'!$B$2281:'Расчет сбытовых надбавок'!$G$3024,6)</f>
        <v>143.89000000000001</v>
      </c>
      <c r="R841" s="99">
        <f>VLOOKUP($A841+ROUND((COLUMN()-2)/24,5),АТС!$A$41:$F$736,5)+VLOOKUP($A841+ROUND((COLUMN()-2)/24,5),'Расчет сбытовых надбавок'!$B$2281:'Расчет сбытовых надбавок'!$G$3024,6)</f>
        <v>175.20000000000002</v>
      </c>
      <c r="S841" s="99">
        <f>VLOOKUP($A841+ROUND((COLUMN()-2)/24,5),АТС!$A$41:$F$736,5)+VLOOKUP($A841+ROUND((COLUMN()-2)/24,5),'Расчет сбытовых надбавок'!$B$2281:'Расчет сбытовых надбавок'!$G$3024,6)</f>
        <v>0</v>
      </c>
      <c r="T841" s="99">
        <f>VLOOKUP($A841+ROUND((COLUMN()-2)/24,5),АТС!$A$41:$F$736,5)+VLOOKUP($A841+ROUND((COLUMN()-2)/24,5),'Расчет сбытовых надбавок'!$B$2281:'Расчет сбытовых надбавок'!$G$3024,6)</f>
        <v>0.12</v>
      </c>
      <c r="U841" s="99">
        <f>VLOOKUP($A841+ROUND((COLUMN()-2)/24,5),АТС!$A$41:$F$736,5)+VLOOKUP($A841+ROUND((COLUMN()-2)/24,5),'Расчет сбытовых надбавок'!$B$2281:'Расчет сбытовых надбавок'!$G$3024,6)</f>
        <v>451.92</v>
      </c>
      <c r="V841" s="99">
        <f>VLOOKUP($A841+ROUND((COLUMN()-2)/24,5),АТС!$A$41:$F$736,5)+VLOOKUP($A841+ROUND((COLUMN()-2)/24,5),'Расчет сбытовых надбавок'!$B$2281:'Расчет сбытовых надбавок'!$G$3024,6)</f>
        <v>610.42999999999995</v>
      </c>
      <c r="W841" s="99">
        <f>VLOOKUP($A841+ROUND((COLUMN()-2)/24,5),АТС!$A$41:$F$736,5)+VLOOKUP($A841+ROUND((COLUMN()-2)/24,5),'Расчет сбытовых надбавок'!$B$2281:'Расчет сбытовых надбавок'!$G$3024,6)</f>
        <v>746.88</v>
      </c>
      <c r="X841" s="99">
        <f>VLOOKUP($A841+ROUND((COLUMN()-2)/24,5),АТС!$A$41:$F$736,5)+VLOOKUP($A841+ROUND((COLUMN()-2)/24,5),'Расчет сбытовых надбавок'!$B$2281:'Расчет сбытовых надбавок'!$G$3024,6)</f>
        <v>145.84</v>
      </c>
      <c r="Y841" s="99">
        <f>VLOOKUP($A841+ROUND((COLUMN()-2)/24,5),АТС!$A$41:$F$736,5)+VLOOKUP($A841+ROUND((COLUMN()-2)/24,5),'Расчет сбытовых надбавок'!$B$2281:'Расчет сбытовых надбавок'!$G$3024,6)</f>
        <v>148.32999999999998</v>
      </c>
    </row>
    <row r="842" spans="1:25" x14ac:dyDescent="0.2">
      <c r="A842" s="80">
        <f t="shared" si="24"/>
        <v>42420</v>
      </c>
      <c r="B842" s="99">
        <f>VLOOKUP($A842+ROUND((COLUMN()-2)/24,5),АТС!$A$41:$F$736,5)+VLOOKUP($A842+ROUND((COLUMN()-2)/24,5),'Расчет сбытовых надбавок'!$B$2281:'Расчет сбытовых надбавок'!$G$3024,6)</f>
        <v>731.72</v>
      </c>
      <c r="C842" s="99">
        <f>VLOOKUP($A842+ROUND((COLUMN()-2)/24,5),АТС!$A$41:$F$736,5)+VLOOKUP($A842+ROUND((COLUMN()-2)/24,5),'Расчет сбытовых надбавок'!$B$2281:'Расчет сбытовых надбавок'!$G$3024,6)</f>
        <v>154.26000000000002</v>
      </c>
      <c r="D842" s="99">
        <f>VLOOKUP($A842+ROUND((COLUMN()-2)/24,5),АТС!$A$41:$F$736,5)+VLOOKUP($A842+ROUND((COLUMN()-2)/24,5),'Расчет сбытовых надбавок'!$B$2281:'Расчет сбытовых надбавок'!$G$3024,6)</f>
        <v>74.92</v>
      </c>
      <c r="E842" s="99">
        <f>VLOOKUP($A842+ROUND((COLUMN()-2)/24,5),АТС!$A$41:$F$736,5)+VLOOKUP($A842+ROUND((COLUMN()-2)/24,5),'Расчет сбытовых надбавок'!$B$2281:'Расчет сбытовых надбавок'!$G$3024,6)</f>
        <v>70.759999999999991</v>
      </c>
      <c r="F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G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H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I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J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K842" s="99">
        <f>VLOOKUP($A842+ROUND((COLUMN()-2)/24,5),АТС!$A$41:$F$736,5)+VLOOKUP($A842+ROUND((COLUMN()-2)/24,5),'Расчет сбытовых надбавок'!$B$2281:'Расчет сбытовых надбавок'!$G$3024,6)</f>
        <v>18.89</v>
      </c>
      <c r="L842" s="99">
        <f>VLOOKUP($A842+ROUND((COLUMN()-2)/24,5),АТС!$A$41:$F$736,5)+VLOOKUP($A842+ROUND((COLUMN()-2)/24,5),'Расчет сбытовых надбавок'!$B$2281:'Расчет сбытовых надбавок'!$G$3024,6)</f>
        <v>232.2</v>
      </c>
      <c r="M842" s="99">
        <f>VLOOKUP($A842+ROUND((COLUMN()-2)/24,5),АТС!$A$41:$F$736,5)+VLOOKUP($A842+ROUND((COLUMN()-2)/24,5),'Расчет сбытовых надбавок'!$B$2281:'Расчет сбытовых надбавок'!$G$3024,6)</f>
        <v>267.06</v>
      </c>
      <c r="N842" s="99">
        <f>VLOOKUP($A842+ROUND((COLUMN()-2)/24,5),АТС!$A$41:$F$736,5)+VLOOKUP($A842+ROUND((COLUMN()-2)/24,5),'Расчет сбытовых надбавок'!$B$2281:'Расчет сбытовых надбавок'!$G$3024,6)</f>
        <v>389.76</v>
      </c>
      <c r="O842" s="99">
        <f>VLOOKUP($A842+ROUND((COLUMN()-2)/24,5),АТС!$A$41:$F$736,5)+VLOOKUP($A842+ROUND((COLUMN()-2)/24,5),'Расчет сбытовых надбавок'!$B$2281:'Расчет сбытовых надбавок'!$G$3024,6)</f>
        <v>386.41</v>
      </c>
      <c r="P842" s="99">
        <f>VLOOKUP($A842+ROUND((COLUMN()-2)/24,5),АТС!$A$41:$F$736,5)+VLOOKUP($A842+ROUND((COLUMN()-2)/24,5),'Расчет сбытовых надбавок'!$B$2281:'Расчет сбытовых надбавок'!$G$3024,6)</f>
        <v>47.05</v>
      </c>
      <c r="Q842" s="99">
        <f>VLOOKUP($A842+ROUND((COLUMN()-2)/24,5),АТС!$A$41:$F$736,5)+VLOOKUP($A842+ROUND((COLUMN()-2)/24,5),'Расчет сбытовых надбавок'!$B$2281:'Расчет сбытовых надбавок'!$G$3024,6)</f>
        <v>12.200000000000001</v>
      </c>
      <c r="R842" s="99">
        <f>VLOOKUP($A842+ROUND((COLUMN()-2)/24,5),АТС!$A$41:$F$736,5)+VLOOKUP($A842+ROUND((COLUMN()-2)/24,5),'Расчет сбытовых надбавок'!$B$2281:'Расчет сбытовых надбавок'!$G$3024,6)</f>
        <v>530.64</v>
      </c>
      <c r="S842" s="99">
        <f>VLOOKUP($A842+ROUND((COLUMN()-2)/24,5),АТС!$A$41:$F$736,5)+VLOOKUP($A842+ROUND((COLUMN()-2)/24,5),'Расчет сбытовых надбавок'!$B$2281:'Расчет сбытовых надбавок'!$G$3024,6)</f>
        <v>0</v>
      </c>
      <c r="T842" s="99">
        <f>VLOOKUP($A842+ROUND((COLUMN()-2)/24,5),АТС!$A$41:$F$736,5)+VLOOKUP($A842+ROUND((COLUMN()-2)/24,5),'Расчет сбытовых надбавок'!$B$2281:'Расчет сбытовых надбавок'!$G$3024,6)</f>
        <v>139.89000000000001</v>
      </c>
      <c r="U842" s="99">
        <f>VLOOKUP($A842+ROUND((COLUMN()-2)/24,5),АТС!$A$41:$F$736,5)+VLOOKUP($A842+ROUND((COLUMN()-2)/24,5),'Расчет сбытовых надбавок'!$B$2281:'Расчет сбытовых надбавок'!$G$3024,6)</f>
        <v>688.16</v>
      </c>
      <c r="V842" s="99">
        <f>VLOOKUP($A842+ROUND((COLUMN()-2)/24,5),АТС!$A$41:$F$736,5)+VLOOKUP($A842+ROUND((COLUMN()-2)/24,5),'Расчет сбытовых надбавок'!$B$2281:'Расчет сбытовых надбавок'!$G$3024,6)</f>
        <v>763.6099999999999</v>
      </c>
      <c r="W842" s="99">
        <f>VLOOKUP($A842+ROUND((COLUMN()-2)/24,5),АТС!$A$41:$F$736,5)+VLOOKUP($A842+ROUND((COLUMN()-2)/24,5),'Расчет сбытовых надбавок'!$B$2281:'Расчет сбытовых надбавок'!$G$3024,6)</f>
        <v>149.35</v>
      </c>
      <c r="X842" s="99">
        <f>VLOOKUP($A842+ROUND((COLUMN()-2)/24,5),АТС!$A$41:$F$736,5)+VLOOKUP($A842+ROUND((COLUMN()-2)/24,5),'Расчет сбытовых надбавок'!$B$2281:'Расчет сбытовых надбавок'!$G$3024,6)</f>
        <v>92.100000000000009</v>
      </c>
      <c r="Y842" s="99">
        <f>VLOOKUP($A842+ROUND((COLUMN()-2)/24,5),АТС!$A$41:$F$736,5)+VLOOKUP($A842+ROUND((COLUMN()-2)/24,5),'Расчет сбытовых надбавок'!$B$2281:'Расчет сбытовых надбавок'!$G$3024,6)</f>
        <v>26.86</v>
      </c>
    </row>
    <row r="843" spans="1:25" x14ac:dyDescent="0.2">
      <c r="A843" s="80">
        <f t="shared" si="24"/>
        <v>42421</v>
      </c>
      <c r="B843" s="99">
        <f>VLOOKUP($A843+ROUND((COLUMN()-2)/24,5),АТС!$A$41:$F$736,5)+VLOOKUP($A843+ROUND((COLUMN()-2)/24,5),'Расчет сбытовых надбавок'!$B$2281:'Расчет сбытовых надбавок'!$G$3024,6)</f>
        <v>78.349999999999994</v>
      </c>
      <c r="C843" s="99">
        <f>VLOOKUP($A843+ROUND((COLUMN()-2)/24,5),АТС!$A$41:$F$736,5)+VLOOKUP($A843+ROUND((COLUMN()-2)/24,5),'Расчет сбытовых надбавок'!$B$2281:'Расчет сбытовых надбавок'!$G$3024,6)</f>
        <v>0.03</v>
      </c>
      <c r="D843" s="99">
        <f>VLOOKUP($A843+ROUND((COLUMN()-2)/24,5),АТС!$A$41:$F$736,5)+VLOOKUP($A843+ROUND((COLUMN()-2)/24,5),'Расчет сбытовых надбавок'!$B$2281:'Расчет сбытовых надбавок'!$G$3024,6)</f>
        <v>634.27</v>
      </c>
      <c r="E843" s="99">
        <f>VLOOKUP($A843+ROUND((COLUMN()-2)/24,5),АТС!$A$41:$F$736,5)+VLOOKUP($A843+ROUND((COLUMN()-2)/24,5),'Расчет сбытовых надбавок'!$B$2281:'Расчет сбытовых надбавок'!$G$3024,6)</f>
        <v>44.43</v>
      </c>
      <c r="F843" s="99">
        <f>VLOOKUP($A843+ROUND((COLUMN()-2)/24,5),АТС!$A$41:$F$736,5)+VLOOKUP($A843+ROUND((COLUMN()-2)/24,5),'Расчет сбытовых надбавок'!$B$2281:'Расчет сбытовых надбавок'!$G$3024,6)</f>
        <v>165.36</v>
      </c>
      <c r="G843" s="99">
        <f>VLOOKUP($A843+ROUND((COLUMN()-2)/24,5),АТС!$A$41:$F$736,5)+VLOOKUP($A843+ROUND((COLUMN()-2)/24,5),'Расчет сбытовых надбавок'!$B$2281:'Расчет сбытовых надбавок'!$G$3024,6)</f>
        <v>134.96</v>
      </c>
      <c r="H843" s="99">
        <f>VLOOKUP($A843+ROUND((COLUMN()-2)/24,5),АТС!$A$41:$F$736,5)+VLOOKUP($A843+ROUND((COLUMN()-2)/24,5),'Расчет сбытовых надбавок'!$B$2281:'Расчет сбытовых надбавок'!$G$3024,6)</f>
        <v>5.59</v>
      </c>
      <c r="I843" s="99">
        <f>VLOOKUP($A843+ROUND((COLUMN()-2)/24,5),АТС!$A$41:$F$736,5)+VLOOKUP($A843+ROUND((COLUMN()-2)/24,5),'Расчет сбытовых надбавок'!$B$2281:'Расчет сбытовых надбавок'!$G$3024,6)</f>
        <v>7.4</v>
      </c>
      <c r="J843" s="99">
        <f>VLOOKUP($A843+ROUND((COLUMN()-2)/24,5),АТС!$A$41:$F$736,5)+VLOOKUP($A843+ROUND((COLUMN()-2)/24,5),'Расчет сбытовых надбавок'!$B$2281:'Расчет сбытовых надбавок'!$G$3024,6)</f>
        <v>9.74</v>
      </c>
      <c r="K843" s="99">
        <f>VLOOKUP($A843+ROUND((COLUMN()-2)/24,5),АТС!$A$41:$F$736,5)+VLOOKUP($A843+ROUND((COLUMN()-2)/24,5),'Расчет сбытовых надбавок'!$B$2281:'Расчет сбытовых надбавок'!$G$3024,6)</f>
        <v>0</v>
      </c>
      <c r="L843" s="99">
        <f>VLOOKUP($A843+ROUND((COLUMN()-2)/24,5),АТС!$A$41:$F$736,5)+VLOOKUP($A843+ROUND((COLUMN()-2)/24,5),'Расчет сбытовых надбавок'!$B$2281:'Расчет сбытовых надбавок'!$G$3024,6)</f>
        <v>332.94</v>
      </c>
      <c r="M843" s="99">
        <f>VLOOKUP($A843+ROUND((COLUMN()-2)/24,5),АТС!$A$41:$F$736,5)+VLOOKUP($A843+ROUND((COLUMN()-2)/24,5),'Расчет сбытовых надбавок'!$B$2281:'Расчет сбытовых надбавок'!$G$3024,6)</f>
        <v>419.46000000000004</v>
      </c>
      <c r="N843" s="99">
        <f>VLOOKUP($A843+ROUND((COLUMN()-2)/24,5),АТС!$A$41:$F$736,5)+VLOOKUP($A843+ROUND((COLUMN()-2)/24,5),'Расчет сбытовых надбавок'!$B$2281:'Расчет сбытовых надбавок'!$G$3024,6)</f>
        <v>56.529999999999994</v>
      </c>
      <c r="O843" s="99">
        <f>VLOOKUP($A843+ROUND((COLUMN()-2)/24,5),АТС!$A$41:$F$736,5)+VLOOKUP($A843+ROUND((COLUMN()-2)/24,5),'Расчет сбытовых надбавок'!$B$2281:'Расчет сбытовых надбавок'!$G$3024,6)</f>
        <v>83.440000000000012</v>
      </c>
      <c r="P843" s="99">
        <f>VLOOKUP($A843+ROUND((COLUMN()-2)/24,5),АТС!$A$41:$F$736,5)+VLOOKUP($A843+ROUND((COLUMN()-2)/24,5),'Расчет сбытовых надбавок'!$B$2281:'Расчет сбытовых надбавок'!$G$3024,6)</f>
        <v>448.27</v>
      </c>
      <c r="Q843" s="99">
        <f>VLOOKUP($A843+ROUND((COLUMN()-2)/24,5),АТС!$A$41:$F$736,5)+VLOOKUP($A843+ROUND((COLUMN()-2)/24,5),'Расчет сбытовых надбавок'!$B$2281:'Расчет сбытовых надбавок'!$G$3024,6)</f>
        <v>15.25</v>
      </c>
      <c r="R843" s="99">
        <f>VLOOKUP($A843+ROUND((COLUMN()-2)/24,5),АТС!$A$41:$F$736,5)+VLOOKUP($A843+ROUND((COLUMN()-2)/24,5),'Расчет сбытовых надбавок'!$B$2281:'Расчет сбытовых надбавок'!$G$3024,6)</f>
        <v>0</v>
      </c>
      <c r="S843" s="99">
        <f>VLOOKUP($A843+ROUND((COLUMN()-2)/24,5),АТС!$A$41:$F$736,5)+VLOOKUP($A843+ROUND((COLUMN()-2)/24,5),'Расчет сбытовых надбавок'!$B$2281:'Расчет сбытовых надбавок'!$G$3024,6)</f>
        <v>0.01</v>
      </c>
      <c r="T843" s="99">
        <f>VLOOKUP($A843+ROUND((COLUMN()-2)/24,5),АТС!$A$41:$F$736,5)+VLOOKUP($A843+ROUND((COLUMN()-2)/24,5),'Расчет сбытовых надбавок'!$B$2281:'Расчет сбытовых надбавок'!$G$3024,6)</f>
        <v>0.01</v>
      </c>
      <c r="U843" s="99">
        <f>VLOOKUP($A843+ROUND((COLUMN()-2)/24,5),АТС!$A$41:$F$736,5)+VLOOKUP($A843+ROUND((COLUMN()-2)/24,5),'Расчет сбытовых надбавок'!$B$2281:'Расчет сбытовых надбавок'!$G$3024,6)</f>
        <v>0.01</v>
      </c>
      <c r="V843" s="99">
        <f>VLOOKUP($A843+ROUND((COLUMN()-2)/24,5),АТС!$A$41:$F$736,5)+VLOOKUP($A843+ROUND((COLUMN()-2)/24,5),'Расчет сбытовых надбавок'!$B$2281:'Расчет сбытовых надбавок'!$G$3024,6)</f>
        <v>16.399999999999999</v>
      </c>
      <c r="W843" s="99">
        <f>VLOOKUP($A843+ROUND((COLUMN()-2)/24,5),АТС!$A$41:$F$736,5)+VLOOKUP($A843+ROUND((COLUMN()-2)/24,5),'Расчет сбытовых надбавок'!$B$2281:'Расчет сбытовых надбавок'!$G$3024,6)</f>
        <v>80.86</v>
      </c>
      <c r="X843" s="99">
        <f>VLOOKUP($A843+ROUND((COLUMN()-2)/24,5),АТС!$A$41:$F$736,5)+VLOOKUP($A843+ROUND((COLUMN()-2)/24,5),'Расчет сбытовых надбавок'!$B$2281:'Расчет сбытовых надбавок'!$G$3024,6)</f>
        <v>932.22</v>
      </c>
      <c r="Y843" s="99">
        <f>VLOOKUP($A843+ROUND((COLUMN()-2)/24,5),АТС!$A$41:$F$736,5)+VLOOKUP($A843+ROUND((COLUMN()-2)/24,5),'Расчет сбытовых надбавок'!$B$2281:'Расчет сбытовых надбавок'!$G$3024,6)</f>
        <v>732.43</v>
      </c>
    </row>
    <row r="844" spans="1:25" x14ac:dyDescent="0.2">
      <c r="A844" s="80">
        <f t="shared" si="24"/>
        <v>42422</v>
      </c>
      <c r="B844" s="99">
        <f>VLOOKUP($A844+ROUND((COLUMN()-2)/24,5),АТС!$A$41:$F$736,5)+VLOOKUP($A844+ROUND((COLUMN()-2)/24,5),'Расчет сбытовых надбавок'!$B$2281:'Расчет сбытовых надбавок'!$G$3024,6)</f>
        <v>18.43</v>
      </c>
      <c r="C844" s="99">
        <f>VLOOKUP($A844+ROUND((COLUMN()-2)/24,5),АТС!$A$41:$F$736,5)+VLOOKUP($A844+ROUND((COLUMN()-2)/24,5),'Расчет сбытовых надбавок'!$B$2281:'Расчет сбытовых надбавок'!$G$3024,6)</f>
        <v>18.009999999999998</v>
      </c>
      <c r="D844" s="99">
        <f>VLOOKUP($A844+ROUND((COLUMN()-2)/24,5),АТС!$A$41:$F$736,5)+VLOOKUP($A844+ROUND((COLUMN()-2)/24,5),'Расчет сбытовых надбавок'!$B$2281:'Расчет сбытовых надбавок'!$G$3024,6)</f>
        <v>173.93</v>
      </c>
      <c r="E844" s="99">
        <f>VLOOKUP($A844+ROUND((COLUMN()-2)/24,5),АТС!$A$41:$F$736,5)+VLOOKUP($A844+ROUND((COLUMN()-2)/24,5),'Расчет сбытовых надбавок'!$B$2281:'Расчет сбытовых надбавок'!$G$3024,6)</f>
        <v>37.06</v>
      </c>
      <c r="F844" s="99">
        <f>VLOOKUP($A844+ROUND((COLUMN()-2)/24,5),АТС!$A$41:$F$736,5)+VLOOKUP($A844+ROUND((COLUMN()-2)/24,5),'Расчет сбытовых надбавок'!$B$2281:'Расчет сбытовых надбавок'!$G$3024,6)</f>
        <v>47.61</v>
      </c>
      <c r="G844" s="99">
        <f>VLOOKUP($A844+ROUND((COLUMN()-2)/24,5),АТС!$A$41:$F$736,5)+VLOOKUP($A844+ROUND((COLUMN()-2)/24,5),'Расчет сбытовых надбавок'!$B$2281:'Расчет сбытовых надбавок'!$G$3024,6)</f>
        <v>0.01</v>
      </c>
      <c r="H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I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J844" s="99">
        <f>VLOOKUP($A844+ROUND((COLUMN()-2)/24,5),АТС!$A$41:$F$736,5)+VLOOKUP($A844+ROUND((COLUMN()-2)/24,5),'Расчет сбытовых надбавок'!$B$2281:'Расчет сбытовых надбавок'!$G$3024,6)</f>
        <v>422.14</v>
      </c>
      <c r="K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L844" s="99">
        <f>VLOOKUP($A844+ROUND((COLUMN()-2)/24,5),АТС!$A$41:$F$736,5)+VLOOKUP($A844+ROUND((COLUMN()-2)/24,5),'Расчет сбытовых надбавок'!$B$2281:'Расчет сбытовых надбавок'!$G$3024,6)</f>
        <v>3.64</v>
      </c>
      <c r="M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N844" s="99">
        <f>VLOOKUP($A844+ROUND((COLUMN()-2)/24,5),АТС!$A$41:$F$736,5)+VLOOKUP($A844+ROUND((COLUMN()-2)/24,5),'Расчет сбытовых надбавок'!$B$2281:'Расчет сбытовых надбавок'!$G$3024,6)</f>
        <v>4.93</v>
      </c>
      <c r="O844" s="99">
        <f>VLOOKUP($A844+ROUND((COLUMN()-2)/24,5),АТС!$A$41:$F$736,5)+VLOOKUP($A844+ROUND((COLUMN()-2)/24,5),'Расчет сбытовых надбавок'!$B$2281:'Расчет сбытовых надбавок'!$G$3024,6)</f>
        <v>90.62</v>
      </c>
      <c r="P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Q844" s="99">
        <f>VLOOKUP($A844+ROUND((COLUMN()-2)/24,5),АТС!$A$41:$F$736,5)+VLOOKUP($A844+ROUND((COLUMN()-2)/24,5),'Расчет сбытовых надбавок'!$B$2281:'Расчет сбытовых надбавок'!$G$3024,6)</f>
        <v>337.82</v>
      </c>
      <c r="R844" s="99">
        <f>VLOOKUP($A844+ROUND((COLUMN()-2)/24,5),АТС!$A$41:$F$736,5)+VLOOKUP($A844+ROUND((COLUMN()-2)/24,5),'Расчет сбытовых надбавок'!$B$2281:'Расчет сбытовых надбавок'!$G$3024,6)</f>
        <v>290.08</v>
      </c>
      <c r="S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T844" s="99">
        <f>VLOOKUP($A844+ROUND((COLUMN()-2)/24,5),АТС!$A$41:$F$736,5)+VLOOKUP($A844+ROUND((COLUMN()-2)/24,5),'Расчет сбытовых надбавок'!$B$2281:'Расчет сбытовых надбавок'!$G$3024,6)</f>
        <v>0</v>
      </c>
      <c r="U844" s="99">
        <f>VLOOKUP($A844+ROUND((COLUMN()-2)/24,5),АТС!$A$41:$F$736,5)+VLOOKUP($A844+ROUND((COLUMN()-2)/24,5),'Расчет сбытовых надбавок'!$B$2281:'Расчет сбытовых надбавок'!$G$3024,6)</f>
        <v>18.009999999999998</v>
      </c>
      <c r="V844" s="99">
        <f>VLOOKUP($A844+ROUND((COLUMN()-2)/24,5),АТС!$A$41:$F$736,5)+VLOOKUP($A844+ROUND((COLUMN()-2)/24,5),'Расчет сбытовых надбавок'!$B$2281:'Расчет сбытовых надбавок'!$G$3024,6)</f>
        <v>232.45</v>
      </c>
      <c r="W844" s="99">
        <f>VLOOKUP($A844+ROUND((COLUMN()-2)/24,5),АТС!$A$41:$F$736,5)+VLOOKUP($A844+ROUND((COLUMN()-2)/24,5),'Расчет сбытовых надбавок'!$B$2281:'Расчет сбытовых надбавок'!$G$3024,6)</f>
        <v>418.86</v>
      </c>
      <c r="X844" s="99">
        <f>VLOOKUP($A844+ROUND((COLUMN()-2)/24,5),АТС!$A$41:$F$736,5)+VLOOKUP($A844+ROUND((COLUMN()-2)/24,5),'Расчет сбытовых надбавок'!$B$2281:'Расчет сбытовых надбавок'!$G$3024,6)</f>
        <v>140.65</v>
      </c>
      <c r="Y844" s="99">
        <f>VLOOKUP($A844+ROUND((COLUMN()-2)/24,5),АТС!$A$41:$F$736,5)+VLOOKUP($A844+ROUND((COLUMN()-2)/24,5),'Расчет сбытовых надбавок'!$B$2281:'Расчет сбытовых надбавок'!$G$3024,6)</f>
        <v>620.32000000000005</v>
      </c>
    </row>
    <row r="845" spans="1:25" x14ac:dyDescent="0.2">
      <c r="A845" s="80">
        <f t="shared" si="24"/>
        <v>42423</v>
      </c>
      <c r="B845" s="99">
        <f>VLOOKUP($A845+ROUND((COLUMN()-2)/24,5),АТС!$A$41:$F$736,5)+VLOOKUP($A845+ROUND((COLUMN()-2)/24,5),'Расчет сбытовых надбавок'!$B$2281:'Расчет сбытовых надбавок'!$G$3024,6)</f>
        <v>613.29999999999995</v>
      </c>
      <c r="C845" s="99">
        <f>VLOOKUP($A845+ROUND((COLUMN()-2)/24,5),АТС!$A$41:$F$736,5)+VLOOKUP($A845+ROUND((COLUMN()-2)/24,5),'Расчет сбытовых надбавок'!$B$2281:'Расчет сбытовых надбавок'!$G$3024,6)</f>
        <v>597.87</v>
      </c>
      <c r="D845" s="99">
        <f>VLOOKUP($A845+ROUND((COLUMN()-2)/24,5),АТС!$A$41:$F$736,5)+VLOOKUP($A845+ROUND((COLUMN()-2)/24,5),'Расчет сбытовых надбавок'!$B$2281:'Расчет сбытовых надбавок'!$G$3024,6)</f>
        <v>6.0500000000000007</v>
      </c>
      <c r="E845" s="99">
        <f>VLOOKUP($A845+ROUND((COLUMN()-2)/24,5),АТС!$A$41:$F$736,5)+VLOOKUP($A845+ROUND((COLUMN()-2)/24,5),'Расчет сбытовых надбавок'!$B$2281:'Расчет сбытовых надбавок'!$G$3024,6)</f>
        <v>28.79</v>
      </c>
      <c r="F845" s="99">
        <f>VLOOKUP($A845+ROUND((COLUMN()-2)/24,5),АТС!$A$41:$F$736,5)+VLOOKUP($A845+ROUND((COLUMN()-2)/24,5),'Расчет сбытовых надбавок'!$B$2281:'Расчет сбытовых надбавок'!$G$3024,6)</f>
        <v>0.28000000000000003</v>
      </c>
      <c r="G845" s="99">
        <f>VLOOKUP($A845+ROUND((COLUMN()-2)/24,5),АТС!$A$41:$F$736,5)+VLOOKUP($A845+ROUND((COLUMN()-2)/24,5),'Расчет сбытовых надбавок'!$B$2281:'Расчет сбытовых надбавок'!$G$3024,6)</f>
        <v>0</v>
      </c>
      <c r="H845" s="99">
        <f>VLOOKUP($A845+ROUND((COLUMN()-2)/24,5),АТС!$A$41:$F$736,5)+VLOOKUP($A845+ROUND((COLUMN()-2)/24,5),'Расчет сбытовых надбавок'!$B$2281:'Расчет сбытовых надбавок'!$G$3024,6)</f>
        <v>0.04</v>
      </c>
      <c r="I845" s="99">
        <f>VLOOKUP($A845+ROUND((COLUMN()-2)/24,5),АТС!$A$41:$F$736,5)+VLOOKUP($A845+ROUND((COLUMN()-2)/24,5),'Расчет сбытовых надбавок'!$B$2281:'Расчет сбытовых надбавок'!$G$3024,6)</f>
        <v>0</v>
      </c>
      <c r="J845" s="99">
        <f>VLOOKUP($A845+ROUND((COLUMN()-2)/24,5),АТС!$A$41:$F$736,5)+VLOOKUP($A845+ROUND((COLUMN()-2)/24,5),'Расчет сбытовых надбавок'!$B$2281:'Расчет сбытовых надбавок'!$G$3024,6)</f>
        <v>0</v>
      </c>
      <c r="K845" s="99">
        <f>VLOOKUP($A845+ROUND((COLUMN()-2)/24,5),АТС!$A$41:$F$736,5)+VLOOKUP($A845+ROUND((COLUMN()-2)/24,5),'Расчет сбытовых надбавок'!$B$2281:'Расчет сбытовых надбавок'!$G$3024,6)</f>
        <v>0.01</v>
      </c>
      <c r="L845" s="99">
        <f>VLOOKUP($A845+ROUND((COLUMN()-2)/24,5),АТС!$A$41:$F$736,5)+VLOOKUP($A845+ROUND((COLUMN()-2)/24,5),'Расчет сбытовых надбавок'!$B$2281:'Расчет сбытовых надбавок'!$G$3024,6)</f>
        <v>198.71</v>
      </c>
      <c r="M845" s="99">
        <f>VLOOKUP($A845+ROUND((COLUMN()-2)/24,5),АТС!$A$41:$F$736,5)+VLOOKUP($A845+ROUND((COLUMN()-2)/24,5),'Расчет сбытовых надбавок'!$B$2281:'Расчет сбытовых надбавок'!$G$3024,6)</f>
        <v>408.7</v>
      </c>
      <c r="N845" s="99">
        <f>VLOOKUP($A845+ROUND((COLUMN()-2)/24,5),АТС!$A$41:$F$736,5)+VLOOKUP($A845+ROUND((COLUMN()-2)/24,5),'Расчет сбытовых надбавок'!$B$2281:'Расчет сбытовых надбавок'!$G$3024,6)</f>
        <v>0.01</v>
      </c>
      <c r="O845" s="99">
        <f>VLOOKUP($A845+ROUND((COLUMN()-2)/24,5),АТС!$A$41:$F$736,5)+VLOOKUP($A845+ROUND((COLUMN()-2)/24,5),'Расчет сбытовых надбавок'!$B$2281:'Расчет сбытовых надбавок'!$G$3024,6)</f>
        <v>5.87</v>
      </c>
      <c r="P845" s="99">
        <f>VLOOKUP($A845+ROUND((COLUMN()-2)/24,5),АТС!$A$41:$F$736,5)+VLOOKUP($A845+ROUND((COLUMN()-2)/24,5),'Расчет сбытовых надбавок'!$B$2281:'Расчет сбытовых надбавок'!$G$3024,6)</f>
        <v>524.91999999999996</v>
      </c>
      <c r="Q845" s="99">
        <f>VLOOKUP($A845+ROUND((COLUMN()-2)/24,5),АТС!$A$41:$F$736,5)+VLOOKUP($A845+ROUND((COLUMN()-2)/24,5),'Расчет сбытовых надбавок'!$B$2281:'Расчет сбытовых надбавок'!$G$3024,6)</f>
        <v>510.59</v>
      </c>
      <c r="R845" s="99">
        <f>VLOOKUP($A845+ROUND((COLUMN()-2)/24,5),АТС!$A$41:$F$736,5)+VLOOKUP($A845+ROUND((COLUMN()-2)/24,5),'Расчет сбытовых надбавок'!$B$2281:'Расчет сбытовых надбавок'!$G$3024,6)</f>
        <v>475.13</v>
      </c>
      <c r="S845" s="99">
        <f>VLOOKUP($A845+ROUND((COLUMN()-2)/24,5),АТС!$A$41:$F$736,5)+VLOOKUP($A845+ROUND((COLUMN()-2)/24,5),'Расчет сбытовых надбавок'!$B$2281:'Расчет сбытовых надбавок'!$G$3024,6)</f>
        <v>398.25</v>
      </c>
      <c r="T845" s="99">
        <f>VLOOKUP($A845+ROUND((COLUMN()-2)/24,5),АТС!$A$41:$F$736,5)+VLOOKUP($A845+ROUND((COLUMN()-2)/24,5),'Расчет сбытовых надбавок'!$B$2281:'Расчет сбытовых надбавок'!$G$3024,6)</f>
        <v>13.950000000000001</v>
      </c>
      <c r="U845" s="99">
        <f>VLOOKUP($A845+ROUND((COLUMN()-2)/24,5),АТС!$A$41:$F$736,5)+VLOOKUP($A845+ROUND((COLUMN()-2)/24,5),'Расчет сбытовых надбавок'!$B$2281:'Расчет сбытовых надбавок'!$G$3024,6)</f>
        <v>514.65</v>
      </c>
      <c r="V845" s="99">
        <f>VLOOKUP($A845+ROUND((COLUMN()-2)/24,5),АТС!$A$41:$F$736,5)+VLOOKUP($A845+ROUND((COLUMN()-2)/24,5),'Расчет сбытовых надбавок'!$B$2281:'Расчет сбытовых надбавок'!$G$3024,6)</f>
        <v>142.29999999999998</v>
      </c>
      <c r="W845" s="99">
        <f>VLOOKUP($A845+ROUND((COLUMN()-2)/24,5),АТС!$A$41:$F$736,5)+VLOOKUP($A845+ROUND((COLUMN()-2)/24,5),'Расчет сбытовых надбавок'!$B$2281:'Расчет сбытовых надбавок'!$G$3024,6)</f>
        <v>700.19</v>
      </c>
      <c r="X845" s="99">
        <f>VLOOKUP($A845+ROUND((COLUMN()-2)/24,5),АТС!$A$41:$F$736,5)+VLOOKUP($A845+ROUND((COLUMN()-2)/24,5),'Расчет сбытовых надбавок'!$B$2281:'Расчет сбытовых надбавок'!$G$3024,6)</f>
        <v>833.35</v>
      </c>
      <c r="Y845" s="99">
        <f>VLOOKUP($A845+ROUND((COLUMN()-2)/24,5),АТС!$A$41:$F$736,5)+VLOOKUP($A845+ROUND((COLUMN()-2)/24,5),'Расчет сбытовых надбавок'!$B$2281:'Расчет сбытовых надбавок'!$G$3024,6)</f>
        <v>700.97</v>
      </c>
    </row>
    <row r="846" spans="1:25" x14ac:dyDescent="0.2">
      <c r="A846" s="80">
        <f t="shared" si="24"/>
        <v>42424</v>
      </c>
      <c r="B846" s="99">
        <f>VLOOKUP($A846+ROUND((COLUMN()-2)/24,5),АТС!$A$41:$F$736,5)+VLOOKUP($A846+ROUND((COLUMN()-2)/24,5),'Расчет сбытовых надбавок'!$B$2281:'Расчет сбытовых надбавок'!$G$3024,6)</f>
        <v>33.130000000000003</v>
      </c>
      <c r="C846" s="99">
        <f>VLOOKUP($A846+ROUND((COLUMN()-2)/24,5),АТС!$A$41:$F$736,5)+VLOOKUP($A846+ROUND((COLUMN()-2)/24,5),'Расчет сбытовых надбавок'!$B$2281:'Расчет сбытовых надбавок'!$G$3024,6)</f>
        <v>762.6</v>
      </c>
      <c r="D846" s="99">
        <f>VLOOKUP($A846+ROUND((COLUMN()-2)/24,5),АТС!$A$41:$F$736,5)+VLOOKUP($A846+ROUND((COLUMN()-2)/24,5),'Расчет сбытовых надбавок'!$B$2281:'Расчет сбытовых надбавок'!$G$3024,6)</f>
        <v>1131.2</v>
      </c>
      <c r="E846" s="99">
        <f>VLOOKUP($A846+ROUND((COLUMN()-2)/24,5),АТС!$A$41:$F$736,5)+VLOOKUP($A846+ROUND((COLUMN()-2)/24,5),'Расчет сбытовых надбавок'!$B$2281:'Расчет сбытовых надбавок'!$G$3024,6)</f>
        <v>169.68</v>
      </c>
      <c r="F846" s="99">
        <f>VLOOKUP($A846+ROUND((COLUMN()-2)/24,5),АТС!$A$41:$F$736,5)+VLOOKUP($A846+ROUND((COLUMN()-2)/24,5),'Расчет сбытовых надбавок'!$B$2281:'Расчет сбытовых надбавок'!$G$3024,6)</f>
        <v>149.57000000000002</v>
      </c>
      <c r="G846" s="99">
        <f>VLOOKUP($A846+ROUND((COLUMN()-2)/24,5),АТС!$A$41:$F$736,5)+VLOOKUP($A846+ROUND((COLUMN()-2)/24,5),'Расчет сбытовых надбавок'!$B$2281:'Расчет сбытовых надбавок'!$G$3024,6)</f>
        <v>0</v>
      </c>
      <c r="H846" s="99">
        <f>VLOOKUP($A846+ROUND((COLUMN()-2)/24,5),АТС!$A$41:$F$736,5)+VLOOKUP($A846+ROUND((COLUMN()-2)/24,5),'Расчет сбытовых надбавок'!$B$2281:'Расчет сбытовых надбавок'!$G$3024,6)</f>
        <v>0</v>
      </c>
      <c r="I846" s="99">
        <f>VLOOKUP($A846+ROUND((COLUMN()-2)/24,5),АТС!$A$41:$F$736,5)+VLOOKUP($A846+ROUND((COLUMN()-2)/24,5),'Расчет сбытовых надбавок'!$B$2281:'Расчет сбытовых надбавок'!$G$3024,6)</f>
        <v>0</v>
      </c>
      <c r="J846" s="99">
        <f>VLOOKUP($A846+ROUND((COLUMN()-2)/24,5),АТС!$A$41:$F$736,5)+VLOOKUP($A846+ROUND((COLUMN()-2)/24,5),'Расчет сбытовых надбавок'!$B$2281:'Расчет сбытовых надбавок'!$G$3024,6)</f>
        <v>0</v>
      </c>
      <c r="K846" s="99">
        <f>VLOOKUP($A846+ROUND((COLUMN()-2)/24,5),АТС!$A$41:$F$736,5)+VLOOKUP($A846+ROUND((COLUMN()-2)/24,5),'Расчет сбытовых надбавок'!$B$2281:'Расчет сбытовых надбавок'!$G$3024,6)</f>
        <v>8.1</v>
      </c>
      <c r="L846" s="99">
        <f>VLOOKUP($A846+ROUND((COLUMN()-2)/24,5),АТС!$A$41:$F$736,5)+VLOOKUP($A846+ROUND((COLUMN()-2)/24,5),'Расчет сбытовых надбавок'!$B$2281:'Расчет сбытовых надбавок'!$G$3024,6)</f>
        <v>121.94</v>
      </c>
      <c r="M846" s="99">
        <f>VLOOKUP($A846+ROUND((COLUMN()-2)/24,5),АТС!$A$41:$F$736,5)+VLOOKUP($A846+ROUND((COLUMN()-2)/24,5),'Расчет сбытовых надбавок'!$B$2281:'Расчет сбытовых надбавок'!$G$3024,6)</f>
        <v>329.53000000000003</v>
      </c>
      <c r="N846" s="99">
        <f>VLOOKUP($A846+ROUND((COLUMN()-2)/24,5),АТС!$A$41:$F$736,5)+VLOOKUP($A846+ROUND((COLUMN()-2)/24,5),'Расчет сбытовых надбавок'!$B$2281:'Расчет сбытовых надбавок'!$G$3024,6)</f>
        <v>15.6</v>
      </c>
      <c r="O846" s="99">
        <f>VLOOKUP($A846+ROUND((COLUMN()-2)/24,5),АТС!$A$41:$F$736,5)+VLOOKUP($A846+ROUND((COLUMN()-2)/24,5),'Расчет сбытовых надбавок'!$B$2281:'Расчет сбытовых надбавок'!$G$3024,6)</f>
        <v>389.14</v>
      </c>
      <c r="P846" s="99">
        <f>VLOOKUP($A846+ROUND((COLUMN()-2)/24,5),АТС!$A$41:$F$736,5)+VLOOKUP($A846+ROUND((COLUMN()-2)/24,5),'Расчет сбытовых надбавок'!$B$2281:'Расчет сбытовых надбавок'!$G$3024,6)</f>
        <v>30.599999999999998</v>
      </c>
      <c r="Q846" s="99">
        <f>VLOOKUP($A846+ROUND((COLUMN()-2)/24,5),АТС!$A$41:$F$736,5)+VLOOKUP($A846+ROUND((COLUMN()-2)/24,5),'Расчет сбытовых надбавок'!$B$2281:'Расчет сбытовых надбавок'!$G$3024,6)</f>
        <v>519.47</v>
      </c>
      <c r="R846" s="99">
        <f>VLOOKUP($A846+ROUND((COLUMN()-2)/24,5),АТС!$A$41:$F$736,5)+VLOOKUP($A846+ROUND((COLUMN()-2)/24,5),'Расчет сбытовых надбавок'!$B$2281:'Расчет сбытовых надбавок'!$G$3024,6)</f>
        <v>0.41000000000000003</v>
      </c>
      <c r="S846" s="99">
        <f>VLOOKUP($A846+ROUND((COLUMN()-2)/24,5),АТС!$A$41:$F$736,5)+VLOOKUP($A846+ROUND((COLUMN()-2)/24,5),'Расчет сбытовых надбавок'!$B$2281:'Расчет сбытовых надбавок'!$G$3024,6)</f>
        <v>15.629999999999999</v>
      </c>
      <c r="T846" s="99">
        <f>VLOOKUP($A846+ROUND((COLUMN()-2)/24,5),АТС!$A$41:$F$736,5)+VLOOKUP($A846+ROUND((COLUMN()-2)/24,5),'Расчет сбытовых надбавок'!$B$2281:'Расчет сбытовых надбавок'!$G$3024,6)</f>
        <v>19.88</v>
      </c>
      <c r="U846" s="99">
        <f>VLOOKUP($A846+ROUND((COLUMN()-2)/24,5),АТС!$A$41:$F$736,5)+VLOOKUP($A846+ROUND((COLUMN()-2)/24,5),'Расчет сбытовых надбавок'!$B$2281:'Расчет сбытовых надбавок'!$G$3024,6)</f>
        <v>707.18999999999994</v>
      </c>
      <c r="V846" s="99">
        <f>VLOOKUP($A846+ROUND((COLUMN()-2)/24,5),АТС!$A$41:$F$736,5)+VLOOKUP($A846+ROUND((COLUMN()-2)/24,5),'Расчет сбытовых надбавок'!$B$2281:'Расчет сбытовых надбавок'!$G$3024,6)</f>
        <v>159.1</v>
      </c>
      <c r="W846" s="99">
        <f>VLOOKUP($A846+ROUND((COLUMN()-2)/24,5),АТС!$A$41:$F$736,5)+VLOOKUP($A846+ROUND((COLUMN()-2)/24,5),'Расчет сбытовых надбавок'!$B$2281:'Расчет сбытовых надбавок'!$G$3024,6)</f>
        <v>159.57999999999998</v>
      </c>
      <c r="X846" s="99">
        <f>VLOOKUP($A846+ROUND((COLUMN()-2)/24,5),АТС!$A$41:$F$736,5)+VLOOKUP($A846+ROUND((COLUMN()-2)/24,5),'Расчет сбытовых надбавок'!$B$2281:'Расчет сбытовых надбавок'!$G$3024,6)</f>
        <v>738.17</v>
      </c>
      <c r="Y846" s="99">
        <f>VLOOKUP($A846+ROUND((COLUMN()-2)/24,5),АТС!$A$41:$F$736,5)+VLOOKUP($A846+ROUND((COLUMN()-2)/24,5),'Расчет сбытовых надбавок'!$B$2281:'Расчет сбытовых надбавок'!$G$3024,6)</f>
        <v>819.09999999999991</v>
      </c>
    </row>
    <row r="847" spans="1:25" x14ac:dyDescent="0.2">
      <c r="A847" s="80">
        <f t="shared" si="24"/>
        <v>42425</v>
      </c>
      <c r="B847" s="99">
        <f>VLOOKUP($A847+ROUND((COLUMN()-2)/24,5),АТС!$A$41:$F$736,5)+VLOOKUP($A847+ROUND((COLUMN()-2)/24,5),'Расчет сбытовых надбавок'!$B$2281:'Расчет сбытовых надбавок'!$G$3024,6)</f>
        <v>1774.18</v>
      </c>
      <c r="C847" s="99">
        <f>VLOOKUP($A847+ROUND((COLUMN()-2)/24,5),АТС!$A$41:$F$736,5)+VLOOKUP($A847+ROUND((COLUMN()-2)/24,5),'Расчет сбытовых надбавок'!$B$2281:'Расчет сбытовых надбавок'!$G$3024,6)</f>
        <v>1721.56</v>
      </c>
      <c r="D847" s="99">
        <f>VLOOKUP($A847+ROUND((COLUMN()-2)/24,5),АТС!$A$41:$F$736,5)+VLOOKUP($A847+ROUND((COLUMN()-2)/24,5),'Расчет сбытовых надбавок'!$B$2281:'Расчет сбытовых надбавок'!$G$3024,6)</f>
        <v>693.81999999999994</v>
      </c>
      <c r="E847" s="99">
        <f>VLOOKUP($A847+ROUND((COLUMN()-2)/24,5),АТС!$A$41:$F$736,5)+VLOOKUP($A847+ROUND((COLUMN()-2)/24,5),'Расчет сбытовых надбавок'!$B$2281:'Расчет сбытовых надбавок'!$G$3024,6)</f>
        <v>314.73</v>
      </c>
      <c r="F847" s="99">
        <f>VLOOKUP($A847+ROUND((COLUMN()-2)/24,5),АТС!$A$41:$F$736,5)+VLOOKUP($A847+ROUND((COLUMN()-2)/24,5),'Расчет сбытовых надбавок'!$B$2281:'Расчет сбытовых надбавок'!$G$3024,6)</f>
        <v>117.06</v>
      </c>
      <c r="G847" s="99">
        <f>VLOOKUP($A847+ROUND((COLUMN()-2)/24,5),АТС!$A$41:$F$736,5)+VLOOKUP($A847+ROUND((COLUMN()-2)/24,5),'Расчет сбытовых надбавок'!$B$2281:'Расчет сбытовых надбавок'!$G$3024,6)</f>
        <v>239.15</v>
      </c>
      <c r="H847" s="99">
        <f>VLOOKUP($A847+ROUND((COLUMN()-2)/24,5),АТС!$A$41:$F$736,5)+VLOOKUP($A847+ROUND((COLUMN()-2)/24,5),'Расчет сбытовых надбавок'!$B$2281:'Расчет сбытовых надбавок'!$G$3024,6)</f>
        <v>493.23</v>
      </c>
      <c r="I847" s="99">
        <f>VLOOKUP($A847+ROUND((COLUMN()-2)/24,5),АТС!$A$41:$F$736,5)+VLOOKUP($A847+ROUND((COLUMN()-2)/24,5),'Расчет сбытовых надбавок'!$B$2281:'Расчет сбытовых надбавок'!$G$3024,6)</f>
        <v>469.93</v>
      </c>
      <c r="J847" s="99">
        <f>VLOOKUP($A847+ROUND((COLUMN()-2)/24,5),АТС!$A$41:$F$736,5)+VLOOKUP($A847+ROUND((COLUMN()-2)/24,5),'Расчет сбытовых надбавок'!$B$2281:'Расчет сбытовых надбавок'!$G$3024,6)</f>
        <v>0</v>
      </c>
      <c r="K847" s="99">
        <f>VLOOKUP($A847+ROUND((COLUMN()-2)/24,5),АТС!$A$41:$F$736,5)+VLOOKUP($A847+ROUND((COLUMN()-2)/24,5),'Расчет сбытовых надбавок'!$B$2281:'Расчет сбытовых надбавок'!$G$3024,6)</f>
        <v>29.46</v>
      </c>
      <c r="L847" s="99">
        <f>VLOOKUP($A847+ROUND((COLUMN()-2)/24,5),АТС!$A$41:$F$736,5)+VLOOKUP($A847+ROUND((COLUMN()-2)/24,5),'Расчет сбытовых надбавок'!$B$2281:'Расчет сбытовых надбавок'!$G$3024,6)</f>
        <v>280.18</v>
      </c>
      <c r="M847" s="99">
        <f>VLOOKUP($A847+ROUND((COLUMN()-2)/24,5),АТС!$A$41:$F$736,5)+VLOOKUP($A847+ROUND((COLUMN()-2)/24,5),'Расчет сбытовых надбавок'!$B$2281:'Расчет сбытовых надбавок'!$G$3024,6)</f>
        <v>290.83000000000004</v>
      </c>
      <c r="N847" s="99">
        <f>VLOOKUP($A847+ROUND((COLUMN()-2)/24,5),АТС!$A$41:$F$736,5)+VLOOKUP($A847+ROUND((COLUMN()-2)/24,5),'Расчет сбытовых надбавок'!$B$2281:'Расчет сбытовых надбавок'!$G$3024,6)</f>
        <v>388.09</v>
      </c>
      <c r="O847" s="99">
        <f>VLOOKUP($A847+ROUND((COLUMN()-2)/24,5),АТС!$A$41:$F$736,5)+VLOOKUP($A847+ROUND((COLUMN()-2)/24,5),'Расчет сбытовых надбавок'!$B$2281:'Расчет сбытовых надбавок'!$G$3024,6)</f>
        <v>366.24</v>
      </c>
      <c r="P847" s="99">
        <f>VLOOKUP($A847+ROUND((COLUMN()-2)/24,5),АТС!$A$41:$F$736,5)+VLOOKUP($A847+ROUND((COLUMN()-2)/24,5),'Расчет сбытовых надбавок'!$B$2281:'Расчет сбытовых надбавок'!$G$3024,6)</f>
        <v>347.47</v>
      </c>
      <c r="Q847" s="99">
        <f>VLOOKUP($A847+ROUND((COLUMN()-2)/24,5),АТС!$A$41:$F$736,5)+VLOOKUP($A847+ROUND((COLUMN()-2)/24,5),'Расчет сбытовых надбавок'!$B$2281:'Расчет сбытовых надбавок'!$G$3024,6)</f>
        <v>322.32</v>
      </c>
      <c r="R847" s="99">
        <f>VLOOKUP($A847+ROUND((COLUMN()-2)/24,5),АТС!$A$41:$F$736,5)+VLOOKUP($A847+ROUND((COLUMN()-2)/24,5),'Расчет сбытовых надбавок'!$B$2281:'Расчет сбытовых надбавок'!$G$3024,6)</f>
        <v>6.97</v>
      </c>
      <c r="S847" s="99">
        <f>VLOOKUP($A847+ROUND((COLUMN()-2)/24,5),АТС!$A$41:$F$736,5)+VLOOKUP($A847+ROUND((COLUMN()-2)/24,5),'Расчет сбытовых надбавок'!$B$2281:'Расчет сбытовых надбавок'!$G$3024,6)</f>
        <v>0</v>
      </c>
      <c r="T847" s="99">
        <f>VLOOKUP($A847+ROUND((COLUMN()-2)/24,5),АТС!$A$41:$F$736,5)+VLOOKUP($A847+ROUND((COLUMN()-2)/24,5),'Расчет сбытовых надбавок'!$B$2281:'Расчет сбытовых надбавок'!$G$3024,6)</f>
        <v>0</v>
      </c>
      <c r="U847" s="99">
        <f>VLOOKUP($A847+ROUND((COLUMN()-2)/24,5),АТС!$A$41:$F$736,5)+VLOOKUP($A847+ROUND((COLUMN()-2)/24,5),'Расчет сбытовых надбавок'!$B$2281:'Расчет сбытовых надбавок'!$G$3024,6)</f>
        <v>522.47</v>
      </c>
      <c r="V847" s="99">
        <f>VLOOKUP($A847+ROUND((COLUMN()-2)/24,5),АТС!$A$41:$F$736,5)+VLOOKUP($A847+ROUND((COLUMN()-2)/24,5),'Расчет сбытовых надбавок'!$B$2281:'Расчет сбытовых надбавок'!$G$3024,6)</f>
        <v>704.3</v>
      </c>
      <c r="W847" s="99">
        <f>VLOOKUP($A847+ROUND((COLUMN()-2)/24,5),АТС!$A$41:$F$736,5)+VLOOKUP($A847+ROUND((COLUMN()-2)/24,5),'Расчет сбытовых надбавок'!$B$2281:'Расчет сбытовых надбавок'!$G$3024,6)</f>
        <v>720.86</v>
      </c>
      <c r="X847" s="99">
        <f>VLOOKUP($A847+ROUND((COLUMN()-2)/24,5),АТС!$A$41:$F$736,5)+VLOOKUP($A847+ROUND((COLUMN()-2)/24,5),'Расчет сбытовых надбавок'!$B$2281:'Расчет сбытовых надбавок'!$G$3024,6)</f>
        <v>149.1</v>
      </c>
      <c r="Y847" s="99">
        <f>VLOOKUP($A847+ROUND((COLUMN()-2)/24,5),АТС!$A$41:$F$736,5)+VLOOKUP($A847+ROUND((COLUMN()-2)/24,5),'Расчет сбытовых надбавок'!$B$2281:'Расчет сбытовых надбавок'!$G$3024,6)</f>
        <v>119.19</v>
      </c>
    </row>
    <row r="848" spans="1:25" x14ac:dyDescent="0.2">
      <c r="A848" s="80">
        <f t="shared" si="24"/>
        <v>42426</v>
      </c>
      <c r="B848" s="99">
        <f>VLOOKUP($A848+ROUND((COLUMN()-2)/24,5),АТС!$A$41:$F$736,5)+VLOOKUP($A848+ROUND((COLUMN()-2)/24,5),'Расчет сбытовых надбавок'!$B$2281:'Расчет сбытовых надбавок'!$G$3024,6)</f>
        <v>667.29000000000008</v>
      </c>
      <c r="C848" s="99">
        <f>VLOOKUP($A848+ROUND((COLUMN()-2)/24,5),АТС!$A$41:$F$736,5)+VLOOKUP($A848+ROUND((COLUMN()-2)/24,5),'Расчет сбытовых надбавок'!$B$2281:'Расчет сбытовых надбавок'!$G$3024,6)</f>
        <v>704.73</v>
      </c>
      <c r="D848" s="99">
        <f>VLOOKUP($A848+ROUND((COLUMN()-2)/24,5),АТС!$A$41:$F$736,5)+VLOOKUP($A848+ROUND((COLUMN()-2)/24,5),'Расчет сбытовых надбавок'!$B$2281:'Расчет сбытовых надбавок'!$G$3024,6)</f>
        <v>122.42</v>
      </c>
      <c r="E848" s="99">
        <f>VLOOKUP($A848+ROUND((COLUMN()-2)/24,5),АТС!$A$41:$F$736,5)+VLOOKUP($A848+ROUND((COLUMN()-2)/24,5),'Расчет сбытовых надбавок'!$B$2281:'Расчет сбытовых надбавок'!$G$3024,6)</f>
        <v>80.47999999999999</v>
      </c>
      <c r="F848" s="99">
        <f>VLOOKUP($A848+ROUND((COLUMN()-2)/24,5),АТС!$A$41:$F$736,5)+VLOOKUP($A848+ROUND((COLUMN()-2)/24,5),'Расчет сбытовых надбавок'!$B$2281:'Расчет сбытовых надбавок'!$G$3024,6)</f>
        <v>44.26</v>
      </c>
      <c r="G848" s="99">
        <f>VLOOKUP($A848+ROUND((COLUMN()-2)/24,5),АТС!$A$41:$F$736,5)+VLOOKUP($A848+ROUND((COLUMN()-2)/24,5),'Расчет сбытовых надбавок'!$B$2281:'Расчет сбытовых надбавок'!$G$3024,6)</f>
        <v>2.23</v>
      </c>
      <c r="H848" s="99">
        <f>VLOOKUP($A848+ROUND((COLUMN()-2)/24,5),АТС!$A$41:$F$736,5)+VLOOKUP($A848+ROUND((COLUMN()-2)/24,5),'Расчет сбытовых надбавок'!$B$2281:'Расчет сбытовых надбавок'!$G$3024,6)</f>
        <v>0</v>
      </c>
      <c r="I848" s="99">
        <f>VLOOKUP($A848+ROUND((COLUMN()-2)/24,5),АТС!$A$41:$F$736,5)+VLOOKUP($A848+ROUND((COLUMN()-2)/24,5),'Расчет сбытовых надбавок'!$B$2281:'Расчет сбытовых надбавок'!$G$3024,6)</f>
        <v>0</v>
      </c>
      <c r="J848" s="99">
        <f>VLOOKUP($A848+ROUND((COLUMN()-2)/24,5),АТС!$A$41:$F$736,5)+VLOOKUP($A848+ROUND((COLUMN()-2)/24,5),'Расчет сбытовых надбавок'!$B$2281:'Расчет сбытовых надбавок'!$G$3024,6)</f>
        <v>0</v>
      </c>
      <c r="K848" s="99">
        <f>VLOOKUP($A848+ROUND((COLUMN()-2)/24,5),АТС!$A$41:$F$736,5)+VLOOKUP($A848+ROUND((COLUMN()-2)/24,5),'Расчет сбытовых надбавок'!$B$2281:'Расчет сбытовых надбавок'!$G$3024,6)</f>
        <v>4.41</v>
      </c>
      <c r="L848" s="99">
        <f>VLOOKUP($A848+ROUND((COLUMN()-2)/24,5),АТС!$A$41:$F$736,5)+VLOOKUP($A848+ROUND((COLUMN()-2)/24,5),'Расчет сбытовых надбавок'!$B$2281:'Расчет сбытовых надбавок'!$G$3024,6)</f>
        <v>365.58000000000004</v>
      </c>
      <c r="M848" s="99">
        <f>VLOOKUP($A848+ROUND((COLUMN()-2)/24,5),АТС!$A$41:$F$736,5)+VLOOKUP($A848+ROUND((COLUMN()-2)/24,5),'Расчет сбытовых надбавок'!$B$2281:'Расчет сбытовых надбавок'!$G$3024,6)</f>
        <v>320.16000000000003</v>
      </c>
      <c r="N848" s="99">
        <f>VLOOKUP($A848+ROUND((COLUMN()-2)/24,5),АТС!$A$41:$F$736,5)+VLOOKUP($A848+ROUND((COLUMN()-2)/24,5),'Расчет сбытовых надбавок'!$B$2281:'Расчет сбытовых надбавок'!$G$3024,6)</f>
        <v>56.48</v>
      </c>
      <c r="O848" s="99">
        <f>VLOOKUP($A848+ROUND((COLUMN()-2)/24,5),АТС!$A$41:$F$736,5)+VLOOKUP($A848+ROUND((COLUMN()-2)/24,5),'Расчет сбытовых надбавок'!$B$2281:'Расчет сбытовых надбавок'!$G$3024,6)</f>
        <v>9.5299999999999994</v>
      </c>
      <c r="P848" s="99">
        <f>VLOOKUP($A848+ROUND((COLUMN()-2)/24,5),АТС!$A$41:$F$736,5)+VLOOKUP($A848+ROUND((COLUMN()-2)/24,5),'Расчет сбытовых надбавок'!$B$2281:'Расчет сбытовых надбавок'!$G$3024,6)</f>
        <v>108.67</v>
      </c>
      <c r="Q848" s="99">
        <f>VLOOKUP($A848+ROUND((COLUMN()-2)/24,5),АТС!$A$41:$F$736,5)+VLOOKUP($A848+ROUND((COLUMN()-2)/24,5),'Расчет сбытовых надбавок'!$B$2281:'Расчет сбытовых надбавок'!$G$3024,6)</f>
        <v>448.21999999999997</v>
      </c>
      <c r="R848" s="99">
        <f>VLOOKUP($A848+ROUND((COLUMN()-2)/24,5),АТС!$A$41:$F$736,5)+VLOOKUP($A848+ROUND((COLUMN()-2)/24,5),'Расчет сбытовых надбавок'!$B$2281:'Расчет сбытовых надбавок'!$G$3024,6)</f>
        <v>557.32000000000005</v>
      </c>
      <c r="S848" s="99">
        <f>VLOOKUP($A848+ROUND((COLUMN()-2)/24,5),АТС!$A$41:$F$736,5)+VLOOKUP($A848+ROUND((COLUMN()-2)/24,5),'Расчет сбытовых надбавок'!$B$2281:'Расчет сбытовых надбавок'!$G$3024,6)</f>
        <v>0</v>
      </c>
      <c r="T848" s="99">
        <f>VLOOKUP($A848+ROUND((COLUMN()-2)/24,5),АТС!$A$41:$F$736,5)+VLOOKUP($A848+ROUND((COLUMN()-2)/24,5),'Расчет сбытовых надбавок'!$B$2281:'Расчет сбытовых надбавок'!$G$3024,6)</f>
        <v>45.7</v>
      </c>
      <c r="U848" s="99">
        <f>VLOOKUP($A848+ROUND((COLUMN()-2)/24,5),АТС!$A$41:$F$736,5)+VLOOKUP($A848+ROUND((COLUMN()-2)/24,5),'Расчет сбытовых надбавок'!$B$2281:'Расчет сбытовых надбавок'!$G$3024,6)</f>
        <v>779.77</v>
      </c>
      <c r="V848" s="99">
        <f>VLOOKUP($A848+ROUND((COLUMN()-2)/24,5),АТС!$A$41:$F$736,5)+VLOOKUP($A848+ROUND((COLUMN()-2)/24,5),'Расчет сбытовых надбавок'!$B$2281:'Расчет сбытовых надбавок'!$G$3024,6)</f>
        <v>68.399999999999991</v>
      </c>
      <c r="W848" s="99">
        <f>VLOOKUP($A848+ROUND((COLUMN()-2)/24,5),АТС!$A$41:$F$736,5)+VLOOKUP($A848+ROUND((COLUMN()-2)/24,5),'Расчет сбытовых надбавок'!$B$2281:'Расчет сбытовых надбавок'!$G$3024,6)</f>
        <v>1310.57</v>
      </c>
      <c r="X848" s="99">
        <f>VLOOKUP($A848+ROUND((COLUMN()-2)/24,5),АТС!$A$41:$F$736,5)+VLOOKUP($A848+ROUND((COLUMN()-2)/24,5),'Расчет сбытовых надбавок'!$B$2281:'Расчет сбытовых надбавок'!$G$3024,6)</f>
        <v>861.18000000000006</v>
      </c>
      <c r="Y848" s="99">
        <f>VLOOKUP($A848+ROUND((COLUMN()-2)/24,5),АТС!$A$41:$F$736,5)+VLOOKUP($A848+ROUND((COLUMN()-2)/24,5),'Расчет сбытовых надбавок'!$B$2281:'Расчет сбытовых надбавок'!$G$3024,6)</f>
        <v>831.27</v>
      </c>
    </row>
    <row r="849" spans="1:25" x14ac:dyDescent="0.2">
      <c r="A849" s="80">
        <f t="shared" si="24"/>
        <v>42427</v>
      </c>
      <c r="B849" s="99">
        <f>VLOOKUP($A849+ROUND((COLUMN()-2)/24,5),АТС!$A$41:$F$736,5)+VLOOKUP($A849+ROUND((COLUMN()-2)/24,5),'Расчет сбытовых надбавок'!$B$2281:'Расчет сбытовых надбавок'!$G$3024,6)</f>
        <v>692.04000000000008</v>
      </c>
      <c r="C849" s="99">
        <f>VLOOKUP($A849+ROUND((COLUMN()-2)/24,5),АТС!$A$41:$F$736,5)+VLOOKUP($A849+ROUND((COLUMN()-2)/24,5),'Расчет сбытовых надбавок'!$B$2281:'Расчет сбытовых надбавок'!$G$3024,6)</f>
        <v>761.73</v>
      </c>
      <c r="D849" s="99">
        <f>VLOOKUP($A849+ROUND((COLUMN()-2)/24,5),АТС!$A$41:$F$736,5)+VLOOKUP($A849+ROUND((COLUMN()-2)/24,5),'Расчет сбытовых надбавок'!$B$2281:'Расчет сбытовых надбавок'!$G$3024,6)</f>
        <v>190.45000000000002</v>
      </c>
      <c r="E849" s="99">
        <f>VLOOKUP($A849+ROUND((COLUMN()-2)/24,5),АТС!$A$41:$F$736,5)+VLOOKUP($A849+ROUND((COLUMN()-2)/24,5),'Расчет сбытовых надбавок'!$B$2281:'Расчет сбытовых надбавок'!$G$3024,6)</f>
        <v>193.3</v>
      </c>
      <c r="F849" s="99">
        <f>VLOOKUP($A849+ROUND((COLUMN()-2)/24,5),АТС!$A$41:$F$736,5)+VLOOKUP($A849+ROUND((COLUMN()-2)/24,5),'Расчет сбытовых надбавок'!$B$2281:'Расчет сбытовых надбавок'!$G$3024,6)</f>
        <v>184.72</v>
      </c>
      <c r="G849" s="99">
        <f>VLOOKUP($A849+ROUND((COLUMN()-2)/24,5),АТС!$A$41:$F$736,5)+VLOOKUP($A849+ROUND((COLUMN()-2)/24,5),'Расчет сбытовых надбавок'!$B$2281:'Расчет сбытовых надбавок'!$G$3024,6)</f>
        <v>13.89</v>
      </c>
      <c r="H849" s="99">
        <f>VLOOKUP($A849+ROUND((COLUMN()-2)/24,5),АТС!$A$41:$F$736,5)+VLOOKUP($A849+ROUND((COLUMN()-2)/24,5),'Расчет сбытовых надбавок'!$B$2281:'Расчет сбытовых надбавок'!$G$3024,6)</f>
        <v>696.18</v>
      </c>
      <c r="I849" s="99">
        <f>VLOOKUP($A849+ROUND((COLUMN()-2)/24,5),АТС!$A$41:$F$736,5)+VLOOKUP($A849+ROUND((COLUMN()-2)/24,5),'Расчет сбытовых надбавок'!$B$2281:'Расчет сбытовых надбавок'!$G$3024,6)</f>
        <v>636.73</v>
      </c>
      <c r="J849" s="99">
        <f>VLOOKUP($A849+ROUND((COLUMN()-2)/24,5),АТС!$A$41:$F$736,5)+VLOOKUP($A849+ROUND((COLUMN()-2)/24,5),'Расчет сбытовых надбавок'!$B$2281:'Расчет сбытовых надбавок'!$G$3024,6)</f>
        <v>441.48</v>
      </c>
      <c r="K849" s="99">
        <f>VLOOKUP($A849+ROUND((COLUMN()-2)/24,5),АТС!$A$41:$F$736,5)+VLOOKUP($A849+ROUND((COLUMN()-2)/24,5),'Расчет сбытовых надбавок'!$B$2281:'Расчет сбытовых надбавок'!$G$3024,6)</f>
        <v>421.03000000000003</v>
      </c>
      <c r="L849" s="99">
        <f>VLOOKUP($A849+ROUND((COLUMN()-2)/24,5),АТС!$A$41:$F$736,5)+VLOOKUP($A849+ROUND((COLUMN()-2)/24,5),'Расчет сбытовых надбавок'!$B$2281:'Расчет сбытовых надбавок'!$G$3024,6)</f>
        <v>70.77</v>
      </c>
      <c r="M849" s="99">
        <f>VLOOKUP($A849+ROUND((COLUMN()-2)/24,5),АТС!$A$41:$F$736,5)+VLOOKUP($A849+ROUND((COLUMN()-2)/24,5),'Расчет сбытовых надбавок'!$B$2281:'Расчет сбытовых надбавок'!$G$3024,6)</f>
        <v>83.539999999999992</v>
      </c>
      <c r="N849" s="99">
        <f>VLOOKUP($A849+ROUND((COLUMN()-2)/24,5),АТС!$A$41:$F$736,5)+VLOOKUP($A849+ROUND((COLUMN()-2)/24,5),'Расчет сбытовых надбавок'!$B$2281:'Расчет сбытовых надбавок'!$G$3024,6)</f>
        <v>48.13</v>
      </c>
      <c r="O849" s="99">
        <f>VLOOKUP($A849+ROUND((COLUMN()-2)/24,5),АТС!$A$41:$F$736,5)+VLOOKUP($A849+ROUND((COLUMN()-2)/24,5),'Расчет сбытовых надбавок'!$B$2281:'Расчет сбытовых надбавок'!$G$3024,6)</f>
        <v>40.75</v>
      </c>
      <c r="P849" s="99">
        <f>VLOOKUP($A849+ROUND((COLUMN()-2)/24,5),АТС!$A$41:$F$736,5)+VLOOKUP($A849+ROUND((COLUMN()-2)/24,5),'Расчет сбытовых надбавок'!$B$2281:'Расчет сбытовых надбавок'!$G$3024,6)</f>
        <v>6.42</v>
      </c>
      <c r="Q849" s="99">
        <f>VLOOKUP($A849+ROUND((COLUMN()-2)/24,5),АТС!$A$41:$F$736,5)+VLOOKUP($A849+ROUND((COLUMN()-2)/24,5),'Расчет сбытовых надбавок'!$B$2281:'Расчет сбытовых надбавок'!$G$3024,6)</f>
        <v>23.8</v>
      </c>
      <c r="R849" s="99">
        <f>VLOOKUP($A849+ROUND((COLUMN()-2)/24,5),АТС!$A$41:$F$736,5)+VLOOKUP($A849+ROUND((COLUMN()-2)/24,5),'Расчет сбытовых надбавок'!$B$2281:'Расчет сбытовых надбавок'!$G$3024,6)</f>
        <v>446.63</v>
      </c>
      <c r="S849" s="99">
        <f>VLOOKUP($A849+ROUND((COLUMN()-2)/24,5),АТС!$A$41:$F$736,5)+VLOOKUP($A849+ROUND((COLUMN()-2)/24,5),'Расчет сбытовых надбавок'!$B$2281:'Расчет сбытовых надбавок'!$G$3024,6)</f>
        <v>87.61</v>
      </c>
      <c r="T849" s="99">
        <f>VLOOKUP($A849+ROUND((COLUMN()-2)/24,5),АТС!$A$41:$F$736,5)+VLOOKUP($A849+ROUND((COLUMN()-2)/24,5),'Расчет сбытовых надбавок'!$B$2281:'Расчет сбытовых надбавок'!$G$3024,6)</f>
        <v>0</v>
      </c>
      <c r="U849" s="99">
        <f>VLOOKUP($A849+ROUND((COLUMN()-2)/24,5),АТС!$A$41:$F$736,5)+VLOOKUP($A849+ROUND((COLUMN()-2)/24,5),'Расчет сбытовых надбавок'!$B$2281:'Расчет сбытовых надбавок'!$G$3024,6)</f>
        <v>0</v>
      </c>
      <c r="V849" s="99">
        <f>VLOOKUP($A849+ROUND((COLUMN()-2)/24,5),АТС!$A$41:$F$736,5)+VLOOKUP($A849+ROUND((COLUMN()-2)/24,5),'Расчет сбытовых надбавок'!$B$2281:'Расчет сбытовых надбавок'!$G$3024,6)</f>
        <v>0</v>
      </c>
      <c r="W849" s="99">
        <f>VLOOKUP($A849+ROUND((COLUMN()-2)/24,5),АТС!$A$41:$F$736,5)+VLOOKUP($A849+ROUND((COLUMN()-2)/24,5),'Расчет сбытовых надбавок'!$B$2281:'Расчет сбытовых надбавок'!$G$3024,6)</f>
        <v>0</v>
      </c>
      <c r="X849" s="99">
        <f>VLOOKUP($A849+ROUND((COLUMN()-2)/24,5),АТС!$A$41:$F$736,5)+VLOOKUP($A849+ROUND((COLUMN()-2)/24,5),'Расчет сбытовых надбавок'!$B$2281:'Расчет сбытовых надбавок'!$G$3024,6)</f>
        <v>131.88999999999999</v>
      </c>
      <c r="Y849" s="99">
        <f>VLOOKUP($A849+ROUND((COLUMN()-2)/24,5),АТС!$A$41:$F$736,5)+VLOOKUP($A849+ROUND((COLUMN()-2)/24,5),'Расчет сбытовых надбавок'!$B$2281:'Расчет сбытовых надбавок'!$G$3024,6)</f>
        <v>93.47</v>
      </c>
    </row>
    <row r="850" spans="1:25" x14ac:dyDescent="0.2">
      <c r="A850" s="80">
        <f t="shared" si="24"/>
        <v>42428</v>
      </c>
      <c r="B850" s="99">
        <f>VLOOKUP($A850+ROUND((COLUMN()-2)/24,5),АТС!$A$41:$F$736,5)+VLOOKUP($A850+ROUND((COLUMN()-2)/24,5),'Расчет сбытовых надбавок'!$B$2281:'Расчет сбытовых надбавок'!$G$3024,6)</f>
        <v>13.469999999999999</v>
      </c>
      <c r="C850" s="99">
        <f>VLOOKUP($A850+ROUND((COLUMN()-2)/24,5),АТС!$A$41:$F$736,5)+VLOOKUP($A850+ROUND((COLUMN()-2)/24,5),'Расчет сбытовых надбавок'!$B$2281:'Расчет сбытовых надбавок'!$G$3024,6)</f>
        <v>696.76</v>
      </c>
      <c r="D850" s="99">
        <f>VLOOKUP($A850+ROUND((COLUMN()-2)/24,5),АТС!$A$41:$F$736,5)+VLOOKUP($A850+ROUND((COLUMN()-2)/24,5),'Расчет сбытовых надбавок'!$B$2281:'Расчет сбытовых надбавок'!$G$3024,6)</f>
        <v>107.03</v>
      </c>
      <c r="E850" s="99">
        <f>VLOOKUP($A850+ROUND((COLUMN()-2)/24,5),АТС!$A$41:$F$736,5)+VLOOKUP($A850+ROUND((COLUMN()-2)/24,5),'Расчет сбытовых надбавок'!$B$2281:'Расчет сбытовых надбавок'!$G$3024,6)</f>
        <v>265.37</v>
      </c>
      <c r="F850" s="99">
        <f>VLOOKUP($A850+ROUND((COLUMN()-2)/24,5),АТС!$A$41:$F$736,5)+VLOOKUP($A850+ROUND((COLUMN()-2)/24,5),'Расчет сбытовых надбавок'!$B$2281:'Расчет сбытовых надбавок'!$G$3024,6)</f>
        <v>59.27</v>
      </c>
      <c r="G850" s="99">
        <f>VLOOKUP($A850+ROUND((COLUMN()-2)/24,5),АТС!$A$41:$F$736,5)+VLOOKUP($A850+ROUND((COLUMN()-2)/24,5),'Расчет сбытовых надбавок'!$B$2281:'Расчет сбытовых надбавок'!$G$3024,6)</f>
        <v>55.95</v>
      </c>
      <c r="H850" s="99">
        <f>VLOOKUP($A850+ROUND((COLUMN()-2)/24,5),АТС!$A$41:$F$736,5)+VLOOKUP($A850+ROUND((COLUMN()-2)/24,5),'Расчет сбытовых надбавок'!$B$2281:'Расчет сбытовых надбавок'!$G$3024,6)</f>
        <v>174.54</v>
      </c>
      <c r="I850" s="99">
        <f>VLOOKUP($A850+ROUND((COLUMN()-2)/24,5),АТС!$A$41:$F$736,5)+VLOOKUP($A850+ROUND((COLUMN()-2)/24,5),'Расчет сбытовых надбавок'!$B$2281:'Расчет сбытовых надбавок'!$G$3024,6)</f>
        <v>163.01999999999998</v>
      </c>
      <c r="J850" s="99">
        <f>VLOOKUP($A850+ROUND((COLUMN()-2)/24,5),АТС!$A$41:$F$736,5)+VLOOKUP($A850+ROUND((COLUMN()-2)/24,5),'Расчет сбытовых надбавок'!$B$2281:'Расчет сбытовых надбавок'!$G$3024,6)</f>
        <v>601.02</v>
      </c>
      <c r="K850" s="99">
        <f>VLOOKUP($A850+ROUND((COLUMN()-2)/24,5),АТС!$A$41:$F$736,5)+VLOOKUP($A850+ROUND((COLUMN()-2)/24,5),'Расчет сбытовых надбавок'!$B$2281:'Расчет сбытовых надбавок'!$G$3024,6)</f>
        <v>0</v>
      </c>
      <c r="L850" s="99">
        <f>VLOOKUP($A850+ROUND((COLUMN()-2)/24,5),АТС!$A$41:$F$736,5)+VLOOKUP($A850+ROUND((COLUMN()-2)/24,5),'Расчет сбытовых надбавок'!$B$2281:'Расчет сбытовых надбавок'!$G$3024,6)</f>
        <v>579.98</v>
      </c>
      <c r="M850" s="99">
        <f>VLOOKUP($A850+ROUND((COLUMN()-2)/24,5),АТС!$A$41:$F$736,5)+VLOOKUP($A850+ROUND((COLUMN()-2)/24,5),'Расчет сбытовых надбавок'!$B$2281:'Расчет сбытовых надбавок'!$G$3024,6)</f>
        <v>586.16</v>
      </c>
      <c r="N850" s="99">
        <f>VLOOKUP($A850+ROUND((COLUMN()-2)/24,5),АТС!$A$41:$F$736,5)+VLOOKUP($A850+ROUND((COLUMN()-2)/24,5),'Расчет сбытовых надбавок'!$B$2281:'Расчет сбытовых надбавок'!$G$3024,6)</f>
        <v>520.32000000000005</v>
      </c>
      <c r="O850" s="99">
        <f>VLOOKUP($A850+ROUND((COLUMN()-2)/24,5),АТС!$A$41:$F$736,5)+VLOOKUP($A850+ROUND((COLUMN()-2)/24,5),'Расчет сбытовых надбавок'!$B$2281:'Расчет сбытовых надбавок'!$G$3024,6)</f>
        <v>468.21000000000004</v>
      </c>
      <c r="P850" s="99">
        <f>VLOOKUP($A850+ROUND((COLUMN()-2)/24,5),АТС!$A$41:$F$736,5)+VLOOKUP($A850+ROUND((COLUMN()-2)/24,5),'Расчет сбытовых надбавок'!$B$2281:'Расчет сбытовых надбавок'!$G$3024,6)</f>
        <v>443.56</v>
      </c>
      <c r="Q850" s="99">
        <f>VLOOKUP($A850+ROUND((COLUMN()-2)/24,5),АТС!$A$41:$F$736,5)+VLOOKUP($A850+ROUND((COLUMN()-2)/24,5),'Расчет сбытовых надбавок'!$B$2281:'Расчет сбытовых надбавок'!$G$3024,6)</f>
        <v>439.77</v>
      </c>
      <c r="R850" s="99">
        <f>VLOOKUP($A850+ROUND((COLUMN()-2)/24,5),АТС!$A$41:$F$736,5)+VLOOKUP($A850+ROUND((COLUMN()-2)/24,5),'Расчет сбытовых надбавок'!$B$2281:'Расчет сбытовых надбавок'!$G$3024,6)</f>
        <v>430.25</v>
      </c>
      <c r="S850" s="99">
        <f>VLOOKUP($A850+ROUND((COLUMN()-2)/24,5),АТС!$A$41:$F$736,5)+VLOOKUP($A850+ROUND((COLUMN()-2)/24,5),'Расчет сбытовых надбавок'!$B$2281:'Расчет сбытовых надбавок'!$G$3024,6)</f>
        <v>337.56</v>
      </c>
      <c r="T850" s="99">
        <f>VLOOKUP($A850+ROUND((COLUMN()-2)/24,5),АТС!$A$41:$F$736,5)+VLOOKUP($A850+ROUND((COLUMN()-2)/24,5),'Расчет сбытовых надбавок'!$B$2281:'Расчет сбытовых надбавок'!$G$3024,6)</f>
        <v>0</v>
      </c>
      <c r="U850" s="99">
        <f>VLOOKUP($A850+ROUND((COLUMN()-2)/24,5),АТС!$A$41:$F$736,5)+VLOOKUP($A850+ROUND((COLUMN()-2)/24,5),'Расчет сбытовых надбавок'!$B$2281:'Расчет сбытовых надбавок'!$G$3024,6)</f>
        <v>749.8</v>
      </c>
      <c r="V850" s="99">
        <f>VLOOKUP($A850+ROUND((COLUMN()-2)/24,5),АТС!$A$41:$F$736,5)+VLOOKUP($A850+ROUND((COLUMN()-2)/24,5),'Расчет сбытовых надбавок'!$B$2281:'Расчет сбытовых надбавок'!$G$3024,6)</f>
        <v>480.71</v>
      </c>
      <c r="W850" s="99">
        <f>VLOOKUP($A850+ROUND((COLUMN()-2)/24,5),АТС!$A$41:$F$736,5)+VLOOKUP($A850+ROUND((COLUMN()-2)/24,5),'Расчет сбытовых надбавок'!$B$2281:'Расчет сбытовых надбавок'!$G$3024,6)</f>
        <v>519.75</v>
      </c>
      <c r="X850" s="99">
        <f>VLOOKUP($A850+ROUND((COLUMN()-2)/24,5),АТС!$A$41:$F$736,5)+VLOOKUP($A850+ROUND((COLUMN()-2)/24,5),'Расчет сбытовых надбавок'!$B$2281:'Расчет сбытовых надбавок'!$G$3024,6)</f>
        <v>675.19</v>
      </c>
      <c r="Y850" s="99">
        <f>VLOOKUP($A850+ROUND((COLUMN()-2)/24,5),АТС!$A$41:$F$736,5)+VLOOKUP($A850+ROUND((COLUMN()-2)/24,5),'Расчет сбытовых надбавок'!$B$2281:'Расчет сбытовых надбавок'!$G$3024,6)</f>
        <v>595.23</v>
      </c>
    </row>
    <row r="851" spans="1:25" x14ac:dyDescent="0.2">
      <c r="A851" s="80">
        <f t="shared" si="24"/>
        <v>42429</v>
      </c>
      <c r="B851" s="99">
        <f>VLOOKUP($A851+ROUND((COLUMN()-2)/24,5),АТС!$A$41:$F$736,5)+VLOOKUP($A851+ROUND((COLUMN()-2)/24,5),'Расчет сбытовых надбавок'!$B$2281:'Расчет сбытовых надбавок'!$G$3024,6)</f>
        <v>735.89</v>
      </c>
      <c r="C851" s="99">
        <f>VLOOKUP($A851+ROUND((COLUMN()-2)/24,5),АТС!$A$41:$F$736,5)+VLOOKUP($A851+ROUND((COLUMN()-2)/24,5),'Расчет сбытовых надбавок'!$B$2281:'Расчет сбытовых надбавок'!$G$3024,6)</f>
        <v>223.53</v>
      </c>
      <c r="D851" s="99">
        <f>VLOOKUP($A851+ROUND((COLUMN()-2)/24,5),АТС!$A$41:$F$736,5)+VLOOKUP($A851+ROUND((COLUMN()-2)/24,5),'Расчет сбытовых надбавок'!$B$2281:'Расчет сбытовых надбавок'!$G$3024,6)</f>
        <v>1013.98</v>
      </c>
      <c r="E851" s="99">
        <f>VLOOKUP($A851+ROUND((COLUMN()-2)/24,5),АТС!$A$41:$F$736,5)+VLOOKUP($A851+ROUND((COLUMN()-2)/24,5),'Расчет сбытовых надбавок'!$B$2281:'Расчет сбытовых надбавок'!$G$3024,6)</f>
        <v>635.04</v>
      </c>
      <c r="F851" s="99">
        <f>VLOOKUP($A851+ROUND((COLUMN()-2)/24,5),АТС!$A$41:$F$736,5)+VLOOKUP($A851+ROUND((COLUMN()-2)/24,5),'Расчет сбытовых надбавок'!$B$2281:'Расчет сбытовых надбавок'!$G$3024,6)</f>
        <v>121.82</v>
      </c>
      <c r="G851" s="99">
        <f>VLOOKUP($A851+ROUND((COLUMN()-2)/24,5),АТС!$A$41:$F$736,5)+VLOOKUP($A851+ROUND((COLUMN()-2)/24,5),'Расчет сбытовых надбавок'!$B$2281:'Расчет сбытовых надбавок'!$G$3024,6)</f>
        <v>49.1</v>
      </c>
      <c r="H851" s="99">
        <f>VLOOKUP($A851+ROUND((COLUMN()-2)/24,5),АТС!$A$41:$F$736,5)+VLOOKUP($A851+ROUND((COLUMN()-2)/24,5),'Расчет сбытовых надбавок'!$B$2281:'Расчет сбытовых надбавок'!$G$3024,6)</f>
        <v>57.6</v>
      </c>
      <c r="I851" s="99">
        <f>VLOOKUP($A851+ROUND((COLUMN()-2)/24,5),АТС!$A$41:$F$736,5)+VLOOKUP($A851+ROUND((COLUMN()-2)/24,5),'Расчет сбытовых надбавок'!$B$2281:'Расчет сбытовых надбавок'!$G$3024,6)</f>
        <v>79.33</v>
      </c>
      <c r="J851" s="99">
        <f>VLOOKUP($A851+ROUND((COLUMN()-2)/24,5),АТС!$A$41:$F$736,5)+VLOOKUP($A851+ROUND((COLUMN()-2)/24,5),'Расчет сбытовых надбавок'!$B$2281:'Расчет сбытовых надбавок'!$G$3024,6)</f>
        <v>373.85</v>
      </c>
      <c r="K851" s="99">
        <f>VLOOKUP($A851+ROUND((COLUMN()-2)/24,5),АТС!$A$41:$F$736,5)+VLOOKUP($A851+ROUND((COLUMN()-2)/24,5),'Расчет сбытовых надбавок'!$B$2281:'Расчет сбытовых надбавок'!$G$3024,6)</f>
        <v>498.15</v>
      </c>
      <c r="L851" s="99">
        <f>VLOOKUP($A851+ROUND((COLUMN()-2)/24,5),АТС!$A$41:$F$736,5)+VLOOKUP($A851+ROUND((COLUMN()-2)/24,5),'Расчет сбытовых надбавок'!$B$2281:'Расчет сбытовых надбавок'!$G$3024,6)</f>
        <v>541.16999999999996</v>
      </c>
      <c r="M851" s="99">
        <f>VLOOKUP($A851+ROUND((COLUMN()-2)/24,5),АТС!$A$41:$F$736,5)+VLOOKUP($A851+ROUND((COLUMN()-2)/24,5),'Расчет сбытовых надбавок'!$B$2281:'Расчет сбытовых надбавок'!$G$3024,6)</f>
        <v>159.04</v>
      </c>
      <c r="N851" s="99">
        <f>VLOOKUP($A851+ROUND((COLUMN()-2)/24,5),АТС!$A$41:$F$736,5)+VLOOKUP($A851+ROUND((COLUMN()-2)/24,5),'Расчет сбытовых надбавок'!$B$2281:'Расчет сбытовых надбавок'!$G$3024,6)</f>
        <v>536.26</v>
      </c>
      <c r="O851" s="99">
        <f>VLOOKUP($A851+ROUND((COLUMN()-2)/24,5),АТС!$A$41:$F$736,5)+VLOOKUP($A851+ROUND((COLUMN()-2)/24,5),'Расчет сбытовых надбавок'!$B$2281:'Расчет сбытовых надбавок'!$G$3024,6)</f>
        <v>531.33000000000004</v>
      </c>
      <c r="P851" s="99">
        <f>VLOOKUP($A851+ROUND((COLUMN()-2)/24,5),АТС!$A$41:$F$736,5)+VLOOKUP($A851+ROUND((COLUMN()-2)/24,5),'Расчет сбытовых надбавок'!$B$2281:'Расчет сбытовых надбавок'!$G$3024,6)</f>
        <v>453.33</v>
      </c>
      <c r="Q851" s="99">
        <f>VLOOKUP($A851+ROUND((COLUMN()-2)/24,5),АТС!$A$41:$F$736,5)+VLOOKUP($A851+ROUND((COLUMN()-2)/24,5),'Расчет сбытовых надбавок'!$B$2281:'Расчет сбытовых надбавок'!$G$3024,6)</f>
        <v>431.21</v>
      </c>
      <c r="R851" s="99">
        <f>VLOOKUP($A851+ROUND((COLUMN()-2)/24,5),АТС!$A$41:$F$736,5)+VLOOKUP($A851+ROUND((COLUMN()-2)/24,5),'Расчет сбытовых надбавок'!$B$2281:'Расчет сбытовых надбавок'!$G$3024,6)</f>
        <v>362.6</v>
      </c>
      <c r="S851" s="99">
        <f>VLOOKUP($A851+ROUND((COLUMN()-2)/24,5),АТС!$A$41:$F$736,5)+VLOOKUP($A851+ROUND((COLUMN()-2)/24,5),'Расчет сбытовых надбавок'!$B$2281:'Расчет сбытовых надбавок'!$G$3024,6)</f>
        <v>176.75</v>
      </c>
      <c r="T851" s="99">
        <f>VLOOKUP($A851+ROUND((COLUMN()-2)/24,5),АТС!$A$41:$F$736,5)+VLOOKUP($A851+ROUND((COLUMN()-2)/24,5),'Расчет сбытовых надбавок'!$B$2281:'Расчет сбытовых надбавок'!$G$3024,6)</f>
        <v>19.310000000000002</v>
      </c>
      <c r="U851" s="99">
        <f>VLOOKUP($A851+ROUND((COLUMN()-2)/24,5),АТС!$A$41:$F$736,5)+VLOOKUP($A851+ROUND((COLUMN()-2)/24,5),'Расчет сбытовых надбавок'!$B$2281:'Расчет сбытовых надбавок'!$G$3024,6)</f>
        <v>534.20000000000005</v>
      </c>
      <c r="V851" s="99">
        <f>VLOOKUP($A851+ROUND((COLUMN()-2)/24,5),АТС!$A$41:$F$736,5)+VLOOKUP($A851+ROUND((COLUMN()-2)/24,5),'Расчет сбытовых надбавок'!$B$2281:'Расчет сбытовых надбавок'!$G$3024,6)</f>
        <v>741.67000000000007</v>
      </c>
      <c r="W851" s="99">
        <f>VLOOKUP($A851+ROUND((COLUMN()-2)/24,5),АТС!$A$41:$F$736,5)+VLOOKUP($A851+ROUND((COLUMN()-2)/24,5),'Расчет сбытовых надбавок'!$B$2281:'Расчет сбытовых надбавок'!$G$3024,6)</f>
        <v>671.37</v>
      </c>
      <c r="X851" s="99">
        <f>VLOOKUP($A851+ROUND((COLUMN()-2)/24,5),АТС!$A$41:$F$736,5)+VLOOKUP($A851+ROUND((COLUMN()-2)/24,5),'Расчет сбытовых надбавок'!$B$2281:'Расчет сбытовых надбавок'!$G$3024,6)</f>
        <v>771.31999999999994</v>
      </c>
      <c r="Y851" s="99">
        <f>VLOOKUP($A851+ROUND((COLUMN()-2)/24,5),АТС!$A$41:$F$736,5)+VLOOKUP($A851+ROUND((COLUMN()-2)/24,5),'Расчет сбытовых надбавок'!$B$2281:'Расчет сбытовых надбавок'!$G$3024,6)</f>
        <v>649.66</v>
      </c>
    </row>
    <row r="852" spans="1:25" x14ac:dyDescent="0.2">
      <c r="A852" s="86"/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</row>
    <row r="853" spans="1:25" ht="21.75" customHeight="1" x14ac:dyDescent="0.2">
      <c r="A853" s="214" t="s">
        <v>161</v>
      </c>
      <c r="B853" s="214"/>
      <c r="C853" s="214"/>
      <c r="D853" s="214"/>
      <c r="E853" s="214"/>
      <c r="F853" s="214"/>
      <c r="G853" s="214"/>
      <c r="H853" s="214"/>
      <c r="I853" s="214"/>
      <c r="J853" s="214"/>
      <c r="K853" s="214"/>
      <c r="L853" s="189" t="s">
        <v>95</v>
      </c>
      <c r="M853" s="189"/>
      <c r="N853" s="189" t="s">
        <v>96</v>
      </c>
      <c r="O853" s="189"/>
      <c r="P853" s="189" t="s">
        <v>97</v>
      </c>
      <c r="Q853" s="189"/>
      <c r="R853" s="189" t="s">
        <v>98</v>
      </c>
      <c r="S853" s="189"/>
      <c r="T853" s="100"/>
      <c r="U853" s="100"/>
      <c r="V853" s="100"/>
      <c r="W853" s="100"/>
      <c r="X853" s="100"/>
      <c r="Y853" s="100"/>
    </row>
    <row r="854" spans="1:25" s="101" customFormat="1" ht="36.75" customHeight="1" x14ac:dyDescent="0.25">
      <c r="A854" s="214"/>
      <c r="B854" s="214"/>
      <c r="C854" s="214"/>
      <c r="D854" s="214"/>
      <c r="E854" s="214"/>
      <c r="F854" s="214"/>
      <c r="G854" s="214"/>
      <c r="H854" s="214"/>
      <c r="I854" s="214"/>
      <c r="J854" s="214"/>
      <c r="K854" s="214"/>
      <c r="L854" s="189"/>
      <c r="M854" s="189"/>
      <c r="N854" s="189"/>
      <c r="O854" s="189"/>
      <c r="P854" s="189"/>
      <c r="Q854" s="189"/>
      <c r="R854" s="189"/>
      <c r="S854" s="189"/>
      <c r="T854" s="100"/>
      <c r="U854" s="100"/>
      <c r="V854" s="100"/>
      <c r="W854" s="100"/>
      <c r="X854" s="100"/>
      <c r="Y854" s="100"/>
    </row>
    <row r="855" spans="1:25" s="101" customFormat="1" ht="20.100000000000001" customHeight="1" x14ac:dyDescent="0.25">
      <c r="A855" s="213" t="s">
        <v>162</v>
      </c>
      <c r="B855" s="213"/>
      <c r="C855" s="213"/>
      <c r="D855" s="213"/>
      <c r="E855" s="213"/>
      <c r="F855" s="213"/>
      <c r="G855" s="213"/>
      <c r="H855" s="213"/>
      <c r="I855" s="213"/>
      <c r="J855" s="213"/>
      <c r="K855" s="213"/>
      <c r="L855" s="210">
        <f>'Расчет сбытовых надбавок'!D3025+АТС!$B$37</f>
        <v>-2.69</v>
      </c>
      <c r="M855" s="211"/>
      <c r="N855" s="210">
        <f>'Расчет сбытовых надбавок'!E3025+АТС!$B$37</f>
        <v>-2.66</v>
      </c>
      <c r="O855" s="211"/>
      <c r="P855" s="210">
        <f>'Расчет сбытовых надбавок'!F3025+АТС!$B$37</f>
        <v>-2.57</v>
      </c>
      <c r="Q855" s="211"/>
      <c r="R855" s="210">
        <f>'Расчет сбытовых надбавок'!G3025+АТС!$B$37</f>
        <v>-2.4899999999999998</v>
      </c>
      <c r="S855" s="211"/>
      <c r="T855" s="100"/>
      <c r="U855" s="100"/>
      <c r="V855" s="100"/>
      <c r="W855" s="100"/>
      <c r="X855" s="100"/>
      <c r="Y855" s="100"/>
    </row>
    <row r="856" spans="1:25" ht="37.5" customHeight="1" x14ac:dyDescent="0.2">
      <c r="A856" s="213" t="s">
        <v>163</v>
      </c>
      <c r="B856" s="213"/>
      <c r="C856" s="213"/>
      <c r="D856" s="213"/>
      <c r="E856" s="213"/>
      <c r="F856" s="213"/>
      <c r="G856" s="213"/>
      <c r="H856" s="213"/>
      <c r="I856" s="213"/>
      <c r="J856" s="213"/>
      <c r="K856" s="213"/>
      <c r="L856" s="212">
        <f>'Расчет сбытовых надбавок'!D3026+АТС!$B$38</f>
        <v>149.37</v>
      </c>
      <c r="M856" s="212"/>
      <c r="N856" s="212">
        <f>'Расчет сбытовых надбавок'!E3026+АТС!$B$38</f>
        <v>147.98000000000002</v>
      </c>
      <c r="O856" s="212"/>
      <c r="P856" s="212">
        <f>'Расчет сбытовых надбавок'!F3026+АТС!$B$38</f>
        <v>142.97</v>
      </c>
      <c r="Q856" s="212"/>
      <c r="R856" s="212">
        <f>'Расчет сбытовых надбавок'!G3026+АТС!$B$38</f>
        <v>138.55000000000001</v>
      </c>
      <c r="S856" s="212"/>
      <c r="T856" s="100"/>
      <c r="U856" s="100"/>
      <c r="V856" s="100"/>
      <c r="W856" s="100"/>
      <c r="X856" s="100"/>
      <c r="Y856" s="100"/>
    </row>
    <row r="857" spans="1:25" x14ac:dyDescent="0.2">
      <c r="A857" s="86"/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</row>
    <row r="858" spans="1:25" x14ac:dyDescent="0.2">
      <c r="A858" s="86"/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</row>
    <row r="859" spans="1:25" ht="15" customHeight="1" x14ac:dyDescent="0.2">
      <c r="A859" s="188" t="s">
        <v>165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8" t="s">
        <v>5</v>
      </c>
      <c r="M859" s="188"/>
      <c r="N859" s="189" t="s">
        <v>156</v>
      </c>
      <c r="O859" s="189"/>
      <c r="P859" s="189" t="s">
        <v>157</v>
      </c>
      <c r="Q859" s="189"/>
      <c r="R859" s="189" t="s">
        <v>158</v>
      </c>
      <c r="S859" s="189"/>
      <c r="T859" s="217"/>
      <c r="U859" s="217"/>
      <c r="V859" s="100"/>
      <c r="W859" s="100"/>
      <c r="X859" s="100"/>
      <c r="Y859" s="100"/>
    </row>
    <row r="860" spans="1:25" s="91" customFormat="1" ht="59.25" customHeight="1" x14ac:dyDescent="0.25">
      <c r="A860" s="188"/>
      <c r="B860" s="188"/>
      <c r="C860" s="188"/>
      <c r="D860" s="188"/>
      <c r="E860" s="188"/>
      <c r="F860" s="188"/>
      <c r="G860" s="188"/>
      <c r="H860" s="188"/>
      <c r="I860" s="188"/>
      <c r="J860" s="188"/>
      <c r="K860" s="188"/>
      <c r="L860" s="188"/>
      <c r="M860" s="188"/>
      <c r="N860" s="189"/>
      <c r="O860" s="189"/>
      <c r="P860" s="189"/>
      <c r="Q860" s="189"/>
      <c r="R860" s="189"/>
      <c r="S860" s="189"/>
      <c r="T860" s="217"/>
      <c r="U860" s="217"/>
      <c r="V860" s="89"/>
      <c r="W860" s="89"/>
      <c r="X860" s="89"/>
      <c r="Y860" s="89"/>
    </row>
    <row r="861" spans="1:25" s="101" customFormat="1" ht="21.75" customHeight="1" x14ac:dyDescent="0.25">
      <c r="A861" s="188"/>
      <c r="B861" s="188"/>
      <c r="C861" s="188"/>
      <c r="D861" s="188"/>
      <c r="E861" s="188"/>
      <c r="F861" s="188"/>
      <c r="G861" s="188"/>
      <c r="H861" s="188"/>
      <c r="I861" s="188"/>
      <c r="J861" s="188"/>
      <c r="K861" s="188"/>
      <c r="L861" s="208">
        <f>'Расчет сбытовых надбавок'!D3034+АТС!$B$24</f>
        <v>399590.79000000004</v>
      </c>
      <c r="M861" s="209"/>
      <c r="N861" s="208">
        <f>'Расчет сбытовых надбавок'!E3034+АТС!$B$24</f>
        <v>395884.39</v>
      </c>
      <c r="O861" s="209"/>
      <c r="P861" s="208">
        <f>'Расчет сбытовых надбавок'!F3034+АТС!$B$24</f>
        <v>382490.79000000004</v>
      </c>
      <c r="Q861" s="209"/>
      <c r="R861" s="208">
        <f>'Расчет сбытовых надбавок'!G3034+АТС!$B$24</f>
        <v>370647.15</v>
      </c>
      <c r="S861" s="209"/>
      <c r="T861" s="215"/>
      <c r="U861" s="216"/>
      <c r="V861" s="102"/>
      <c r="W861" s="102"/>
      <c r="X861" s="102"/>
      <c r="Y861" s="102"/>
    </row>
    <row r="863" spans="1:25" ht="15" customHeight="1" x14ac:dyDescent="0.25">
      <c r="A863" s="188" t="s">
        <v>160</v>
      </c>
      <c r="B863" s="188"/>
      <c r="C863" s="188"/>
      <c r="D863" s="188"/>
      <c r="E863" s="188"/>
      <c r="F863" s="188"/>
      <c r="G863" s="188"/>
      <c r="H863" s="188"/>
      <c r="I863" s="188"/>
      <c r="J863" s="188"/>
      <c r="K863" s="188"/>
      <c r="L863" s="201" t="s">
        <v>92</v>
      </c>
      <c r="M863" s="201"/>
      <c r="N863" s="201"/>
      <c r="O863" s="201"/>
      <c r="P863" s="201"/>
      <c r="Q863" s="201"/>
      <c r="R863" s="201"/>
      <c r="S863" s="201"/>
    </row>
    <row r="864" spans="1:25" x14ac:dyDescent="0.25">
      <c r="A864" s="188"/>
      <c r="B864" s="188"/>
      <c r="C864" s="188"/>
      <c r="D864" s="188"/>
      <c r="E864" s="188"/>
      <c r="F864" s="188"/>
      <c r="G864" s="188"/>
      <c r="H864" s="188"/>
      <c r="I864" s="188"/>
      <c r="J864" s="188"/>
      <c r="K864" s="188"/>
      <c r="L864" s="218" t="s">
        <v>0</v>
      </c>
      <c r="M864" s="219"/>
      <c r="N864" s="190" t="s">
        <v>1</v>
      </c>
      <c r="O864" s="190"/>
      <c r="P864" s="190" t="s">
        <v>2</v>
      </c>
      <c r="Q864" s="190"/>
      <c r="R864" s="190" t="s">
        <v>3</v>
      </c>
      <c r="S864" s="190"/>
    </row>
    <row r="865" spans="1:19" x14ac:dyDescent="0.25">
      <c r="A865" s="188"/>
      <c r="B865" s="188"/>
      <c r="C865" s="188"/>
      <c r="D865" s="188"/>
      <c r="E865" s="188"/>
      <c r="F865" s="188"/>
      <c r="G865" s="188"/>
      <c r="H865" s="188"/>
      <c r="I865" s="188"/>
      <c r="J865" s="188"/>
      <c r="K865" s="188"/>
      <c r="L865" s="220">
        <f>'РСТ РСО-А'!K8</f>
        <v>784046.31</v>
      </c>
      <c r="M865" s="221"/>
      <c r="N865" s="222">
        <f>'РСТ РСО-А'!L8</f>
        <v>1041911.99</v>
      </c>
      <c r="O865" s="223"/>
      <c r="P865" s="191">
        <f>'РСТ РСО-А'!M8</f>
        <v>1131695.27</v>
      </c>
      <c r="Q865" s="191"/>
      <c r="R865" s="224">
        <f>'РСТ РСО-А'!N8</f>
        <v>1196686.3899999999</v>
      </c>
      <c r="S865" s="224"/>
    </row>
  </sheetData>
  <mergeCells count="664">
    <mergeCell ref="T861:U861"/>
    <mergeCell ref="A863:K865"/>
    <mergeCell ref="L863:S863"/>
    <mergeCell ref="L864:M864"/>
    <mergeCell ref="N864:O864"/>
    <mergeCell ref="P864:Q864"/>
    <mergeCell ref="R864:S864"/>
    <mergeCell ref="L865:M865"/>
    <mergeCell ref="N865:O865"/>
    <mergeCell ref="A859:K861"/>
    <mergeCell ref="L859:M860"/>
    <mergeCell ref="N859:O860"/>
    <mergeCell ref="P859:Q860"/>
    <mergeCell ref="R859:S860"/>
    <mergeCell ref="P865:Q865"/>
    <mergeCell ref="R865:S865"/>
    <mergeCell ref="T859:U860"/>
    <mergeCell ref="L861:M861"/>
    <mergeCell ref="N861:O861"/>
    <mergeCell ref="P861:Q861"/>
    <mergeCell ref="R861:S861"/>
    <mergeCell ref="A855:K855"/>
    <mergeCell ref="L855:M855"/>
    <mergeCell ref="N855:O855"/>
    <mergeCell ref="P855:Q855"/>
    <mergeCell ref="R855:S855"/>
    <mergeCell ref="A856:K856"/>
    <mergeCell ref="L856:M856"/>
    <mergeCell ref="N856:O856"/>
    <mergeCell ref="P856:Q856"/>
    <mergeCell ref="R856:S856"/>
    <mergeCell ref="V821:V822"/>
    <mergeCell ref="R821:R822"/>
    <mergeCell ref="S821:S822"/>
    <mergeCell ref="T821:T822"/>
    <mergeCell ref="U821:U822"/>
    <mergeCell ref="W821:W822"/>
    <mergeCell ref="X821:X822"/>
    <mergeCell ref="Y821:Y822"/>
    <mergeCell ref="A853:K854"/>
    <mergeCell ref="L853:M854"/>
    <mergeCell ref="N853:O854"/>
    <mergeCell ref="P853:Q854"/>
    <mergeCell ref="R853:S854"/>
    <mergeCell ref="P821:P822"/>
    <mergeCell ref="Q821:Q822"/>
    <mergeCell ref="J821:J822"/>
    <mergeCell ref="K821:K822"/>
    <mergeCell ref="L821:L822"/>
    <mergeCell ref="M821:M822"/>
    <mergeCell ref="N821:N822"/>
    <mergeCell ref="O821:O822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H821:H822"/>
    <mergeCell ref="I821:I822"/>
    <mergeCell ref="T786:T787"/>
    <mergeCell ref="U786:U787"/>
    <mergeCell ref="H786:H787"/>
    <mergeCell ref="I786:I787"/>
    <mergeCell ref="J786:J787"/>
    <mergeCell ref="K786:K787"/>
    <mergeCell ref="L786:L787"/>
    <mergeCell ref="M786:M787"/>
    <mergeCell ref="V786:V787"/>
    <mergeCell ref="W786:W787"/>
    <mergeCell ref="X786:X787"/>
    <mergeCell ref="Y786:Y787"/>
    <mergeCell ref="N786:N787"/>
    <mergeCell ref="O786:O787"/>
    <mergeCell ref="P786:P787"/>
    <mergeCell ref="Q786:Q787"/>
    <mergeCell ref="R786:R787"/>
    <mergeCell ref="S786:S787"/>
    <mergeCell ref="X751:X752"/>
    <mergeCell ref="Y751:Y752"/>
    <mergeCell ref="A784:A787"/>
    <mergeCell ref="B784:Y785"/>
    <mergeCell ref="B786:B787"/>
    <mergeCell ref="C786:C787"/>
    <mergeCell ref="D786:D787"/>
    <mergeCell ref="E786:E787"/>
    <mergeCell ref="F786:F787"/>
    <mergeCell ref="G786:G787"/>
    <mergeCell ref="R751:R752"/>
    <mergeCell ref="S751:S752"/>
    <mergeCell ref="T751:T752"/>
    <mergeCell ref="U751:U752"/>
    <mergeCell ref="V751:V752"/>
    <mergeCell ref="W751:W752"/>
    <mergeCell ref="L751:L752"/>
    <mergeCell ref="M751:M752"/>
    <mergeCell ref="N751:N752"/>
    <mergeCell ref="O751:O752"/>
    <mergeCell ref="P751:P752"/>
    <mergeCell ref="Q751:Q752"/>
    <mergeCell ref="F751:F752"/>
    <mergeCell ref="G751:G752"/>
    <mergeCell ref="H751:H752"/>
    <mergeCell ref="I751:I752"/>
    <mergeCell ref="J751:J752"/>
    <mergeCell ref="K751:K752"/>
    <mergeCell ref="V716:V717"/>
    <mergeCell ref="W716:W717"/>
    <mergeCell ref="X716:X717"/>
    <mergeCell ref="Y716:Y717"/>
    <mergeCell ref="A749:A752"/>
    <mergeCell ref="B749:Y750"/>
    <mergeCell ref="B751:B752"/>
    <mergeCell ref="C751:C752"/>
    <mergeCell ref="D751:D752"/>
    <mergeCell ref="E751:E752"/>
    <mergeCell ref="P716:P717"/>
    <mergeCell ref="Q716:Q717"/>
    <mergeCell ref="R716:R717"/>
    <mergeCell ref="S716:S717"/>
    <mergeCell ref="T716:T717"/>
    <mergeCell ref="U716:U717"/>
    <mergeCell ref="J716:J717"/>
    <mergeCell ref="K716:K717"/>
    <mergeCell ref="L716:L717"/>
    <mergeCell ref="M716:M717"/>
    <mergeCell ref="N716:N717"/>
    <mergeCell ref="O716:O717"/>
    <mergeCell ref="A714:A717"/>
    <mergeCell ref="B714:Y715"/>
    <mergeCell ref="B716:B717"/>
    <mergeCell ref="C716:C717"/>
    <mergeCell ref="D716:D717"/>
    <mergeCell ref="E716:E717"/>
    <mergeCell ref="F716:F717"/>
    <mergeCell ref="G716:G717"/>
    <mergeCell ref="H716:H717"/>
    <mergeCell ref="I716:I717"/>
    <mergeCell ref="T681:T682"/>
    <mergeCell ref="U681:U682"/>
    <mergeCell ref="V681:V682"/>
    <mergeCell ref="W681:W682"/>
    <mergeCell ref="X681:X682"/>
    <mergeCell ref="Y681:Y682"/>
    <mergeCell ref="N681:N682"/>
    <mergeCell ref="O681:O682"/>
    <mergeCell ref="P681:P682"/>
    <mergeCell ref="Q681:Q682"/>
    <mergeCell ref="R681:R682"/>
    <mergeCell ref="S681:S682"/>
    <mergeCell ref="H681:H682"/>
    <mergeCell ref="I681:I682"/>
    <mergeCell ref="J681:J682"/>
    <mergeCell ref="K681:K682"/>
    <mergeCell ref="L681:L682"/>
    <mergeCell ref="M681:M682"/>
    <mergeCell ref="X646:X647"/>
    <mergeCell ref="Y646:Y647"/>
    <mergeCell ref="A679:A682"/>
    <mergeCell ref="B679:Y680"/>
    <mergeCell ref="B681:B682"/>
    <mergeCell ref="C681:C682"/>
    <mergeCell ref="D681:D682"/>
    <mergeCell ref="E681:E682"/>
    <mergeCell ref="F681:F682"/>
    <mergeCell ref="G681:G682"/>
    <mergeCell ref="R646:R647"/>
    <mergeCell ref="S646:S647"/>
    <mergeCell ref="T646:T647"/>
    <mergeCell ref="U646:U647"/>
    <mergeCell ref="V646:V647"/>
    <mergeCell ref="W646:W647"/>
    <mergeCell ref="L646:L647"/>
    <mergeCell ref="M646:M647"/>
    <mergeCell ref="N646:N647"/>
    <mergeCell ref="O646:O647"/>
    <mergeCell ref="P646:P647"/>
    <mergeCell ref="Q646:Q647"/>
    <mergeCell ref="F646:F647"/>
    <mergeCell ref="G646:G647"/>
    <mergeCell ref="H646:H647"/>
    <mergeCell ref="I646:I647"/>
    <mergeCell ref="J646:J647"/>
    <mergeCell ref="K646:K647"/>
    <mergeCell ref="V611:V612"/>
    <mergeCell ref="W611:W612"/>
    <mergeCell ref="X611:X612"/>
    <mergeCell ref="Y611:Y612"/>
    <mergeCell ref="A644:A647"/>
    <mergeCell ref="B644:Y645"/>
    <mergeCell ref="B646:B647"/>
    <mergeCell ref="C646:C647"/>
    <mergeCell ref="D646:D647"/>
    <mergeCell ref="E646:E647"/>
    <mergeCell ref="P611:P612"/>
    <mergeCell ref="Q611:Q612"/>
    <mergeCell ref="R611:R612"/>
    <mergeCell ref="S611:S612"/>
    <mergeCell ref="T611:T612"/>
    <mergeCell ref="U611:U612"/>
    <mergeCell ref="J611:J612"/>
    <mergeCell ref="K611:K612"/>
    <mergeCell ref="L611:L612"/>
    <mergeCell ref="M611:M612"/>
    <mergeCell ref="N611:N612"/>
    <mergeCell ref="O611:O612"/>
    <mergeCell ref="A609:A612"/>
    <mergeCell ref="B609:Y610"/>
    <mergeCell ref="B611:B612"/>
    <mergeCell ref="C611:C612"/>
    <mergeCell ref="D611:D612"/>
    <mergeCell ref="E611:E612"/>
    <mergeCell ref="F611:F612"/>
    <mergeCell ref="G611:G612"/>
    <mergeCell ref="H611:H612"/>
    <mergeCell ref="I611:I612"/>
    <mergeCell ref="T576:T577"/>
    <mergeCell ref="H576:H577"/>
    <mergeCell ref="I576:I577"/>
    <mergeCell ref="J576:J577"/>
    <mergeCell ref="K576:K577"/>
    <mergeCell ref="L576:L577"/>
    <mergeCell ref="M576:M577"/>
    <mergeCell ref="U576:U577"/>
    <mergeCell ref="V576:V577"/>
    <mergeCell ref="W576:W577"/>
    <mergeCell ref="X576:X577"/>
    <mergeCell ref="Y576:Y577"/>
    <mergeCell ref="N576:N577"/>
    <mergeCell ref="O576:O577"/>
    <mergeCell ref="P576:P577"/>
    <mergeCell ref="Q576:Q577"/>
    <mergeCell ref="R576:R577"/>
    <mergeCell ref="S576:S577"/>
    <mergeCell ref="X541:X542"/>
    <mergeCell ref="Y541:Y542"/>
    <mergeCell ref="A574:A577"/>
    <mergeCell ref="B574:Y575"/>
    <mergeCell ref="B576:B577"/>
    <mergeCell ref="C576:C577"/>
    <mergeCell ref="D576:D577"/>
    <mergeCell ref="E576:E577"/>
    <mergeCell ref="F576:F577"/>
    <mergeCell ref="G576:G577"/>
    <mergeCell ref="R541:R542"/>
    <mergeCell ref="S541:S542"/>
    <mergeCell ref="T541:T542"/>
    <mergeCell ref="U541:U542"/>
    <mergeCell ref="V541:V542"/>
    <mergeCell ref="W541:W542"/>
    <mergeCell ref="L541:L542"/>
    <mergeCell ref="M541:M542"/>
    <mergeCell ref="N541:N542"/>
    <mergeCell ref="O541:O542"/>
    <mergeCell ref="P541:P542"/>
    <mergeCell ref="Q541:Q542"/>
    <mergeCell ref="F541:F542"/>
    <mergeCell ref="G541:G542"/>
    <mergeCell ref="H541:H542"/>
    <mergeCell ref="I541:I542"/>
    <mergeCell ref="J541:J542"/>
    <mergeCell ref="K541:K542"/>
    <mergeCell ref="V506:V507"/>
    <mergeCell ref="W506:W507"/>
    <mergeCell ref="X506:X507"/>
    <mergeCell ref="Y506:Y507"/>
    <mergeCell ref="A539:A542"/>
    <mergeCell ref="B539:Y540"/>
    <mergeCell ref="B541:B542"/>
    <mergeCell ref="C541:C542"/>
    <mergeCell ref="D541:D542"/>
    <mergeCell ref="E541:E542"/>
    <mergeCell ref="P506:P507"/>
    <mergeCell ref="Q506:Q507"/>
    <mergeCell ref="R506:R507"/>
    <mergeCell ref="S506:S507"/>
    <mergeCell ref="T506:T507"/>
    <mergeCell ref="U506:U507"/>
    <mergeCell ref="J506:J507"/>
    <mergeCell ref="K506:K507"/>
    <mergeCell ref="L506:L507"/>
    <mergeCell ref="M506:M507"/>
    <mergeCell ref="N506:N507"/>
    <mergeCell ref="O506:O507"/>
    <mergeCell ref="A504:A507"/>
    <mergeCell ref="B504:Y505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T471:T472"/>
    <mergeCell ref="U471:U472"/>
    <mergeCell ref="V471:V472"/>
    <mergeCell ref="W471:W472"/>
    <mergeCell ref="X471:X472"/>
    <mergeCell ref="Y471:Y472"/>
    <mergeCell ref="N471:N472"/>
    <mergeCell ref="O471:O472"/>
    <mergeCell ref="P471:P472"/>
    <mergeCell ref="Q471:Q472"/>
    <mergeCell ref="R471:R472"/>
    <mergeCell ref="S471:S472"/>
    <mergeCell ref="H471:H472"/>
    <mergeCell ref="I471:I472"/>
    <mergeCell ref="J471:J472"/>
    <mergeCell ref="K471:K472"/>
    <mergeCell ref="L471:L472"/>
    <mergeCell ref="M471:M472"/>
    <mergeCell ref="X436:X437"/>
    <mergeCell ref="Y436:Y437"/>
    <mergeCell ref="A469:A472"/>
    <mergeCell ref="B469:Y470"/>
    <mergeCell ref="B471:B472"/>
    <mergeCell ref="C471:C472"/>
    <mergeCell ref="D471:D472"/>
    <mergeCell ref="E471:E472"/>
    <mergeCell ref="F471:F472"/>
    <mergeCell ref="G471:G472"/>
    <mergeCell ref="R436:R437"/>
    <mergeCell ref="S436:S437"/>
    <mergeCell ref="T436:T437"/>
    <mergeCell ref="U436:U437"/>
    <mergeCell ref="V436:V437"/>
    <mergeCell ref="W436:W437"/>
    <mergeCell ref="L436:L437"/>
    <mergeCell ref="M436:M437"/>
    <mergeCell ref="N436:N437"/>
    <mergeCell ref="O436:O437"/>
    <mergeCell ref="P436:P437"/>
    <mergeCell ref="Q436:Q437"/>
    <mergeCell ref="F436:F437"/>
    <mergeCell ref="G436:G437"/>
    <mergeCell ref="H436:H437"/>
    <mergeCell ref="I436:I437"/>
    <mergeCell ref="J436:J437"/>
    <mergeCell ref="K436:K437"/>
    <mergeCell ref="V400:V401"/>
    <mergeCell ref="W400:W401"/>
    <mergeCell ref="X400:X401"/>
    <mergeCell ref="Y400:Y401"/>
    <mergeCell ref="A434:A437"/>
    <mergeCell ref="B434:Y435"/>
    <mergeCell ref="B436:B437"/>
    <mergeCell ref="C436:C437"/>
    <mergeCell ref="D436:D437"/>
    <mergeCell ref="E436:E437"/>
    <mergeCell ref="P400:P401"/>
    <mergeCell ref="Q400:Q401"/>
    <mergeCell ref="R400:R401"/>
    <mergeCell ref="S400:S401"/>
    <mergeCell ref="T400:T401"/>
    <mergeCell ref="U400:U401"/>
    <mergeCell ref="J400:J401"/>
    <mergeCell ref="K400:K401"/>
    <mergeCell ref="L400:L401"/>
    <mergeCell ref="M400:M401"/>
    <mergeCell ref="N400:N401"/>
    <mergeCell ref="O400:O401"/>
    <mergeCell ref="A398:A401"/>
    <mergeCell ref="B398:Y399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T365:T366"/>
    <mergeCell ref="H365:H366"/>
    <mergeCell ref="I365:I366"/>
    <mergeCell ref="J365:J366"/>
    <mergeCell ref="K365:K366"/>
    <mergeCell ref="L365:L366"/>
    <mergeCell ref="M365:M366"/>
    <mergeCell ref="U365:U366"/>
    <mergeCell ref="V365:V366"/>
    <mergeCell ref="W365:W366"/>
    <mergeCell ref="X365:X366"/>
    <mergeCell ref="Y365:Y366"/>
    <mergeCell ref="N365:N366"/>
    <mergeCell ref="O365:O366"/>
    <mergeCell ref="P365:P366"/>
    <mergeCell ref="Q365:Q366"/>
    <mergeCell ref="R365:R366"/>
    <mergeCell ref="S365:S366"/>
    <mergeCell ref="X330:X331"/>
    <mergeCell ref="Y330:Y331"/>
    <mergeCell ref="A363:A366"/>
    <mergeCell ref="B363:Y364"/>
    <mergeCell ref="B365:B366"/>
    <mergeCell ref="C365:C366"/>
    <mergeCell ref="D365:D366"/>
    <mergeCell ref="E365:E366"/>
    <mergeCell ref="F365:F366"/>
    <mergeCell ref="G365:G366"/>
    <mergeCell ref="R330:R331"/>
    <mergeCell ref="S330:S331"/>
    <mergeCell ref="T330:T331"/>
    <mergeCell ref="U330:U331"/>
    <mergeCell ref="V330:V331"/>
    <mergeCell ref="W330:W331"/>
    <mergeCell ref="L330:L331"/>
    <mergeCell ref="M330:M331"/>
    <mergeCell ref="N330:N331"/>
    <mergeCell ref="O330:O331"/>
    <mergeCell ref="P330:P331"/>
    <mergeCell ref="Q330:Q331"/>
    <mergeCell ref="F330:F331"/>
    <mergeCell ref="G330:G331"/>
    <mergeCell ref="H330:H331"/>
    <mergeCell ref="I330:I331"/>
    <mergeCell ref="J330:J331"/>
    <mergeCell ref="K330:K331"/>
    <mergeCell ref="V295:V296"/>
    <mergeCell ref="W295:W296"/>
    <mergeCell ref="X295:X296"/>
    <mergeCell ref="Y295:Y296"/>
    <mergeCell ref="A328:A331"/>
    <mergeCell ref="B328:Y329"/>
    <mergeCell ref="B330:B331"/>
    <mergeCell ref="C330:C331"/>
    <mergeCell ref="D330:D331"/>
    <mergeCell ref="E330:E331"/>
    <mergeCell ref="P295:P296"/>
    <mergeCell ref="Q295:Q296"/>
    <mergeCell ref="R295:R296"/>
    <mergeCell ref="S295:S296"/>
    <mergeCell ref="T295:T296"/>
    <mergeCell ref="U295:U296"/>
    <mergeCell ref="J295:J296"/>
    <mergeCell ref="K295:K296"/>
    <mergeCell ref="L295:L296"/>
    <mergeCell ref="M295:M296"/>
    <mergeCell ref="N295:N296"/>
    <mergeCell ref="O295:O296"/>
    <mergeCell ref="A293:A296"/>
    <mergeCell ref="B293:Y294"/>
    <mergeCell ref="B295:B296"/>
    <mergeCell ref="C295:C296"/>
    <mergeCell ref="D295:D296"/>
    <mergeCell ref="E295:E296"/>
    <mergeCell ref="F295:F296"/>
    <mergeCell ref="G295:G296"/>
    <mergeCell ref="H295:H296"/>
    <mergeCell ref="I295:I296"/>
    <mergeCell ref="T259:T260"/>
    <mergeCell ref="U259:U260"/>
    <mergeCell ref="V259:V260"/>
    <mergeCell ref="W259:W260"/>
    <mergeCell ref="X259:X260"/>
    <mergeCell ref="Y259:Y260"/>
    <mergeCell ref="N259:N260"/>
    <mergeCell ref="O259:O260"/>
    <mergeCell ref="P259:P260"/>
    <mergeCell ref="Q259:Q260"/>
    <mergeCell ref="R259:R260"/>
    <mergeCell ref="S259:S260"/>
    <mergeCell ref="H259:H260"/>
    <mergeCell ref="I259:I260"/>
    <mergeCell ref="J259:J260"/>
    <mergeCell ref="K259:K260"/>
    <mergeCell ref="L259:L260"/>
    <mergeCell ref="M259:M260"/>
    <mergeCell ref="X224:X225"/>
    <mergeCell ref="Y224:Y225"/>
    <mergeCell ref="A257:A260"/>
    <mergeCell ref="B257:Y258"/>
    <mergeCell ref="B259:B260"/>
    <mergeCell ref="C259:C260"/>
    <mergeCell ref="D259:D260"/>
    <mergeCell ref="E259:E260"/>
    <mergeCell ref="F259:F260"/>
    <mergeCell ref="G259:G260"/>
    <mergeCell ref="R224:R225"/>
    <mergeCell ref="S224:S225"/>
    <mergeCell ref="T224:T225"/>
    <mergeCell ref="U224:U225"/>
    <mergeCell ref="V224:V225"/>
    <mergeCell ref="W224:W225"/>
    <mergeCell ref="L224:L225"/>
    <mergeCell ref="M224:M225"/>
    <mergeCell ref="N224:N225"/>
    <mergeCell ref="O224:O225"/>
    <mergeCell ref="P224:P225"/>
    <mergeCell ref="Q224:Q225"/>
    <mergeCell ref="F224:F225"/>
    <mergeCell ref="G224:G225"/>
    <mergeCell ref="H224:H225"/>
    <mergeCell ref="I224:I225"/>
    <mergeCell ref="J224:J225"/>
    <mergeCell ref="K224:K225"/>
    <mergeCell ref="V189:V190"/>
    <mergeCell ref="W189:W190"/>
    <mergeCell ref="X189:X190"/>
    <mergeCell ref="Y189:Y190"/>
    <mergeCell ref="A222:A225"/>
    <mergeCell ref="B222:Y223"/>
    <mergeCell ref="B224:B225"/>
    <mergeCell ref="C224:C225"/>
    <mergeCell ref="D224:D225"/>
    <mergeCell ref="E224:E225"/>
    <mergeCell ref="P189:P190"/>
    <mergeCell ref="Q189:Q190"/>
    <mergeCell ref="R189:R190"/>
    <mergeCell ref="S189:S190"/>
    <mergeCell ref="T189:T190"/>
    <mergeCell ref="U189:U190"/>
    <mergeCell ref="J189:J190"/>
    <mergeCell ref="K189:K190"/>
    <mergeCell ref="L189:L190"/>
    <mergeCell ref="M189:M190"/>
    <mergeCell ref="N189:N190"/>
    <mergeCell ref="O189:O190"/>
    <mergeCell ref="A187:A190"/>
    <mergeCell ref="B187:Y188"/>
    <mergeCell ref="B189:B190"/>
    <mergeCell ref="C189:C190"/>
    <mergeCell ref="D189:D190"/>
    <mergeCell ref="E189:E190"/>
    <mergeCell ref="F189:F190"/>
    <mergeCell ref="G189:G190"/>
    <mergeCell ref="H189:H190"/>
    <mergeCell ref="I189:I190"/>
    <mergeCell ref="T154:T155"/>
    <mergeCell ref="H154:H155"/>
    <mergeCell ref="I154:I155"/>
    <mergeCell ref="J154:J155"/>
    <mergeCell ref="K154:K155"/>
    <mergeCell ref="L154:L155"/>
    <mergeCell ref="M154:M155"/>
    <mergeCell ref="U154:U155"/>
    <mergeCell ref="V154:V155"/>
    <mergeCell ref="W154:W155"/>
    <mergeCell ref="X154:X155"/>
    <mergeCell ref="Y154:Y155"/>
    <mergeCell ref="N154:N155"/>
    <mergeCell ref="O154:O155"/>
    <mergeCell ref="P154:P155"/>
    <mergeCell ref="Q154:Q155"/>
    <mergeCell ref="R154:R155"/>
    <mergeCell ref="S154:S155"/>
    <mergeCell ref="X118:X119"/>
    <mergeCell ref="Y118:Y119"/>
    <mergeCell ref="A152:A155"/>
    <mergeCell ref="B152:Y153"/>
    <mergeCell ref="B154:B155"/>
    <mergeCell ref="C154:C155"/>
    <mergeCell ref="D154:D155"/>
    <mergeCell ref="E154:E155"/>
    <mergeCell ref="F154:F155"/>
    <mergeCell ref="G154:G155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V83:V84"/>
    <mergeCell ref="W83:W84"/>
    <mergeCell ref="X83:X84"/>
    <mergeCell ref="Y83:Y84"/>
    <mergeCell ref="A116:A119"/>
    <mergeCell ref="B116:Y117"/>
    <mergeCell ref="B118:B119"/>
    <mergeCell ref="C118:C119"/>
    <mergeCell ref="D118:D119"/>
    <mergeCell ref="E118:E119"/>
    <mergeCell ref="P83:P84"/>
    <mergeCell ref="Q83:Q84"/>
    <mergeCell ref="R83:R84"/>
    <mergeCell ref="S83:S84"/>
    <mergeCell ref="T83:T84"/>
    <mergeCell ref="U83:U84"/>
    <mergeCell ref="J83:J84"/>
    <mergeCell ref="K83:K84"/>
    <mergeCell ref="L83:L84"/>
    <mergeCell ref="M83:M84"/>
    <mergeCell ref="N83:N84"/>
    <mergeCell ref="O83:O84"/>
    <mergeCell ref="A81:A84"/>
    <mergeCell ref="B81:Y82"/>
    <mergeCell ref="B83:B84"/>
    <mergeCell ref="C83:C84"/>
    <mergeCell ref="D83:D84"/>
    <mergeCell ref="E83:E84"/>
    <mergeCell ref="F83:F84"/>
    <mergeCell ref="G83:G84"/>
    <mergeCell ref="H83:H84"/>
    <mergeCell ref="I83:I84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J48:J49"/>
    <mergeCell ref="K48:K49"/>
    <mergeCell ref="L48:L49"/>
    <mergeCell ref="M48:M49"/>
    <mergeCell ref="X13:X14"/>
    <mergeCell ref="Y13:Y14"/>
    <mergeCell ref="A46:A49"/>
    <mergeCell ref="B46:Y47"/>
    <mergeCell ref="B48:B49"/>
    <mergeCell ref="C48:C49"/>
    <mergeCell ref="D48:D49"/>
    <mergeCell ref="E48:E49"/>
    <mergeCell ref="F48:F49"/>
    <mergeCell ref="G48:G49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10" zoomScale="90" zoomScaleNormal="90" workbookViewId="0">
      <selection activeCell="D26" sqref="D26"/>
    </sheetView>
  </sheetViews>
  <sheetFormatPr defaultRowHeight="15.75" x14ac:dyDescent="0.25"/>
  <cols>
    <col min="1" max="1" width="33.875" customWidth="1"/>
    <col min="2" max="2" width="14.25" style="129" customWidth="1"/>
    <col min="3" max="3" width="11.875" style="129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5" t="s">
        <v>193</v>
      </c>
      <c r="B1" s="225"/>
      <c r="C1" s="225"/>
      <c r="D1" s="225"/>
      <c r="E1" s="225"/>
      <c r="F1" s="225"/>
      <c r="G1" s="225"/>
    </row>
    <row r="2" spans="1:7" ht="36" customHeight="1" x14ac:dyDescent="0.25">
      <c r="A2" s="241" t="s">
        <v>2223</v>
      </c>
      <c r="B2" s="241"/>
      <c r="C2" s="241"/>
      <c r="D2" s="241"/>
      <c r="E2" s="241"/>
      <c r="F2" s="241"/>
      <c r="G2" s="241"/>
    </row>
    <row r="3" spans="1:7" x14ac:dyDescent="0.25">
      <c r="A3" s="232" t="s">
        <v>45</v>
      </c>
      <c r="B3" s="232"/>
      <c r="C3" s="232"/>
      <c r="D3" s="232"/>
      <c r="E3" s="232"/>
      <c r="F3" s="232"/>
      <c r="G3" s="232"/>
    </row>
    <row r="4" spans="1:7" s="9" customFormat="1" ht="64.5" customHeight="1" x14ac:dyDescent="0.25">
      <c r="A4" s="233" t="s">
        <v>11</v>
      </c>
      <c r="B4" s="234"/>
      <c r="C4" s="104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28" t="s">
        <v>171</v>
      </c>
      <c r="B5" s="229"/>
      <c r="C5" s="103" t="s">
        <v>113</v>
      </c>
      <c r="D5" s="13">
        <f>'РСТ РСО-А'!G9</f>
        <v>27.1</v>
      </c>
      <c r="E5" s="13">
        <f>'РСТ РСО-А'!H9</f>
        <v>24.9</v>
      </c>
      <c r="F5" s="13">
        <f>'РСТ РСО-А'!I9</f>
        <v>16.95</v>
      </c>
      <c r="G5" s="13">
        <f>'РСТ РСО-А'!J9</f>
        <v>9.92</v>
      </c>
    </row>
    <row r="6" spans="1:7" s="3" customFormat="1" x14ac:dyDescent="0.25">
      <c r="A6" s="226" t="s">
        <v>8</v>
      </c>
      <c r="B6" s="227"/>
      <c r="C6" s="104" t="s">
        <v>167</v>
      </c>
      <c r="D6" s="14">
        <f>'РСТ РСО-А'!G10</f>
        <v>0.47599999999999998</v>
      </c>
      <c r="E6" s="14">
        <f>'РСТ РСО-А'!H10</f>
        <v>0.47599999999999998</v>
      </c>
      <c r="F6" s="14">
        <f>'РСТ РСО-А'!I10</f>
        <v>0.47599999999999998</v>
      </c>
      <c r="G6" s="14">
        <f>'РСТ РСО-А'!J10</f>
        <v>0.47599999999999998</v>
      </c>
    </row>
    <row r="7" spans="1:7" s="3" customFormat="1" ht="31.5" x14ac:dyDescent="0.25">
      <c r="A7" s="226" t="s">
        <v>172</v>
      </c>
      <c r="B7" s="227"/>
      <c r="C7" s="104" t="s">
        <v>169</v>
      </c>
      <c r="D7" s="15">
        <f>'I ЦК'!F16</f>
        <v>1223.95</v>
      </c>
      <c r="E7" s="15">
        <f>D7</f>
        <v>1223.95</v>
      </c>
      <c r="F7" s="15">
        <f>E7</f>
        <v>1223.95</v>
      </c>
      <c r="G7" s="15">
        <f>F7</f>
        <v>1223.95</v>
      </c>
    </row>
    <row r="8" spans="1:7" s="17" customFormat="1" ht="33" customHeight="1" x14ac:dyDescent="0.25">
      <c r="A8" s="230" t="s">
        <v>168</v>
      </c>
      <c r="B8" s="231"/>
      <c r="C8" s="76" t="s">
        <v>169</v>
      </c>
      <c r="D8" s="16">
        <f>ROUND(D5*D6*D7/100,2)</f>
        <v>157.88</v>
      </c>
      <c r="E8" s="16">
        <f>ROUND(E5*E6*E7/100,2)</f>
        <v>145.07</v>
      </c>
      <c r="F8" s="16">
        <f>ROUND(F5*F6*F7/100,2)</f>
        <v>98.75</v>
      </c>
      <c r="G8" s="16">
        <f>ROUND(G5*G6*G7/100,2)</f>
        <v>57.79</v>
      </c>
    </row>
    <row r="10" spans="1:7" x14ac:dyDescent="0.25">
      <c r="A10" s="232" t="s">
        <v>44</v>
      </c>
      <c r="B10" s="232"/>
      <c r="C10" s="232"/>
      <c r="D10" s="232"/>
      <c r="E10" s="232"/>
      <c r="F10" s="232"/>
      <c r="G10" s="232"/>
    </row>
    <row r="11" spans="1:7" ht="71.25" customHeight="1" x14ac:dyDescent="0.25">
      <c r="A11" s="233" t="s">
        <v>11</v>
      </c>
      <c r="B11" s="234"/>
      <c r="C11" s="104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3" t="s">
        <v>38</v>
      </c>
      <c r="B12" s="235"/>
      <c r="C12" s="235"/>
      <c r="D12" s="235"/>
      <c r="E12" s="235"/>
      <c r="F12" s="235"/>
      <c r="G12" s="234"/>
    </row>
    <row r="13" spans="1:7" x14ac:dyDescent="0.25">
      <c r="A13" s="228" t="s">
        <v>171</v>
      </c>
      <c r="B13" s="229"/>
      <c r="C13" s="103" t="s">
        <v>113</v>
      </c>
      <c r="D13" s="13">
        <f>'РСТ РСО-А'!G9</f>
        <v>27.1</v>
      </c>
      <c r="E13" s="13">
        <f>'РСТ РСО-А'!H9</f>
        <v>24.9</v>
      </c>
      <c r="F13" s="13">
        <f>'РСТ РСО-А'!I9</f>
        <v>16.95</v>
      </c>
      <c r="G13" s="13">
        <f>'РСТ РСО-А'!J9</f>
        <v>9.92</v>
      </c>
    </row>
    <row r="14" spans="1:7" x14ac:dyDescent="0.25">
      <c r="A14" s="226" t="s">
        <v>8</v>
      </c>
      <c r="B14" s="227"/>
      <c r="C14" s="104" t="s">
        <v>167</v>
      </c>
      <c r="D14" s="14">
        <f>'РСТ РСО-А'!G10</f>
        <v>0.47599999999999998</v>
      </c>
      <c r="E14" s="14">
        <f>'РСТ РСО-А'!H10</f>
        <v>0.47599999999999998</v>
      </c>
      <c r="F14" s="14">
        <f>'РСТ РСО-А'!I10</f>
        <v>0.47599999999999998</v>
      </c>
      <c r="G14" s="14">
        <f>'РСТ РСО-А'!J10</f>
        <v>0.47599999999999998</v>
      </c>
    </row>
    <row r="15" spans="1:7" ht="31.5" x14ac:dyDescent="0.25">
      <c r="A15" s="226" t="s">
        <v>170</v>
      </c>
      <c r="B15" s="227"/>
      <c r="C15" s="104" t="s">
        <v>169</v>
      </c>
      <c r="D15" s="15">
        <f>АТС!B11</f>
        <v>608.57000000000005</v>
      </c>
      <c r="E15" s="15">
        <f>D15</f>
        <v>608.57000000000005</v>
      </c>
      <c r="F15" s="15">
        <f>E15</f>
        <v>608.57000000000005</v>
      </c>
      <c r="G15" s="15">
        <f>F15</f>
        <v>608.57000000000005</v>
      </c>
    </row>
    <row r="16" spans="1:7" ht="38.25" customHeight="1" x14ac:dyDescent="0.25">
      <c r="A16" s="230" t="s">
        <v>168</v>
      </c>
      <c r="B16" s="231"/>
      <c r="C16" s="76" t="s">
        <v>169</v>
      </c>
      <c r="D16" s="16">
        <f>ROUND(D13*D14*D15/100,2)</f>
        <v>78.5</v>
      </c>
      <c r="E16" s="16">
        <f>ROUND(E13*E14*E15/100,2)</f>
        <v>72.13</v>
      </c>
      <c r="F16" s="16">
        <f>ROUND(F13*F14*F15/100,2)</f>
        <v>49.1</v>
      </c>
      <c r="G16" s="16">
        <f>ROUND(G13*G14*G15/100,2)</f>
        <v>28.74</v>
      </c>
    </row>
    <row r="17" spans="1:7" x14ac:dyDescent="0.25">
      <c r="A17" s="233" t="s">
        <v>39</v>
      </c>
      <c r="B17" s="235"/>
      <c r="C17" s="235"/>
      <c r="D17" s="235"/>
      <c r="E17" s="235"/>
      <c r="F17" s="235"/>
      <c r="G17" s="234"/>
    </row>
    <row r="18" spans="1:7" x14ac:dyDescent="0.25">
      <c r="A18" s="228" t="s">
        <v>171</v>
      </c>
      <c r="B18" s="229"/>
      <c r="C18" s="103" t="s">
        <v>113</v>
      </c>
      <c r="D18" s="13">
        <f>'РСТ РСО-А'!G9</f>
        <v>27.1</v>
      </c>
      <c r="E18" s="13">
        <f>'РСТ РСО-А'!H9</f>
        <v>24.9</v>
      </c>
      <c r="F18" s="13">
        <f>'РСТ РСО-А'!I9</f>
        <v>16.95</v>
      </c>
      <c r="G18" s="13">
        <f>'РСТ РСО-А'!J9</f>
        <v>9.92</v>
      </c>
    </row>
    <row r="19" spans="1:7" x14ac:dyDescent="0.25">
      <c r="A19" s="226" t="s">
        <v>8</v>
      </c>
      <c r="B19" s="227"/>
      <c r="C19" s="104" t="s">
        <v>167</v>
      </c>
      <c r="D19" s="14">
        <f>'РСТ РСО-А'!G10</f>
        <v>0.47599999999999998</v>
      </c>
      <c r="E19" s="14">
        <f>'РСТ РСО-А'!H10</f>
        <v>0.47599999999999998</v>
      </c>
      <c r="F19" s="14">
        <f>'РСТ РСО-А'!I10</f>
        <v>0.47599999999999998</v>
      </c>
      <c r="G19" s="14">
        <f>'РСТ РСО-А'!J10</f>
        <v>0.47599999999999998</v>
      </c>
    </row>
    <row r="20" spans="1:7" ht="31.5" x14ac:dyDescent="0.25">
      <c r="A20" s="226" t="s">
        <v>170</v>
      </c>
      <c r="B20" s="227"/>
      <c r="C20" s="104" t="s">
        <v>169</v>
      </c>
      <c r="D20" s="15">
        <f>АТС!B12</f>
        <v>1237.7</v>
      </c>
      <c r="E20" s="15">
        <f>D20</f>
        <v>1237.7</v>
      </c>
      <c r="F20" s="15">
        <f>E20</f>
        <v>1237.7</v>
      </c>
      <c r="G20" s="15">
        <f>F20</f>
        <v>1237.7</v>
      </c>
    </row>
    <row r="21" spans="1:7" ht="37.5" customHeight="1" x14ac:dyDescent="0.25">
      <c r="A21" s="230" t="s">
        <v>168</v>
      </c>
      <c r="B21" s="231"/>
      <c r="C21" s="76" t="s">
        <v>169</v>
      </c>
      <c r="D21" s="16">
        <f>ROUND(D18*D19*D20/100,2)</f>
        <v>159.66</v>
      </c>
      <c r="E21" s="16">
        <f>ROUND(E18*E19*E20/100,2)</f>
        <v>146.69999999999999</v>
      </c>
      <c r="F21" s="16">
        <f>ROUND(F18*F19*F20/100,2)</f>
        <v>99.86</v>
      </c>
      <c r="G21" s="16">
        <f>ROUND(G18*G19*G20/100,2)</f>
        <v>58.44</v>
      </c>
    </row>
    <row r="22" spans="1:7" x14ac:dyDescent="0.25">
      <c r="A22" s="233" t="s">
        <v>40</v>
      </c>
      <c r="B22" s="235"/>
      <c r="C22" s="235"/>
      <c r="D22" s="235"/>
      <c r="E22" s="235"/>
      <c r="F22" s="235"/>
      <c r="G22" s="234"/>
    </row>
    <row r="23" spans="1:7" x14ac:dyDescent="0.25">
      <c r="A23" s="228" t="s">
        <v>171</v>
      </c>
      <c r="B23" s="229"/>
      <c r="C23" s="103" t="s">
        <v>113</v>
      </c>
      <c r="D23" s="13">
        <f>'РСТ РСО-А'!G9</f>
        <v>27.1</v>
      </c>
      <c r="E23" s="13">
        <f>'РСТ РСО-А'!H9</f>
        <v>24.9</v>
      </c>
      <c r="F23" s="13">
        <f>'РСТ РСО-А'!I9</f>
        <v>16.95</v>
      </c>
      <c r="G23" s="13">
        <f>'РСТ РСО-А'!J9</f>
        <v>9.92</v>
      </c>
    </row>
    <row r="24" spans="1:7" x14ac:dyDescent="0.25">
      <c r="A24" s="226" t="s">
        <v>8</v>
      </c>
      <c r="B24" s="227"/>
      <c r="C24" s="104" t="s">
        <v>167</v>
      </c>
      <c r="D24" s="14">
        <f>'РСТ РСО-А'!G10</f>
        <v>0.47599999999999998</v>
      </c>
      <c r="E24" s="14">
        <f>'РСТ РСО-А'!H10</f>
        <v>0.47599999999999998</v>
      </c>
      <c r="F24" s="14">
        <f>'РСТ РСО-А'!I10</f>
        <v>0.47599999999999998</v>
      </c>
      <c r="G24" s="14">
        <f>'РСТ РСО-А'!J10</f>
        <v>0.47599999999999998</v>
      </c>
    </row>
    <row r="25" spans="1:7" ht="31.5" x14ac:dyDescent="0.25">
      <c r="A25" s="226" t="s">
        <v>170</v>
      </c>
      <c r="B25" s="227"/>
      <c r="C25" s="104" t="s">
        <v>169</v>
      </c>
      <c r="D25" s="15">
        <f>АТС!B13</f>
        <v>3324.51</v>
      </c>
      <c r="E25" s="15">
        <f>D25</f>
        <v>3324.51</v>
      </c>
      <c r="F25" s="15">
        <f>E25</f>
        <v>3324.51</v>
      </c>
      <c r="G25" s="15">
        <f>F25</f>
        <v>3324.51</v>
      </c>
    </row>
    <row r="26" spans="1:7" ht="35.25" customHeight="1" x14ac:dyDescent="0.25">
      <c r="A26" s="230" t="s">
        <v>168</v>
      </c>
      <c r="B26" s="231"/>
      <c r="C26" s="76" t="s">
        <v>169</v>
      </c>
      <c r="D26" s="16">
        <f>ROUND(D23*D24*D25/100,2)</f>
        <v>428.85</v>
      </c>
      <c r="E26" s="16">
        <f>ROUND(E23*E24*E25/100,2)</f>
        <v>394.03</v>
      </c>
      <c r="F26" s="16">
        <f>ROUND(F23*F24*F25/100,2)</f>
        <v>268.23</v>
      </c>
      <c r="G26" s="16">
        <f>ROUND(G23*G24*G25/100,2)</f>
        <v>156.97999999999999</v>
      </c>
    </row>
    <row r="27" spans="1:7" x14ac:dyDescent="0.25">
      <c r="A27" s="233" t="s">
        <v>41</v>
      </c>
      <c r="B27" s="235"/>
      <c r="C27" s="235"/>
      <c r="D27" s="235"/>
      <c r="E27" s="235"/>
      <c r="F27" s="235"/>
      <c r="G27" s="234"/>
    </row>
    <row r="28" spans="1:7" x14ac:dyDescent="0.25">
      <c r="A28" s="228" t="s">
        <v>171</v>
      </c>
      <c r="B28" s="229"/>
      <c r="C28" s="103" t="s">
        <v>113</v>
      </c>
      <c r="D28" s="13">
        <f>'РСТ РСО-А'!G9</f>
        <v>27.1</v>
      </c>
      <c r="E28" s="13">
        <f>'РСТ РСО-А'!H9</f>
        <v>24.9</v>
      </c>
      <c r="F28" s="13">
        <f>'РСТ РСО-А'!I9</f>
        <v>16.95</v>
      </c>
      <c r="G28" s="13">
        <f>'РСТ РСО-А'!J9</f>
        <v>9.92</v>
      </c>
    </row>
    <row r="29" spans="1:7" x14ac:dyDescent="0.25">
      <c r="A29" s="226" t="s">
        <v>8</v>
      </c>
      <c r="B29" s="227"/>
      <c r="C29" s="104" t="s">
        <v>167</v>
      </c>
      <c r="D29" s="14">
        <f>'РСТ РСО-А'!G10</f>
        <v>0.47599999999999998</v>
      </c>
      <c r="E29" s="14">
        <f>'РСТ РСО-А'!H10</f>
        <v>0.47599999999999998</v>
      </c>
      <c r="F29" s="14">
        <f>'РСТ РСО-А'!I10</f>
        <v>0.47599999999999998</v>
      </c>
      <c r="G29" s="14">
        <f>'РСТ РСО-А'!J10</f>
        <v>0.47599999999999998</v>
      </c>
    </row>
    <row r="30" spans="1:7" ht="31.5" x14ac:dyDescent="0.25">
      <c r="A30" s="226" t="s">
        <v>170</v>
      </c>
      <c r="B30" s="227"/>
      <c r="C30" s="104" t="s">
        <v>169</v>
      </c>
      <c r="D30" s="15">
        <f>АТС!B15</f>
        <v>608.57000000000005</v>
      </c>
      <c r="E30" s="15">
        <f>D30</f>
        <v>608.57000000000005</v>
      </c>
      <c r="F30" s="15">
        <f>E30</f>
        <v>608.57000000000005</v>
      </c>
      <c r="G30" s="15">
        <f>F30</f>
        <v>608.57000000000005</v>
      </c>
    </row>
    <row r="31" spans="1:7" ht="31.5" customHeight="1" x14ac:dyDescent="0.25">
      <c r="A31" s="230" t="s">
        <v>168</v>
      </c>
      <c r="B31" s="231"/>
      <c r="C31" s="76" t="s">
        <v>169</v>
      </c>
      <c r="D31" s="16">
        <f>ROUND(D28*D29*D30/100,2)</f>
        <v>78.5</v>
      </c>
      <c r="E31" s="16">
        <f>ROUND(E28*E29*E30/100,2)</f>
        <v>72.13</v>
      </c>
      <c r="F31" s="16">
        <f>ROUND(F28*F29*F30/100,2)</f>
        <v>49.1</v>
      </c>
      <c r="G31" s="16">
        <f>ROUND(G28*G29*G30/100,2)</f>
        <v>28.74</v>
      </c>
    </row>
    <row r="32" spans="1:7" x14ac:dyDescent="0.25">
      <c r="A32" s="233" t="s">
        <v>42</v>
      </c>
      <c r="B32" s="235"/>
      <c r="C32" s="235"/>
      <c r="D32" s="235"/>
      <c r="E32" s="235"/>
      <c r="F32" s="235"/>
      <c r="G32" s="234"/>
    </row>
    <row r="33" spans="1:7" x14ac:dyDescent="0.25">
      <c r="A33" s="228" t="s">
        <v>171</v>
      </c>
      <c r="B33" s="229"/>
      <c r="C33" s="103" t="s">
        <v>113</v>
      </c>
      <c r="D33" s="13">
        <f>'РСТ РСО-А'!G9</f>
        <v>27.1</v>
      </c>
      <c r="E33" s="13">
        <f>'РСТ РСО-А'!H9</f>
        <v>24.9</v>
      </c>
      <c r="F33" s="13">
        <f>'РСТ РСО-А'!I9</f>
        <v>16.95</v>
      </c>
      <c r="G33" s="13">
        <f>'РСТ РСО-А'!J9</f>
        <v>9.92</v>
      </c>
    </row>
    <row r="34" spans="1:7" x14ac:dyDescent="0.25">
      <c r="A34" s="226" t="s">
        <v>8</v>
      </c>
      <c r="B34" s="227"/>
      <c r="C34" s="104" t="s">
        <v>167</v>
      </c>
      <c r="D34" s="14">
        <f>'РСТ РСО-А'!G10</f>
        <v>0.47599999999999998</v>
      </c>
      <c r="E34" s="14">
        <f>'РСТ РСО-А'!H10</f>
        <v>0.47599999999999998</v>
      </c>
      <c r="F34" s="14">
        <f>'РСТ РСО-А'!I10</f>
        <v>0.47599999999999998</v>
      </c>
      <c r="G34" s="14">
        <f>'РСТ РСО-А'!J10</f>
        <v>0.47599999999999998</v>
      </c>
    </row>
    <row r="35" spans="1:7" ht="31.5" x14ac:dyDescent="0.25">
      <c r="A35" s="226" t="s">
        <v>170</v>
      </c>
      <c r="B35" s="227"/>
      <c r="C35" s="104" t="s">
        <v>169</v>
      </c>
      <c r="D35" s="15">
        <f>АТС!B16</f>
        <v>2035.07</v>
      </c>
      <c r="E35" s="15">
        <f>D35</f>
        <v>2035.07</v>
      </c>
      <c r="F35" s="15">
        <f>E35</f>
        <v>2035.07</v>
      </c>
      <c r="G35" s="15">
        <f>F35</f>
        <v>2035.07</v>
      </c>
    </row>
    <row r="36" spans="1:7" ht="36.75" customHeight="1" x14ac:dyDescent="0.25">
      <c r="A36" s="230" t="s">
        <v>168</v>
      </c>
      <c r="B36" s="231"/>
      <c r="C36" s="76" t="s">
        <v>169</v>
      </c>
      <c r="D36" s="16">
        <f>ROUND(D33*D34*D35/100,2)</f>
        <v>262.52</v>
      </c>
      <c r="E36" s="16">
        <f>ROUND(E33*E34*E35/100,2)</f>
        <v>241.2</v>
      </c>
      <c r="F36" s="16">
        <f>ROUND(F33*F34*F35/100,2)</f>
        <v>164.19</v>
      </c>
      <c r="G36" s="16">
        <f>ROUND(G33*G34*G35/100,2)</f>
        <v>96.09</v>
      </c>
    </row>
    <row r="39" spans="1:7" x14ac:dyDescent="0.25">
      <c r="A39" s="232" t="s">
        <v>43</v>
      </c>
      <c r="B39" s="232"/>
      <c r="C39" s="232"/>
      <c r="D39" s="232"/>
      <c r="E39" s="232"/>
      <c r="F39" s="232"/>
      <c r="G39" s="232"/>
    </row>
    <row r="40" spans="1:7" ht="71.25" customHeight="1" x14ac:dyDescent="0.25">
      <c r="A40" s="19" t="s">
        <v>11</v>
      </c>
      <c r="B40" s="76" t="s">
        <v>32</v>
      </c>
      <c r="C40" s="76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2" t="s">
        <v>10</v>
      </c>
      <c r="B41" s="243"/>
      <c r="C41" s="244"/>
      <c r="D41" s="15">
        <f>'РСТ РСО-А'!G9</f>
        <v>27.1</v>
      </c>
      <c r="E41" s="15">
        <f>'РСТ РСО-А'!H9</f>
        <v>24.9</v>
      </c>
      <c r="F41" s="15">
        <f>'РСТ РСО-А'!I9</f>
        <v>16.95</v>
      </c>
      <c r="G41" s="15">
        <f>'РСТ РСО-А'!J9</f>
        <v>9.92</v>
      </c>
    </row>
    <row r="42" spans="1:7" ht="31.5" customHeight="1" x14ac:dyDescent="0.25">
      <c r="A42" s="245" t="s">
        <v>8</v>
      </c>
      <c r="B42" s="246"/>
      <c r="C42" s="247"/>
      <c r="D42" s="14">
        <f>'РСТ РСО-А'!G10</f>
        <v>0.47599999999999998</v>
      </c>
      <c r="E42" s="14">
        <f>'РСТ РСО-А'!H10</f>
        <v>0.47599999999999998</v>
      </c>
      <c r="F42" s="14">
        <f>'РСТ РСО-А'!I10</f>
        <v>0.47599999999999998</v>
      </c>
      <c r="G42" s="14">
        <f>'РСТ РСО-А'!J10</f>
        <v>0.47599999999999998</v>
      </c>
    </row>
    <row r="43" spans="1:7" ht="17.25" customHeight="1" x14ac:dyDescent="0.25">
      <c r="A43" s="236" t="s">
        <v>180</v>
      </c>
      <c r="B43" s="123">
        <f>АТС!A41</f>
        <v>42401</v>
      </c>
      <c r="C43" s="124">
        <v>0</v>
      </c>
      <c r="D43" s="11">
        <f>ROUND(АТС!F41*$D$41*$D$42/100,2)</f>
        <v>94.38</v>
      </c>
      <c r="E43" s="11">
        <f>ROUND(АТС!$F41*$E$41*$E$42/100,2)</f>
        <v>86.72</v>
      </c>
      <c r="F43" s="11">
        <f>ROUND(АТС!$F41*$F$41*$F$42/100,2)</f>
        <v>59.03</v>
      </c>
      <c r="G43" s="11">
        <f>ROUND(АТС!$F41*$G$41*$G$42/100,2)</f>
        <v>34.549999999999997</v>
      </c>
    </row>
    <row r="44" spans="1:7" x14ac:dyDescent="0.25">
      <c r="A44" s="236"/>
      <c r="B44" s="125">
        <f>B$43+ROUND(C44/24,5)</f>
        <v>42401.041669999999</v>
      </c>
      <c r="C44" s="126">
        <v>1</v>
      </c>
      <c r="D44" s="11">
        <f>ROUND(АТС!F42*$D$41*$D$42/100,2)</f>
        <v>85.04</v>
      </c>
      <c r="E44" s="11">
        <f>ROUND(АТС!F42*$E$41*$E$42/100,2)</f>
        <v>78.14</v>
      </c>
      <c r="F44" s="11">
        <f>ROUND(АТС!$F42*$F$41*$F$42/100,2)</f>
        <v>53.19</v>
      </c>
      <c r="G44" s="11">
        <f>ROUND(АТС!$F42*$G$41*$G$42/100,2)</f>
        <v>31.13</v>
      </c>
    </row>
    <row r="45" spans="1:7" x14ac:dyDescent="0.25">
      <c r="A45" s="236"/>
      <c r="B45" s="125">
        <f>B$43+ROUND(C45/24,5)</f>
        <v>42401.083330000001</v>
      </c>
      <c r="C45" s="126">
        <v>2</v>
      </c>
      <c r="D45" s="11">
        <f>ROUND(АТС!F43*$D$41*$D$42/100,2)</f>
        <v>82.38</v>
      </c>
      <c r="E45" s="11">
        <f>ROUND(АТС!F43*$E$41*$E$42/100,2)</f>
        <v>75.69</v>
      </c>
      <c r="F45" s="11">
        <f>ROUND(АТС!$F43*$F$41*$F$42/100,2)</f>
        <v>51.52</v>
      </c>
      <c r="G45" s="11">
        <f>ROUND(АТС!$F43*$G$41*$G$42/100,2)</f>
        <v>30.15</v>
      </c>
    </row>
    <row r="46" spans="1:7" x14ac:dyDescent="0.25">
      <c r="A46" s="236"/>
      <c r="B46" s="125">
        <f t="shared" ref="B46:B66" si="0">B$43+ROUND(C46/24,5)</f>
        <v>42401.125</v>
      </c>
      <c r="C46" s="126">
        <v>3</v>
      </c>
      <c r="D46" s="11">
        <f>ROUND(АТС!F44*$D$41*$D$42/100,2)</f>
        <v>82.36</v>
      </c>
      <c r="E46" s="11">
        <f>ROUND(АТС!F44*$E$41*$E$42/100,2)</f>
        <v>75.67</v>
      </c>
      <c r="F46" s="11">
        <f>ROUND(АТС!$F44*$F$41*$F$42/100,2)</f>
        <v>51.51</v>
      </c>
      <c r="G46" s="11">
        <f>ROUND(АТС!$F44*$G$41*$G$42/100,2)</f>
        <v>30.15</v>
      </c>
    </row>
    <row r="47" spans="1:7" x14ac:dyDescent="0.25">
      <c r="A47" s="236"/>
      <c r="B47" s="123">
        <f t="shared" si="0"/>
        <v>42401.166669999999</v>
      </c>
      <c r="C47" s="126">
        <v>4</v>
      </c>
      <c r="D47" s="11">
        <f>ROUND(АТС!F45*$D$41*$D$42/100,2)</f>
        <v>82.4</v>
      </c>
      <c r="E47" s="11">
        <f>ROUND(АТС!F45*$E$41*$E$42/100,2)</f>
        <v>75.709999999999994</v>
      </c>
      <c r="F47" s="11">
        <f>ROUND(АТС!$F45*$F$41*$F$42/100,2)</f>
        <v>51.54</v>
      </c>
      <c r="G47" s="11">
        <f>ROUND(АТС!$F45*$G$41*$G$42/100,2)</f>
        <v>30.16</v>
      </c>
    </row>
    <row r="48" spans="1:7" x14ac:dyDescent="0.25">
      <c r="A48" s="236"/>
      <c r="B48" s="125">
        <f t="shared" si="0"/>
        <v>42401.208330000001</v>
      </c>
      <c r="C48" s="126">
        <v>5</v>
      </c>
      <c r="D48" s="11">
        <f>ROUND(АТС!F46*$D$41*$D$42/100,2)</f>
        <v>84.24</v>
      </c>
      <c r="E48" s="11">
        <f>ROUND(АТС!F46*$E$41*$E$42/100,2)</f>
        <v>77.400000000000006</v>
      </c>
      <c r="F48" s="11">
        <f>ROUND(АТС!$F46*$F$41*$F$42/100,2)</f>
        <v>52.69</v>
      </c>
      <c r="G48" s="11">
        <f>ROUND(АТС!$F46*$G$41*$G$42/100,2)</f>
        <v>30.84</v>
      </c>
    </row>
    <row r="49" spans="1:7" x14ac:dyDescent="0.25">
      <c r="A49" s="236"/>
      <c r="B49" s="125">
        <f t="shared" si="0"/>
        <v>42401.25</v>
      </c>
      <c r="C49" s="126">
        <v>6</v>
      </c>
      <c r="D49" s="11">
        <f>ROUND(АТС!F47*$D$41*$D$42/100,2)</f>
        <v>94.71</v>
      </c>
      <c r="E49" s="11">
        <f>ROUND(АТС!F47*$E$41*$E$42/100,2)</f>
        <v>87.02</v>
      </c>
      <c r="F49" s="11">
        <f>ROUND(АТС!$F47*$F$41*$F$42/100,2)</f>
        <v>59.24</v>
      </c>
      <c r="G49" s="11">
        <f>ROUND(АТС!$F47*$G$41*$G$42/100,2)</f>
        <v>34.67</v>
      </c>
    </row>
    <row r="50" spans="1:7" x14ac:dyDescent="0.25">
      <c r="A50" s="236"/>
      <c r="B50" s="125">
        <f t="shared" si="0"/>
        <v>42401.291669999999</v>
      </c>
      <c r="C50" s="126">
        <v>7</v>
      </c>
      <c r="D50" s="11">
        <f>ROUND(АТС!F48*$D$41*$D$42/100,2)</f>
        <v>73.53</v>
      </c>
      <c r="E50" s="11">
        <f>ROUND(АТС!F48*$E$41*$E$42/100,2)</f>
        <v>67.56</v>
      </c>
      <c r="F50" s="11">
        <f>ROUND(АТС!$F48*$F$41*$F$42/100,2)</f>
        <v>45.99</v>
      </c>
      <c r="G50" s="11">
        <f>ROUND(АТС!$F48*$G$41*$G$42/100,2)</f>
        <v>26.92</v>
      </c>
    </row>
    <row r="51" spans="1:7" x14ac:dyDescent="0.25">
      <c r="A51" s="236"/>
      <c r="B51" s="123">
        <f t="shared" si="0"/>
        <v>42401.333330000001</v>
      </c>
      <c r="C51" s="126">
        <v>8</v>
      </c>
      <c r="D51" s="11">
        <f>ROUND(АТС!F49*$D$41*$D$42/100,2)</f>
        <v>73.91</v>
      </c>
      <c r="E51" s="11">
        <f>ROUND(АТС!F49*$E$41*$E$42/100,2)</f>
        <v>67.91</v>
      </c>
      <c r="F51" s="11">
        <f>ROUND(АТС!$F49*$F$41*$F$42/100,2)</f>
        <v>46.23</v>
      </c>
      <c r="G51" s="11">
        <f>ROUND(АТС!$F49*$G$41*$G$42/100,2)</f>
        <v>27.05</v>
      </c>
    </row>
    <row r="52" spans="1:7" x14ac:dyDescent="0.25">
      <c r="A52" s="236"/>
      <c r="B52" s="125">
        <f t="shared" si="0"/>
        <v>42401.375</v>
      </c>
      <c r="C52" s="126">
        <v>9</v>
      </c>
      <c r="D52" s="11">
        <f>ROUND(АТС!F50*$D$41*$D$42/100,2)</f>
        <v>89.87</v>
      </c>
      <c r="E52" s="11">
        <f>ROUND(АТС!F50*$E$41*$E$42/100,2)</f>
        <v>82.57</v>
      </c>
      <c r="F52" s="11">
        <f>ROUND(АТС!$F50*$F$41*$F$42/100,2)</f>
        <v>56.21</v>
      </c>
      <c r="G52" s="11">
        <f>ROUND(АТС!$F50*$G$41*$G$42/100,2)</f>
        <v>32.9</v>
      </c>
    </row>
    <row r="53" spans="1:7" x14ac:dyDescent="0.25">
      <c r="A53" s="236"/>
      <c r="B53" s="125">
        <f t="shared" si="0"/>
        <v>42401.416669999999</v>
      </c>
      <c r="C53" s="126">
        <v>10</v>
      </c>
      <c r="D53" s="11">
        <f>ROUND(АТС!F51*$D$41*$D$42/100,2)</f>
        <v>100.11</v>
      </c>
      <c r="E53" s="11">
        <f>ROUND(АТС!F51*$E$41*$E$42/100,2)</f>
        <v>91.98</v>
      </c>
      <c r="F53" s="11">
        <f>ROUND(АТС!$F51*$F$41*$F$42/100,2)</f>
        <v>62.61</v>
      </c>
      <c r="G53" s="11">
        <f>ROUND(АТС!$F51*$G$41*$G$42/100,2)</f>
        <v>36.64</v>
      </c>
    </row>
    <row r="54" spans="1:7" x14ac:dyDescent="0.25">
      <c r="A54" s="236"/>
      <c r="B54" s="125">
        <f t="shared" si="0"/>
        <v>42401.458330000001</v>
      </c>
      <c r="C54" s="126">
        <v>11</v>
      </c>
      <c r="D54" s="11">
        <f>ROUND(АТС!F52*$D$41*$D$42/100,2)</f>
        <v>97.38</v>
      </c>
      <c r="E54" s="11">
        <f>ROUND(АТС!F52*$E$41*$E$42/100,2)</f>
        <v>89.47</v>
      </c>
      <c r="F54" s="11">
        <f>ROUND(АТС!$F52*$F$41*$F$42/100,2)</f>
        <v>60.91</v>
      </c>
      <c r="G54" s="11">
        <f>ROUND(АТС!$F52*$G$41*$G$42/100,2)</f>
        <v>35.65</v>
      </c>
    </row>
    <row r="55" spans="1:7" x14ac:dyDescent="0.25">
      <c r="A55" s="236"/>
      <c r="B55" s="123">
        <f t="shared" si="0"/>
        <v>42401.5</v>
      </c>
      <c r="C55" s="126">
        <v>12</v>
      </c>
      <c r="D55" s="11">
        <f>ROUND(АТС!F53*$D$41*$D$42/100,2)</f>
        <v>92.99</v>
      </c>
      <c r="E55" s="11">
        <f>ROUND(АТС!F53*$E$41*$E$42/100,2)</f>
        <v>85.44</v>
      </c>
      <c r="F55" s="11">
        <f>ROUND(АТС!$F53*$F$41*$F$42/100,2)</f>
        <v>58.16</v>
      </c>
      <c r="G55" s="11">
        <f>ROUND(АТС!$F53*$G$41*$G$42/100,2)</f>
        <v>34.04</v>
      </c>
    </row>
    <row r="56" spans="1:7" x14ac:dyDescent="0.25">
      <c r="A56" s="236"/>
      <c r="B56" s="125">
        <f t="shared" si="0"/>
        <v>42401.541669999999</v>
      </c>
      <c r="C56" s="126">
        <v>13</v>
      </c>
      <c r="D56" s="11">
        <f>ROUND(АТС!F54*$D$41*$D$42/100,2)</f>
        <v>89.89</v>
      </c>
      <c r="E56" s="11">
        <f>ROUND(АТС!F54*$E$41*$E$42/100,2)</f>
        <v>82.59</v>
      </c>
      <c r="F56" s="11">
        <f>ROUND(АТС!$F54*$F$41*$F$42/100,2)</f>
        <v>56.22</v>
      </c>
      <c r="G56" s="11">
        <f>ROUND(АТС!$F54*$G$41*$G$42/100,2)</f>
        <v>32.9</v>
      </c>
    </row>
    <row r="57" spans="1:7" x14ac:dyDescent="0.25">
      <c r="A57" s="236"/>
      <c r="B57" s="125">
        <f t="shared" si="0"/>
        <v>42401.583330000001</v>
      </c>
      <c r="C57" s="126">
        <v>14</v>
      </c>
      <c r="D57" s="11">
        <f>ROUND(АТС!F55*$D$41*$D$42/100,2)</f>
        <v>88.86</v>
      </c>
      <c r="E57" s="11">
        <f>ROUND(АТС!F55*$E$41*$E$42/100,2)</f>
        <v>81.650000000000006</v>
      </c>
      <c r="F57" s="11">
        <f>ROUND(АТС!$F55*$F$41*$F$42/100,2)</f>
        <v>55.58</v>
      </c>
      <c r="G57" s="11">
        <f>ROUND(АТС!$F55*$G$41*$G$42/100,2)</f>
        <v>32.53</v>
      </c>
    </row>
    <row r="58" spans="1:7" x14ac:dyDescent="0.25">
      <c r="A58" s="236"/>
      <c r="B58" s="125">
        <f t="shared" si="0"/>
        <v>42401.625</v>
      </c>
      <c r="C58" s="126">
        <v>15</v>
      </c>
      <c r="D58" s="11">
        <f>ROUND(АТС!F56*$D$41*$D$42/100,2)</f>
        <v>88.75</v>
      </c>
      <c r="E58" s="11">
        <f>ROUND(АТС!F56*$E$41*$E$42/100,2)</f>
        <v>81.540000000000006</v>
      </c>
      <c r="F58" s="11">
        <f>ROUND(АТС!$F56*$F$41*$F$42/100,2)</f>
        <v>55.51</v>
      </c>
      <c r="G58" s="11">
        <f>ROUND(АТС!$F56*$G$41*$G$42/100,2)</f>
        <v>32.49</v>
      </c>
    </row>
    <row r="59" spans="1:7" x14ac:dyDescent="0.25">
      <c r="A59" s="236"/>
      <c r="B59" s="123">
        <f t="shared" si="0"/>
        <v>42401.666669999999</v>
      </c>
      <c r="C59" s="126">
        <v>16</v>
      </c>
      <c r="D59" s="11">
        <f>ROUND(АТС!F57*$D$41*$D$42/100,2)</f>
        <v>88.73</v>
      </c>
      <c r="E59" s="11">
        <f>ROUND(АТС!F57*$E$41*$E$42/100,2)</f>
        <v>81.53</v>
      </c>
      <c r="F59" s="11">
        <f>ROUND(АТС!$F57*$F$41*$F$42/100,2)</f>
        <v>55.5</v>
      </c>
      <c r="G59" s="11">
        <f>ROUND(АТС!$F57*$G$41*$G$42/100,2)</f>
        <v>32.479999999999997</v>
      </c>
    </row>
    <row r="60" spans="1:7" x14ac:dyDescent="0.25">
      <c r="A60" s="236"/>
      <c r="B60" s="125">
        <f t="shared" si="0"/>
        <v>42401.708330000001</v>
      </c>
      <c r="C60" s="126">
        <v>17</v>
      </c>
      <c r="D60" s="11">
        <f>ROUND(АТС!F58*$D$41*$D$42/100,2)</f>
        <v>105.8</v>
      </c>
      <c r="E60" s="11">
        <f>ROUND(АТС!F58*$E$41*$E$42/100,2)</f>
        <v>97.21</v>
      </c>
      <c r="F60" s="11">
        <f>ROUND(АТС!$F58*$F$41*$F$42/100,2)</f>
        <v>66.17</v>
      </c>
      <c r="G60" s="11">
        <f>ROUND(АТС!$F58*$G$41*$G$42/100,2)</f>
        <v>38.729999999999997</v>
      </c>
    </row>
    <row r="61" spans="1:7" x14ac:dyDescent="0.25">
      <c r="A61" s="236"/>
      <c r="B61" s="125">
        <f t="shared" si="0"/>
        <v>42401.75</v>
      </c>
      <c r="C61" s="126">
        <v>18</v>
      </c>
      <c r="D61" s="11">
        <f>ROUND(АТС!F59*$D$41*$D$42/100,2)</f>
        <v>109.54</v>
      </c>
      <c r="E61" s="11">
        <f>ROUND(АТС!F59*$E$41*$E$42/100,2)</f>
        <v>100.65</v>
      </c>
      <c r="F61" s="11">
        <f>ROUND(АТС!$F59*$F$41*$F$42/100,2)</f>
        <v>68.510000000000005</v>
      </c>
      <c r="G61" s="11">
        <f>ROUND(АТС!$F59*$G$41*$G$42/100,2)</f>
        <v>40.1</v>
      </c>
    </row>
    <row r="62" spans="1:7" x14ac:dyDescent="0.25">
      <c r="A62" s="236"/>
      <c r="B62" s="125">
        <f t="shared" si="0"/>
        <v>42401.791669999999</v>
      </c>
      <c r="C62" s="126">
        <v>19</v>
      </c>
      <c r="D62" s="11">
        <f>ROUND(АТС!F60*$D$41*$D$42/100,2)</f>
        <v>111.43</v>
      </c>
      <c r="E62" s="11">
        <f>ROUND(АТС!F60*$E$41*$E$42/100,2)</f>
        <v>102.39</v>
      </c>
      <c r="F62" s="11">
        <f>ROUND(АТС!$F60*$F$41*$F$42/100,2)</f>
        <v>69.7</v>
      </c>
      <c r="G62" s="11">
        <f>ROUND(АТС!$F60*$G$41*$G$42/100,2)</f>
        <v>40.79</v>
      </c>
    </row>
    <row r="63" spans="1:7" x14ac:dyDescent="0.25">
      <c r="A63" s="236"/>
      <c r="B63" s="123">
        <f t="shared" si="0"/>
        <v>42401.833330000001</v>
      </c>
      <c r="C63" s="126">
        <v>20</v>
      </c>
      <c r="D63" s="11">
        <f>ROUND(АТС!F61*$D$41*$D$42/100,2)</f>
        <v>106.16</v>
      </c>
      <c r="E63" s="11">
        <f>ROUND(АТС!F61*$E$41*$E$42/100,2)</f>
        <v>97.54</v>
      </c>
      <c r="F63" s="11">
        <f>ROUND(АТС!$F61*$F$41*$F$42/100,2)</f>
        <v>66.400000000000006</v>
      </c>
      <c r="G63" s="11">
        <f>ROUND(АТС!$F61*$G$41*$G$42/100,2)</f>
        <v>38.86</v>
      </c>
    </row>
    <row r="64" spans="1:7" x14ac:dyDescent="0.25">
      <c r="A64" s="236"/>
      <c r="B64" s="125">
        <f t="shared" si="0"/>
        <v>42401.875</v>
      </c>
      <c r="C64" s="126">
        <v>21</v>
      </c>
      <c r="D64" s="11">
        <f>ROUND(АТС!F62*$D$41*$D$42/100,2)</f>
        <v>97.35</v>
      </c>
      <c r="E64" s="11">
        <f>ROUND(АТС!F62*$E$41*$E$42/100,2)</f>
        <v>89.44</v>
      </c>
      <c r="F64" s="11">
        <f>ROUND(АТС!$F62*$F$41*$F$42/100,2)</f>
        <v>60.89</v>
      </c>
      <c r="G64" s="11">
        <f>ROUND(АТС!$F62*$G$41*$G$42/100,2)</f>
        <v>35.630000000000003</v>
      </c>
    </row>
    <row r="65" spans="1:7" x14ac:dyDescent="0.25">
      <c r="A65" s="236"/>
      <c r="B65" s="125">
        <f t="shared" si="0"/>
        <v>42401.916669999999</v>
      </c>
      <c r="C65" s="126">
        <v>22</v>
      </c>
      <c r="D65" s="11">
        <f>ROUND(АТС!F63*$D$41*$D$42/100,2)</f>
        <v>125.56</v>
      </c>
      <c r="E65" s="11">
        <f>ROUND(АТС!F63*$E$41*$E$42/100,2)</f>
        <v>115.37</v>
      </c>
      <c r="F65" s="11">
        <f>ROUND(АТС!$F63*$F$41*$F$42/100,2)</f>
        <v>78.53</v>
      </c>
      <c r="G65" s="11">
        <f>ROUND(АТС!$F63*$G$41*$G$42/100,2)</f>
        <v>45.96</v>
      </c>
    </row>
    <row r="66" spans="1:7" x14ac:dyDescent="0.25">
      <c r="A66" s="236"/>
      <c r="B66" s="125">
        <f t="shared" si="0"/>
        <v>42401.958330000001</v>
      </c>
      <c r="C66" s="126">
        <v>23</v>
      </c>
      <c r="D66" s="11">
        <f>ROUND(АТС!F64*$D$41*$D$42/100,2)</f>
        <v>111.02</v>
      </c>
      <c r="E66" s="11">
        <f>ROUND(АТС!F64*$E$41*$E$42/100,2)</f>
        <v>102.01</v>
      </c>
      <c r="F66" s="11">
        <f>ROUND(АТС!$F64*$F$41*$F$42/100,2)</f>
        <v>69.44</v>
      </c>
      <c r="G66" s="11">
        <f>ROUND(АТС!$F64*$G$41*$G$42/100,2)</f>
        <v>40.64</v>
      </c>
    </row>
    <row r="67" spans="1:7" x14ac:dyDescent="0.25">
      <c r="A67" s="236"/>
      <c r="B67" s="123">
        <f>B43+1</f>
        <v>42402</v>
      </c>
      <c r="C67" s="126">
        <v>0</v>
      </c>
      <c r="D67" s="11">
        <f>ROUND(АТС!F65*$D$41*$D$42/100,2)</f>
        <v>94.33</v>
      </c>
      <c r="E67" s="11">
        <f>ROUND(АТС!F65*$E$41*$E$42/100,2)</f>
        <v>86.67</v>
      </c>
      <c r="F67" s="11">
        <f>ROUND(АТС!$F65*$F$41*$F$42/100,2)</f>
        <v>59</v>
      </c>
      <c r="G67" s="11">
        <f>ROUND(АТС!$F65*$G$41*$G$42/100,2)</f>
        <v>34.53</v>
      </c>
    </row>
    <row r="68" spans="1:7" x14ac:dyDescent="0.25">
      <c r="A68" s="236"/>
      <c r="B68" s="125">
        <f t="shared" ref="B68:B131" si="1">B44+1</f>
        <v>42402.041669999999</v>
      </c>
      <c r="C68" s="126">
        <v>1</v>
      </c>
      <c r="D68" s="11">
        <f>ROUND(АТС!F66*$D$41*$D$42/100,2)</f>
        <v>84.58</v>
      </c>
      <c r="E68" s="11">
        <f>ROUND(АТС!F66*$E$41*$E$42/100,2)</f>
        <v>77.72</v>
      </c>
      <c r="F68" s="11">
        <f>ROUND(АТС!$F66*$F$41*$F$42/100,2)</f>
        <v>52.9</v>
      </c>
      <c r="G68" s="11">
        <f>ROUND(АТС!$F66*$G$41*$G$42/100,2)</f>
        <v>30.96</v>
      </c>
    </row>
    <row r="69" spans="1:7" x14ac:dyDescent="0.25">
      <c r="A69" s="236"/>
      <c r="B69" s="125">
        <f t="shared" si="1"/>
        <v>42402.083330000001</v>
      </c>
      <c r="C69" s="126">
        <v>2</v>
      </c>
      <c r="D69" s="11">
        <f>ROUND(АТС!F67*$D$41*$D$42/100,2)</f>
        <v>79.459999999999994</v>
      </c>
      <c r="E69" s="11">
        <f>ROUND(АТС!F67*$E$41*$E$42/100,2)</f>
        <v>73.010000000000005</v>
      </c>
      <c r="F69" s="11">
        <f>ROUND(АТС!$F67*$F$41*$F$42/100,2)</f>
        <v>49.7</v>
      </c>
      <c r="G69" s="11">
        <f>ROUND(АТС!$F67*$G$41*$G$42/100,2)</f>
        <v>29.09</v>
      </c>
    </row>
    <row r="70" spans="1:7" x14ac:dyDescent="0.25">
      <c r="A70" s="236"/>
      <c r="B70" s="125">
        <f t="shared" si="1"/>
        <v>42402.125</v>
      </c>
      <c r="C70" s="126">
        <v>3</v>
      </c>
      <c r="D70" s="11">
        <f>ROUND(АТС!F68*$D$41*$D$42/100,2)</f>
        <v>77.73</v>
      </c>
      <c r="E70" s="11">
        <f>ROUND(АТС!F68*$E$41*$E$42/100,2)</f>
        <v>71.42</v>
      </c>
      <c r="F70" s="11">
        <f>ROUND(АТС!$F68*$F$41*$F$42/100,2)</f>
        <v>48.62</v>
      </c>
      <c r="G70" s="11">
        <f>ROUND(АТС!$F68*$G$41*$G$42/100,2)</f>
        <v>28.45</v>
      </c>
    </row>
    <row r="71" spans="1:7" x14ac:dyDescent="0.25">
      <c r="A71" s="236"/>
      <c r="B71" s="123">
        <f t="shared" si="1"/>
        <v>42402.166669999999</v>
      </c>
      <c r="C71" s="126">
        <v>4</v>
      </c>
      <c r="D71" s="11">
        <f>ROUND(АТС!F69*$D$41*$D$42/100,2)</f>
        <v>77.8</v>
      </c>
      <c r="E71" s="11">
        <f>ROUND(АТС!F69*$E$41*$E$42/100,2)</f>
        <v>71.489999999999995</v>
      </c>
      <c r="F71" s="11">
        <f>ROUND(АТС!$F69*$F$41*$F$42/100,2)</f>
        <v>48.66</v>
      </c>
      <c r="G71" s="11">
        <f>ROUND(АТС!$F69*$G$41*$G$42/100,2)</f>
        <v>28.48</v>
      </c>
    </row>
    <row r="72" spans="1:7" x14ac:dyDescent="0.25">
      <c r="A72" s="236"/>
      <c r="B72" s="125">
        <f t="shared" si="1"/>
        <v>42402.208330000001</v>
      </c>
      <c r="C72" s="126">
        <v>5</v>
      </c>
      <c r="D72" s="11">
        <f>ROUND(АТС!F70*$D$41*$D$42/100,2)</f>
        <v>82.16</v>
      </c>
      <c r="E72" s="11">
        <f>ROUND(АТС!F70*$E$41*$E$42/100,2)</f>
        <v>75.489999999999995</v>
      </c>
      <c r="F72" s="11">
        <f>ROUND(АТС!$F70*$F$41*$F$42/100,2)</f>
        <v>51.39</v>
      </c>
      <c r="G72" s="11">
        <f>ROUND(АТС!$F70*$G$41*$G$42/100,2)</f>
        <v>30.08</v>
      </c>
    </row>
    <row r="73" spans="1:7" x14ac:dyDescent="0.25">
      <c r="A73" s="236"/>
      <c r="B73" s="125">
        <f t="shared" si="1"/>
        <v>42402.25</v>
      </c>
      <c r="C73" s="126">
        <v>6</v>
      </c>
      <c r="D73" s="11">
        <f>ROUND(АТС!F71*$D$41*$D$42/100,2)</f>
        <v>87.8</v>
      </c>
      <c r="E73" s="11">
        <f>ROUND(АТС!F71*$E$41*$E$42/100,2)</f>
        <v>80.67</v>
      </c>
      <c r="F73" s="11">
        <f>ROUND(АТС!$F71*$F$41*$F$42/100,2)</f>
        <v>54.91</v>
      </c>
      <c r="G73" s="11">
        <f>ROUND(АТС!$F71*$G$41*$G$42/100,2)</f>
        <v>32.14</v>
      </c>
    </row>
    <row r="74" spans="1:7" x14ac:dyDescent="0.25">
      <c r="A74" s="236"/>
      <c r="B74" s="125">
        <f t="shared" si="1"/>
        <v>42402.291669999999</v>
      </c>
      <c r="C74" s="126">
        <v>7</v>
      </c>
      <c r="D74" s="11">
        <f>ROUND(АТС!F72*$D$41*$D$42/100,2)</f>
        <v>78.55</v>
      </c>
      <c r="E74" s="11">
        <f>ROUND(АТС!F72*$E$41*$E$42/100,2)</f>
        <v>72.17</v>
      </c>
      <c r="F74" s="11">
        <f>ROUND(АТС!$F72*$F$41*$F$42/100,2)</f>
        <v>49.13</v>
      </c>
      <c r="G74" s="11">
        <f>ROUND(АТС!$F72*$G$41*$G$42/100,2)</f>
        <v>28.75</v>
      </c>
    </row>
    <row r="75" spans="1:7" x14ac:dyDescent="0.25">
      <c r="A75" s="236"/>
      <c r="B75" s="123">
        <f t="shared" si="1"/>
        <v>42402.333330000001</v>
      </c>
      <c r="C75" s="126">
        <v>8</v>
      </c>
      <c r="D75" s="11">
        <f>ROUND(АТС!F73*$D$41*$D$42/100,2)</f>
        <v>75.349999999999994</v>
      </c>
      <c r="E75" s="11">
        <f>ROUND(АТС!F73*$E$41*$E$42/100,2)</f>
        <v>69.23</v>
      </c>
      <c r="F75" s="11">
        <f>ROUND(АТС!$F73*$F$41*$F$42/100,2)</f>
        <v>47.13</v>
      </c>
      <c r="G75" s="11">
        <f>ROUND(АТС!$F73*$G$41*$G$42/100,2)</f>
        <v>27.58</v>
      </c>
    </row>
    <row r="76" spans="1:7" x14ac:dyDescent="0.25">
      <c r="A76" s="236"/>
      <c r="B76" s="125">
        <f t="shared" si="1"/>
        <v>42402.375</v>
      </c>
      <c r="C76" s="126">
        <v>9</v>
      </c>
      <c r="D76" s="11">
        <f>ROUND(АТС!F74*$D$41*$D$42/100,2)</f>
        <v>76.510000000000005</v>
      </c>
      <c r="E76" s="11">
        <f>ROUND(АТС!F74*$E$41*$E$42/100,2)</f>
        <v>70.3</v>
      </c>
      <c r="F76" s="11">
        <f>ROUND(АТС!$F74*$F$41*$F$42/100,2)</f>
        <v>47.85</v>
      </c>
      <c r="G76" s="11">
        <f>ROUND(АТС!$F74*$G$41*$G$42/100,2)</f>
        <v>28.01</v>
      </c>
    </row>
    <row r="77" spans="1:7" x14ac:dyDescent="0.25">
      <c r="A77" s="236"/>
      <c r="B77" s="125">
        <f t="shared" si="1"/>
        <v>42402.416669999999</v>
      </c>
      <c r="C77" s="126">
        <v>10</v>
      </c>
      <c r="D77" s="11">
        <f>ROUND(АТС!F75*$D$41*$D$42/100,2)</f>
        <v>84.37</v>
      </c>
      <c r="E77" s="11">
        <f>ROUND(АТС!F75*$E$41*$E$42/100,2)</f>
        <v>77.52</v>
      </c>
      <c r="F77" s="11">
        <f>ROUND(АТС!$F75*$F$41*$F$42/100,2)</f>
        <v>52.77</v>
      </c>
      <c r="G77" s="11">
        <f>ROUND(АТС!$F75*$G$41*$G$42/100,2)</f>
        <v>30.88</v>
      </c>
    </row>
    <row r="78" spans="1:7" x14ac:dyDescent="0.25">
      <c r="A78" s="236"/>
      <c r="B78" s="125">
        <f t="shared" si="1"/>
        <v>42402.458330000001</v>
      </c>
      <c r="C78" s="126">
        <v>11</v>
      </c>
      <c r="D78" s="11">
        <f>ROUND(АТС!F76*$D$41*$D$42/100,2)</f>
        <v>81.13</v>
      </c>
      <c r="E78" s="11">
        <f>ROUND(АТС!F76*$E$41*$E$42/100,2)</f>
        <v>74.540000000000006</v>
      </c>
      <c r="F78" s="11">
        <f>ROUND(АТС!$F76*$F$41*$F$42/100,2)</f>
        <v>50.74</v>
      </c>
      <c r="G78" s="11">
        <f>ROUND(АТС!$F76*$G$41*$G$42/100,2)</f>
        <v>29.7</v>
      </c>
    </row>
    <row r="79" spans="1:7" x14ac:dyDescent="0.25">
      <c r="A79" s="236"/>
      <c r="B79" s="123">
        <f t="shared" si="1"/>
        <v>42402.5</v>
      </c>
      <c r="C79" s="126">
        <v>12</v>
      </c>
      <c r="D79" s="11">
        <f>ROUND(АТС!F77*$D$41*$D$42/100,2)</f>
        <v>81.19</v>
      </c>
      <c r="E79" s="11">
        <f>ROUND(АТС!F77*$E$41*$E$42/100,2)</f>
        <v>74.599999999999994</v>
      </c>
      <c r="F79" s="11">
        <f>ROUND(АТС!$F77*$F$41*$F$42/100,2)</f>
        <v>50.78</v>
      </c>
      <c r="G79" s="11">
        <f>ROUND(АТС!$F77*$G$41*$G$42/100,2)</f>
        <v>29.72</v>
      </c>
    </row>
    <row r="80" spans="1:7" x14ac:dyDescent="0.25">
      <c r="A80" s="236"/>
      <c r="B80" s="125">
        <f t="shared" si="1"/>
        <v>42402.541669999999</v>
      </c>
      <c r="C80" s="126">
        <v>13</v>
      </c>
      <c r="D80" s="11">
        <f>ROUND(АТС!F78*$D$41*$D$42/100,2)</f>
        <v>79.37</v>
      </c>
      <c r="E80" s="11">
        <f>ROUND(АТС!F78*$E$41*$E$42/100,2)</f>
        <v>72.92</v>
      </c>
      <c r="F80" s="11">
        <f>ROUND(АТС!$F78*$F$41*$F$42/100,2)</f>
        <v>49.64</v>
      </c>
      <c r="G80" s="11">
        <f>ROUND(АТС!$F78*$G$41*$G$42/100,2)</f>
        <v>29.05</v>
      </c>
    </row>
    <row r="81" spans="1:7" x14ac:dyDescent="0.25">
      <c r="A81" s="236"/>
      <c r="B81" s="125">
        <f t="shared" si="1"/>
        <v>42402.583330000001</v>
      </c>
      <c r="C81" s="126">
        <v>14</v>
      </c>
      <c r="D81" s="11">
        <f>ROUND(АТС!F79*$D$41*$D$42/100,2)</f>
        <v>79.38</v>
      </c>
      <c r="E81" s="11">
        <f>ROUND(АТС!F79*$E$41*$E$42/100,2)</f>
        <v>72.94</v>
      </c>
      <c r="F81" s="11">
        <f>ROUND(АТС!$F79*$F$41*$F$42/100,2)</f>
        <v>49.65</v>
      </c>
      <c r="G81" s="11">
        <f>ROUND(АТС!$F79*$G$41*$G$42/100,2)</f>
        <v>29.06</v>
      </c>
    </row>
    <row r="82" spans="1:7" x14ac:dyDescent="0.25">
      <c r="A82" s="236"/>
      <c r="B82" s="125">
        <f t="shared" si="1"/>
        <v>42402.625</v>
      </c>
      <c r="C82" s="126">
        <v>15</v>
      </c>
      <c r="D82" s="11">
        <f>ROUND(АТС!F80*$D$41*$D$42/100,2)</f>
        <v>81.099999999999994</v>
      </c>
      <c r="E82" s="11">
        <f>ROUND(АТС!F80*$E$41*$E$42/100,2)</f>
        <v>74.52</v>
      </c>
      <c r="F82" s="11">
        <f>ROUND(АТС!$F80*$F$41*$F$42/100,2)</f>
        <v>50.73</v>
      </c>
      <c r="G82" s="11">
        <f>ROUND(АТС!$F80*$G$41*$G$42/100,2)</f>
        <v>29.69</v>
      </c>
    </row>
    <row r="83" spans="1:7" x14ac:dyDescent="0.25">
      <c r="A83" s="236"/>
      <c r="B83" s="123">
        <f t="shared" si="1"/>
        <v>42402.666669999999</v>
      </c>
      <c r="C83" s="126">
        <v>16</v>
      </c>
      <c r="D83" s="11">
        <f>ROUND(АТС!F81*$D$41*$D$42/100,2)</f>
        <v>85.34</v>
      </c>
      <c r="E83" s="11">
        <f>ROUND(АТС!F81*$E$41*$E$42/100,2)</f>
        <v>78.41</v>
      </c>
      <c r="F83" s="11">
        <f>ROUND(АТС!$F81*$F$41*$F$42/100,2)</f>
        <v>53.38</v>
      </c>
      <c r="G83" s="11">
        <f>ROUND(АТС!$F81*$G$41*$G$42/100,2)</f>
        <v>31.24</v>
      </c>
    </row>
    <row r="84" spans="1:7" x14ac:dyDescent="0.25">
      <c r="A84" s="236"/>
      <c r="B84" s="125">
        <f t="shared" si="1"/>
        <v>42402.708330000001</v>
      </c>
      <c r="C84" s="126">
        <v>17</v>
      </c>
      <c r="D84" s="11">
        <f>ROUND(АТС!F82*$D$41*$D$42/100,2)</f>
        <v>98.32</v>
      </c>
      <c r="E84" s="11">
        <f>ROUND(АТС!F82*$E$41*$E$42/100,2)</f>
        <v>90.33</v>
      </c>
      <c r="F84" s="11">
        <f>ROUND(АТС!$F82*$F$41*$F$42/100,2)</f>
        <v>61.49</v>
      </c>
      <c r="G84" s="11">
        <f>ROUND(АТС!$F82*$G$41*$G$42/100,2)</f>
        <v>35.99</v>
      </c>
    </row>
    <row r="85" spans="1:7" x14ac:dyDescent="0.25">
      <c r="A85" s="236"/>
      <c r="B85" s="125">
        <f t="shared" si="1"/>
        <v>42402.75</v>
      </c>
      <c r="C85" s="126">
        <v>18</v>
      </c>
      <c r="D85" s="11">
        <f>ROUND(АТС!F83*$D$41*$D$42/100,2)</f>
        <v>104.93</v>
      </c>
      <c r="E85" s="11">
        <f>ROUND(АТС!F83*$E$41*$E$42/100,2)</f>
        <v>96.42</v>
      </c>
      <c r="F85" s="11">
        <f>ROUND(АТС!$F83*$F$41*$F$42/100,2)</f>
        <v>65.63</v>
      </c>
      <c r="G85" s="11">
        <f>ROUND(АТС!$F83*$G$41*$G$42/100,2)</f>
        <v>38.409999999999997</v>
      </c>
    </row>
    <row r="86" spans="1:7" x14ac:dyDescent="0.25">
      <c r="A86" s="236"/>
      <c r="B86" s="125">
        <f t="shared" si="1"/>
        <v>42402.791669999999</v>
      </c>
      <c r="C86" s="126">
        <v>19</v>
      </c>
      <c r="D86" s="11">
        <f>ROUND(АТС!F84*$D$41*$D$42/100,2)</f>
        <v>102.74</v>
      </c>
      <c r="E86" s="11">
        <f>ROUND(АТС!F84*$E$41*$E$42/100,2)</f>
        <v>94.4</v>
      </c>
      <c r="F86" s="11">
        <f>ROUND(АТС!$F84*$F$41*$F$42/100,2)</f>
        <v>64.260000000000005</v>
      </c>
      <c r="G86" s="11">
        <f>ROUND(АТС!$F84*$G$41*$G$42/100,2)</f>
        <v>37.61</v>
      </c>
    </row>
    <row r="87" spans="1:7" x14ac:dyDescent="0.25">
      <c r="A87" s="236"/>
      <c r="B87" s="123">
        <f t="shared" si="1"/>
        <v>42402.833330000001</v>
      </c>
      <c r="C87" s="126">
        <v>20</v>
      </c>
      <c r="D87" s="11">
        <f>ROUND(АТС!F85*$D$41*$D$42/100,2)</f>
        <v>98.49</v>
      </c>
      <c r="E87" s="11">
        <f>ROUND(АТС!F85*$E$41*$E$42/100,2)</f>
        <v>90.49</v>
      </c>
      <c r="F87" s="11">
        <f>ROUND(АТС!$F85*$F$41*$F$42/100,2)</f>
        <v>61.6</v>
      </c>
      <c r="G87" s="11">
        <f>ROUND(АТС!$F85*$G$41*$G$42/100,2)</f>
        <v>36.049999999999997</v>
      </c>
    </row>
    <row r="88" spans="1:7" x14ac:dyDescent="0.25">
      <c r="A88" s="236"/>
      <c r="B88" s="125">
        <f t="shared" si="1"/>
        <v>42402.875</v>
      </c>
      <c r="C88" s="126">
        <v>21</v>
      </c>
      <c r="D88" s="11">
        <f>ROUND(АТС!F86*$D$41*$D$42/100,2)</f>
        <v>92.29</v>
      </c>
      <c r="E88" s="11">
        <f>ROUND(АТС!F86*$E$41*$E$42/100,2)</f>
        <v>84.8</v>
      </c>
      <c r="F88" s="11">
        <f>ROUND(АТС!$F86*$F$41*$F$42/100,2)</f>
        <v>57.72</v>
      </c>
      <c r="G88" s="11">
        <f>ROUND(АТС!$F86*$G$41*$G$42/100,2)</f>
        <v>33.78</v>
      </c>
    </row>
    <row r="89" spans="1:7" x14ac:dyDescent="0.25">
      <c r="A89" s="236"/>
      <c r="B89" s="125">
        <f t="shared" si="1"/>
        <v>42402.916669999999</v>
      </c>
      <c r="C89" s="126">
        <v>22</v>
      </c>
      <c r="D89" s="11">
        <f>ROUND(АТС!F87*$D$41*$D$42/100,2)</f>
        <v>119.54</v>
      </c>
      <c r="E89" s="11">
        <f>ROUND(АТС!F87*$E$41*$E$42/100,2)</f>
        <v>109.84</v>
      </c>
      <c r="F89" s="11">
        <f>ROUND(АТС!$F87*$F$41*$F$42/100,2)</f>
        <v>74.77</v>
      </c>
      <c r="G89" s="11">
        <f>ROUND(АТС!$F87*$G$41*$G$42/100,2)</f>
        <v>43.76</v>
      </c>
    </row>
    <row r="90" spans="1:7" x14ac:dyDescent="0.25">
      <c r="A90" s="236"/>
      <c r="B90" s="125">
        <f t="shared" si="1"/>
        <v>42402.958330000001</v>
      </c>
      <c r="C90" s="126">
        <v>23</v>
      </c>
      <c r="D90" s="11">
        <f>ROUND(АТС!F88*$D$41*$D$42/100,2)</f>
        <v>105.49</v>
      </c>
      <c r="E90" s="11">
        <f>ROUND(АТС!F88*$E$41*$E$42/100,2)</f>
        <v>96.93</v>
      </c>
      <c r="F90" s="11">
        <f>ROUND(АТС!$F88*$F$41*$F$42/100,2)</f>
        <v>65.98</v>
      </c>
      <c r="G90" s="11">
        <f>ROUND(АТС!$F88*$G$41*$G$42/100,2)</f>
        <v>38.619999999999997</v>
      </c>
    </row>
    <row r="91" spans="1:7" x14ac:dyDescent="0.25">
      <c r="A91" s="236"/>
      <c r="B91" s="123">
        <f t="shared" si="1"/>
        <v>42403</v>
      </c>
      <c r="C91" s="126">
        <v>0</v>
      </c>
      <c r="D91" s="11">
        <f>ROUND(АТС!F89*$D$41*$D$42/100,2)</f>
        <v>82.31</v>
      </c>
      <c r="E91" s="11">
        <f>ROUND(АТС!F89*$E$41*$E$42/100,2)</f>
        <v>75.63</v>
      </c>
      <c r="F91" s="11">
        <f>ROUND(АТС!$F89*$F$41*$F$42/100,2)</f>
        <v>51.48</v>
      </c>
      <c r="G91" s="11">
        <f>ROUND(АТС!$F89*$G$41*$G$42/100,2)</f>
        <v>30.13</v>
      </c>
    </row>
    <row r="92" spans="1:7" x14ac:dyDescent="0.25">
      <c r="A92" s="236"/>
      <c r="B92" s="125">
        <f t="shared" si="1"/>
        <v>42403.041669999999</v>
      </c>
      <c r="C92" s="126">
        <v>1</v>
      </c>
      <c r="D92" s="11">
        <f>ROUND(АТС!F90*$D$41*$D$42/100,2)</f>
        <v>73.11</v>
      </c>
      <c r="E92" s="11">
        <f>ROUND(АТС!F90*$E$41*$E$42/100,2)</f>
        <v>67.180000000000007</v>
      </c>
      <c r="F92" s="11">
        <f>ROUND(АТС!$F90*$F$41*$F$42/100,2)</f>
        <v>45.73</v>
      </c>
      <c r="G92" s="11">
        <f>ROUND(АТС!$F90*$G$41*$G$42/100,2)</f>
        <v>26.76</v>
      </c>
    </row>
    <row r="93" spans="1:7" x14ac:dyDescent="0.25">
      <c r="A93" s="236"/>
      <c r="B93" s="125">
        <f t="shared" si="1"/>
        <v>42403.083330000001</v>
      </c>
      <c r="C93" s="126">
        <v>2</v>
      </c>
      <c r="D93" s="11">
        <f>ROUND(АТС!F91*$D$41*$D$42/100,2)</f>
        <v>71.97</v>
      </c>
      <c r="E93" s="11">
        <f>ROUND(АТС!F91*$E$41*$E$42/100,2)</f>
        <v>66.13</v>
      </c>
      <c r="F93" s="11">
        <f>ROUND(АТС!$F91*$F$41*$F$42/100,2)</f>
        <v>45.02</v>
      </c>
      <c r="G93" s="11">
        <f>ROUND(АТС!$F91*$G$41*$G$42/100,2)</f>
        <v>26.35</v>
      </c>
    </row>
    <row r="94" spans="1:7" x14ac:dyDescent="0.25">
      <c r="A94" s="236"/>
      <c r="B94" s="125">
        <f t="shared" si="1"/>
        <v>42403.125</v>
      </c>
      <c r="C94" s="126">
        <v>3</v>
      </c>
      <c r="D94" s="11">
        <f>ROUND(АТС!F92*$D$41*$D$42/100,2)</f>
        <v>71.959999999999994</v>
      </c>
      <c r="E94" s="11">
        <f>ROUND(АТС!F92*$E$41*$E$42/100,2)</f>
        <v>66.12</v>
      </c>
      <c r="F94" s="11">
        <f>ROUND(АТС!$F92*$F$41*$F$42/100,2)</f>
        <v>45.01</v>
      </c>
      <c r="G94" s="11">
        <f>ROUND(АТС!$F92*$G$41*$G$42/100,2)</f>
        <v>26.34</v>
      </c>
    </row>
    <row r="95" spans="1:7" x14ac:dyDescent="0.25">
      <c r="A95" s="236"/>
      <c r="B95" s="123">
        <f t="shared" si="1"/>
        <v>42403.166669999999</v>
      </c>
      <c r="C95" s="126">
        <v>4</v>
      </c>
      <c r="D95" s="11">
        <f>ROUND(АТС!F93*$D$41*$D$42/100,2)</f>
        <v>71.97</v>
      </c>
      <c r="E95" s="11">
        <f>ROUND(АТС!F93*$E$41*$E$42/100,2)</f>
        <v>66.12</v>
      </c>
      <c r="F95" s="11">
        <f>ROUND(АТС!$F93*$F$41*$F$42/100,2)</f>
        <v>45.01</v>
      </c>
      <c r="G95" s="11">
        <f>ROUND(АТС!$F93*$G$41*$G$42/100,2)</f>
        <v>26.34</v>
      </c>
    </row>
    <row r="96" spans="1:7" x14ac:dyDescent="0.25">
      <c r="A96" s="236"/>
      <c r="B96" s="125">
        <f t="shared" si="1"/>
        <v>42403.208330000001</v>
      </c>
      <c r="C96" s="126">
        <v>5</v>
      </c>
      <c r="D96" s="11">
        <f>ROUND(АТС!F94*$D$41*$D$42/100,2)</f>
        <v>71.98</v>
      </c>
      <c r="E96" s="11">
        <f>ROUND(АТС!F94*$E$41*$E$42/100,2)</f>
        <v>66.14</v>
      </c>
      <c r="F96" s="11">
        <f>ROUND(АТС!$F94*$F$41*$F$42/100,2)</f>
        <v>45.02</v>
      </c>
      <c r="G96" s="11">
        <f>ROUND(АТС!$F94*$G$41*$G$42/100,2)</f>
        <v>26.35</v>
      </c>
    </row>
    <row r="97" spans="1:7" x14ac:dyDescent="0.25">
      <c r="A97" s="236"/>
      <c r="B97" s="125">
        <f t="shared" si="1"/>
        <v>42403.25</v>
      </c>
      <c r="C97" s="126">
        <v>6</v>
      </c>
      <c r="D97" s="11">
        <f>ROUND(АТС!F95*$D$41*$D$42/100,2)</f>
        <v>74.05</v>
      </c>
      <c r="E97" s="11">
        <f>ROUND(АТС!F95*$E$41*$E$42/100,2)</f>
        <v>68.040000000000006</v>
      </c>
      <c r="F97" s="11">
        <f>ROUND(АТС!$F95*$F$41*$F$42/100,2)</f>
        <v>46.31</v>
      </c>
      <c r="G97" s="11">
        <f>ROUND(АТС!$F95*$G$41*$G$42/100,2)</f>
        <v>27.1</v>
      </c>
    </row>
    <row r="98" spans="1:7" x14ac:dyDescent="0.25">
      <c r="A98" s="236"/>
      <c r="B98" s="125">
        <f t="shared" si="1"/>
        <v>42403.291669999999</v>
      </c>
      <c r="C98" s="126">
        <v>7</v>
      </c>
      <c r="D98" s="11">
        <f>ROUND(АТС!F96*$D$41*$D$42/100,2)</f>
        <v>91.57</v>
      </c>
      <c r="E98" s="11">
        <f>ROUND(АТС!F96*$E$41*$E$42/100,2)</f>
        <v>84.13</v>
      </c>
      <c r="F98" s="11">
        <f>ROUND(АТС!$F96*$F$41*$F$42/100,2)</f>
        <v>57.27</v>
      </c>
      <c r="G98" s="11">
        <f>ROUND(АТС!$F96*$G$41*$G$42/100,2)</f>
        <v>33.520000000000003</v>
      </c>
    </row>
    <row r="99" spans="1:7" x14ac:dyDescent="0.25">
      <c r="A99" s="236"/>
      <c r="B99" s="123">
        <f t="shared" si="1"/>
        <v>42403.333330000001</v>
      </c>
      <c r="C99" s="126">
        <v>8</v>
      </c>
      <c r="D99" s="11">
        <f>ROUND(АТС!F97*$D$41*$D$42/100,2)</f>
        <v>89.79</v>
      </c>
      <c r="E99" s="11">
        <f>ROUND(АТС!F97*$E$41*$E$42/100,2)</f>
        <v>82.5</v>
      </c>
      <c r="F99" s="11">
        <f>ROUND(АТС!$F97*$F$41*$F$42/100,2)</f>
        <v>56.16</v>
      </c>
      <c r="G99" s="11">
        <f>ROUND(АТС!$F97*$G$41*$G$42/100,2)</f>
        <v>32.869999999999997</v>
      </c>
    </row>
    <row r="100" spans="1:7" x14ac:dyDescent="0.25">
      <c r="A100" s="236"/>
      <c r="B100" s="125">
        <f t="shared" si="1"/>
        <v>42403.375</v>
      </c>
      <c r="C100" s="126">
        <v>9</v>
      </c>
      <c r="D100" s="11">
        <f>ROUND(АТС!F98*$D$41*$D$42/100,2)</f>
        <v>74.040000000000006</v>
      </c>
      <c r="E100" s="11">
        <f>ROUND(АТС!F98*$E$41*$E$42/100,2)</f>
        <v>68.03</v>
      </c>
      <c r="F100" s="11">
        <f>ROUND(АТС!$F98*$F$41*$F$42/100,2)</f>
        <v>46.31</v>
      </c>
      <c r="G100" s="11">
        <f>ROUND(АТС!$F98*$G$41*$G$42/100,2)</f>
        <v>27.1</v>
      </c>
    </row>
    <row r="101" spans="1:7" x14ac:dyDescent="0.25">
      <c r="A101" s="236"/>
      <c r="B101" s="125">
        <f t="shared" si="1"/>
        <v>42403.416669999999</v>
      </c>
      <c r="C101" s="126">
        <v>10</v>
      </c>
      <c r="D101" s="11">
        <f>ROUND(АТС!F99*$D$41*$D$42/100,2)</f>
        <v>69.09</v>
      </c>
      <c r="E101" s="11">
        <f>ROUND(АТС!F99*$E$41*$E$42/100,2)</f>
        <v>63.48</v>
      </c>
      <c r="F101" s="11">
        <f>ROUND(АТС!$F99*$F$41*$F$42/100,2)</f>
        <v>43.21</v>
      </c>
      <c r="G101" s="11">
        <f>ROUND(АТС!$F99*$G$41*$G$42/100,2)</f>
        <v>25.29</v>
      </c>
    </row>
    <row r="102" spans="1:7" x14ac:dyDescent="0.25">
      <c r="A102" s="236"/>
      <c r="B102" s="125">
        <f t="shared" si="1"/>
        <v>42403.458330000001</v>
      </c>
      <c r="C102" s="126">
        <v>11</v>
      </c>
      <c r="D102" s="11">
        <f>ROUND(АТС!F100*$D$41*$D$42/100,2)</f>
        <v>71.03</v>
      </c>
      <c r="E102" s="11">
        <f>ROUND(АТС!F100*$E$41*$E$42/100,2)</f>
        <v>65.260000000000005</v>
      </c>
      <c r="F102" s="11">
        <f>ROUND(АТС!$F100*$F$41*$F$42/100,2)</f>
        <v>44.42</v>
      </c>
      <c r="G102" s="11">
        <f>ROUND(АТС!$F100*$G$41*$G$42/100,2)</f>
        <v>26</v>
      </c>
    </row>
    <row r="103" spans="1:7" x14ac:dyDescent="0.25">
      <c r="A103" s="236"/>
      <c r="B103" s="123">
        <f t="shared" si="1"/>
        <v>42403.5</v>
      </c>
      <c r="C103" s="126">
        <v>12</v>
      </c>
      <c r="D103" s="11">
        <f>ROUND(АТС!F101*$D$41*$D$42/100,2)</f>
        <v>70.08</v>
      </c>
      <c r="E103" s="11">
        <f>ROUND(АТС!F101*$E$41*$E$42/100,2)</f>
        <v>64.39</v>
      </c>
      <c r="F103" s="11">
        <f>ROUND(АТС!$F101*$F$41*$F$42/100,2)</f>
        <v>43.83</v>
      </c>
      <c r="G103" s="11">
        <f>ROUND(АТС!$F101*$G$41*$G$42/100,2)</f>
        <v>25.65</v>
      </c>
    </row>
    <row r="104" spans="1:7" x14ac:dyDescent="0.25">
      <c r="A104" s="236"/>
      <c r="B104" s="125">
        <f t="shared" si="1"/>
        <v>42403.541669999999</v>
      </c>
      <c r="C104" s="126">
        <v>13</v>
      </c>
      <c r="D104" s="11">
        <f>ROUND(АТС!F102*$D$41*$D$42/100,2)</f>
        <v>72.56</v>
      </c>
      <c r="E104" s="11">
        <f>ROUND(АТС!F102*$E$41*$E$42/100,2)</f>
        <v>66.67</v>
      </c>
      <c r="F104" s="11">
        <f>ROUND(АТС!$F102*$F$41*$F$42/100,2)</f>
        <v>45.38</v>
      </c>
      <c r="G104" s="11">
        <f>ROUND(АТС!$F102*$G$41*$G$42/100,2)</f>
        <v>26.56</v>
      </c>
    </row>
    <row r="105" spans="1:7" x14ac:dyDescent="0.25">
      <c r="A105" s="236"/>
      <c r="B105" s="125">
        <f t="shared" si="1"/>
        <v>42403.583330000001</v>
      </c>
      <c r="C105" s="126">
        <v>14</v>
      </c>
      <c r="D105" s="11">
        <f>ROUND(АТС!F103*$D$41*$D$42/100,2)</f>
        <v>70.11</v>
      </c>
      <c r="E105" s="11">
        <f>ROUND(АТС!F103*$E$41*$E$42/100,2)</f>
        <v>64.41</v>
      </c>
      <c r="F105" s="11">
        <f>ROUND(АТС!$F103*$F$41*$F$42/100,2)</f>
        <v>43.85</v>
      </c>
      <c r="G105" s="11">
        <f>ROUND(АТС!$F103*$G$41*$G$42/100,2)</f>
        <v>25.66</v>
      </c>
    </row>
    <row r="106" spans="1:7" x14ac:dyDescent="0.25">
      <c r="A106" s="236"/>
      <c r="B106" s="125">
        <f t="shared" si="1"/>
        <v>42403.625</v>
      </c>
      <c r="C106" s="126">
        <v>15</v>
      </c>
      <c r="D106" s="11">
        <f>ROUND(АТС!F104*$D$41*$D$42/100,2)</f>
        <v>70.89</v>
      </c>
      <c r="E106" s="11">
        <f>ROUND(АТС!F104*$E$41*$E$42/100,2)</f>
        <v>65.13</v>
      </c>
      <c r="F106" s="11">
        <f>ROUND(АТС!$F104*$F$41*$F$42/100,2)</f>
        <v>44.34</v>
      </c>
      <c r="G106" s="11">
        <f>ROUND(АТС!$F104*$G$41*$G$42/100,2)</f>
        <v>25.95</v>
      </c>
    </row>
    <row r="107" spans="1:7" x14ac:dyDescent="0.25">
      <c r="A107" s="236"/>
      <c r="B107" s="123">
        <f t="shared" si="1"/>
        <v>42403.666669999999</v>
      </c>
      <c r="C107" s="126">
        <v>16</v>
      </c>
      <c r="D107" s="11">
        <f>ROUND(АТС!F105*$D$41*$D$42/100,2)</f>
        <v>74.540000000000006</v>
      </c>
      <c r="E107" s="11">
        <f>ROUND(АТС!F105*$E$41*$E$42/100,2)</f>
        <v>68.489999999999995</v>
      </c>
      <c r="F107" s="11">
        <f>ROUND(АТС!$F105*$F$41*$F$42/100,2)</f>
        <v>46.62</v>
      </c>
      <c r="G107" s="11">
        <f>ROUND(АТС!$F105*$G$41*$G$42/100,2)</f>
        <v>27.29</v>
      </c>
    </row>
    <row r="108" spans="1:7" x14ac:dyDescent="0.25">
      <c r="A108" s="236"/>
      <c r="B108" s="125">
        <f t="shared" si="1"/>
        <v>42403.708330000001</v>
      </c>
      <c r="C108" s="126">
        <v>17</v>
      </c>
      <c r="D108" s="11">
        <f>ROUND(АТС!F106*$D$41*$D$42/100,2)</f>
        <v>85.28</v>
      </c>
      <c r="E108" s="11">
        <f>ROUND(АТС!F106*$E$41*$E$42/100,2)</f>
        <v>78.36</v>
      </c>
      <c r="F108" s="11">
        <f>ROUND(АТС!$F106*$F$41*$F$42/100,2)</f>
        <v>53.34</v>
      </c>
      <c r="G108" s="11">
        <f>ROUND(АТС!$F106*$G$41*$G$42/100,2)</f>
        <v>31.22</v>
      </c>
    </row>
    <row r="109" spans="1:7" x14ac:dyDescent="0.25">
      <c r="A109" s="236"/>
      <c r="B109" s="125">
        <f t="shared" si="1"/>
        <v>42403.75</v>
      </c>
      <c r="C109" s="126">
        <v>18</v>
      </c>
      <c r="D109" s="11">
        <f>ROUND(АТС!F107*$D$41*$D$42/100,2)</f>
        <v>95.79</v>
      </c>
      <c r="E109" s="11">
        <f>ROUND(АТС!F107*$E$41*$E$42/100,2)</f>
        <v>88.02</v>
      </c>
      <c r="F109" s="11">
        <f>ROUND(АТС!$F107*$F$41*$F$42/100,2)</f>
        <v>59.91</v>
      </c>
      <c r="G109" s="11">
        <f>ROUND(АТС!$F107*$G$41*$G$42/100,2)</f>
        <v>35.06</v>
      </c>
    </row>
    <row r="110" spans="1:7" x14ac:dyDescent="0.25">
      <c r="A110" s="236"/>
      <c r="B110" s="125">
        <f t="shared" si="1"/>
        <v>42403.791669999999</v>
      </c>
      <c r="C110" s="126">
        <v>19</v>
      </c>
      <c r="D110" s="11">
        <f>ROUND(АТС!F108*$D$41*$D$42/100,2)</f>
        <v>92.36</v>
      </c>
      <c r="E110" s="11">
        <f>ROUND(АТС!F108*$E$41*$E$42/100,2)</f>
        <v>84.86</v>
      </c>
      <c r="F110" s="11">
        <f>ROUND(АТС!$F108*$F$41*$F$42/100,2)</f>
        <v>57.77</v>
      </c>
      <c r="G110" s="11">
        <f>ROUND(АТС!$F108*$G$41*$G$42/100,2)</f>
        <v>33.81</v>
      </c>
    </row>
    <row r="111" spans="1:7" x14ac:dyDescent="0.25">
      <c r="A111" s="236"/>
      <c r="B111" s="123">
        <f t="shared" si="1"/>
        <v>42403.833330000001</v>
      </c>
      <c r="C111" s="126">
        <v>20</v>
      </c>
      <c r="D111" s="11">
        <f>ROUND(АТС!F109*$D$41*$D$42/100,2)</f>
        <v>88.23</v>
      </c>
      <c r="E111" s="11">
        <f>ROUND(АТС!F109*$E$41*$E$42/100,2)</f>
        <v>81.06</v>
      </c>
      <c r="F111" s="11">
        <f>ROUND(АТС!$F109*$F$41*$F$42/100,2)</f>
        <v>55.18</v>
      </c>
      <c r="G111" s="11">
        <f>ROUND(АТС!$F109*$G$41*$G$42/100,2)</f>
        <v>32.299999999999997</v>
      </c>
    </row>
    <row r="112" spans="1:7" x14ac:dyDescent="0.25">
      <c r="A112" s="236"/>
      <c r="B112" s="125">
        <f t="shared" si="1"/>
        <v>42403.875</v>
      </c>
      <c r="C112" s="126">
        <v>21</v>
      </c>
      <c r="D112" s="11">
        <f>ROUND(АТС!F110*$D$41*$D$42/100,2)</f>
        <v>84.6</v>
      </c>
      <c r="E112" s="11">
        <f>ROUND(АТС!F110*$E$41*$E$42/100,2)</f>
        <v>77.739999999999995</v>
      </c>
      <c r="F112" s="11">
        <f>ROUND(АТС!$F110*$F$41*$F$42/100,2)</f>
        <v>52.92</v>
      </c>
      <c r="G112" s="11">
        <f>ROUND(АТС!$F110*$G$41*$G$42/100,2)</f>
        <v>30.97</v>
      </c>
    </row>
    <row r="113" spans="1:7" x14ac:dyDescent="0.25">
      <c r="A113" s="236"/>
      <c r="B113" s="125">
        <f t="shared" si="1"/>
        <v>42403.916669999999</v>
      </c>
      <c r="C113" s="126">
        <v>22</v>
      </c>
      <c r="D113" s="11">
        <f>ROUND(АТС!F111*$D$41*$D$42/100,2)</f>
        <v>111.94</v>
      </c>
      <c r="E113" s="11">
        <f>ROUND(АТС!F111*$E$41*$E$42/100,2)</f>
        <v>102.86</v>
      </c>
      <c r="F113" s="11">
        <f>ROUND(АТС!$F111*$F$41*$F$42/100,2)</f>
        <v>70.02</v>
      </c>
      <c r="G113" s="11">
        <f>ROUND(АТС!$F111*$G$41*$G$42/100,2)</f>
        <v>40.98</v>
      </c>
    </row>
    <row r="114" spans="1:7" x14ac:dyDescent="0.25">
      <c r="A114" s="236"/>
      <c r="B114" s="125">
        <f t="shared" si="1"/>
        <v>42403.958330000001</v>
      </c>
      <c r="C114" s="126">
        <v>23</v>
      </c>
      <c r="D114" s="11">
        <f>ROUND(АТС!F112*$D$41*$D$42/100,2)</f>
        <v>96.88</v>
      </c>
      <c r="E114" s="11">
        <f>ROUND(АТС!F112*$E$41*$E$42/100,2)</f>
        <v>89.02</v>
      </c>
      <c r="F114" s="11">
        <f>ROUND(АТС!$F112*$F$41*$F$42/100,2)</f>
        <v>60.6</v>
      </c>
      <c r="G114" s="11">
        <f>ROUND(АТС!$F112*$G$41*$G$42/100,2)</f>
        <v>35.46</v>
      </c>
    </row>
    <row r="115" spans="1:7" x14ac:dyDescent="0.25">
      <c r="A115" s="236"/>
      <c r="B115" s="123">
        <f t="shared" si="1"/>
        <v>42404</v>
      </c>
      <c r="C115" s="126">
        <v>0</v>
      </c>
      <c r="D115" s="11">
        <f>ROUND(АТС!F113*$D$41*$D$42/100,2)</f>
        <v>75.11</v>
      </c>
      <c r="E115" s="11">
        <f>ROUND(АТС!F113*$E$41*$E$42/100,2)</f>
        <v>69.010000000000005</v>
      </c>
      <c r="F115" s="11">
        <f>ROUND(АТС!$F113*$F$41*$F$42/100,2)</f>
        <v>46.98</v>
      </c>
      <c r="G115" s="11">
        <f>ROUND(АТС!$F113*$G$41*$G$42/100,2)</f>
        <v>27.49</v>
      </c>
    </row>
    <row r="116" spans="1:7" x14ac:dyDescent="0.25">
      <c r="A116" s="236"/>
      <c r="B116" s="125">
        <f t="shared" si="1"/>
        <v>42404.041669999999</v>
      </c>
      <c r="C116" s="126">
        <v>1</v>
      </c>
      <c r="D116" s="11">
        <f>ROUND(АТС!F114*$D$41*$D$42/100,2)</f>
        <v>70.19</v>
      </c>
      <c r="E116" s="11">
        <f>ROUND(АТС!F114*$E$41*$E$42/100,2)</f>
        <v>64.489999999999995</v>
      </c>
      <c r="F116" s="11">
        <f>ROUND(АТС!$F114*$F$41*$F$42/100,2)</f>
        <v>43.9</v>
      </c>
      <c r="G116" s="11">
        <f>ROUND(АТС!$F114*$G$41*$G$42/100,2)</f>
        <v>25.69</v>
      </c>
    </row>
    <row r="117" spans="1:7" x14ac:dyDescent="0.25">
      <c r="A117" s="236"/>
      <c r="B117" s="125">
        <f t="shared" si="1"/>
        <v>42404.083330000001</v>
      </c>
      <c r="C117" s="126">
        <v>2</v>
      </c>
      <c r="D117" s="11">
        <f>ROUND(АТС!F115*$D$41*$D$42/100,2)</f>
        <v>73.78</v>
      </c>
      <c r="E117" s="11">
        <f>ROUND(АТС!F115*$E$41*$E$42/100,2)</f>
        <v>67.790000000000006</v>
      </c>
      <c r="F117" s="11">
        <f>ROUND(АТС!$F115*$F$41*$F$42/100,2)</f>
        <v>46.15</v>
      </c>
      <c r="G117" s="11">
        <f>ROUND(АТС!$F115*$G$41*$G$42/100,2)</f>
        <v>27.01</v>
      </c>
    </row>
    <row r="118" spans="1:7" x14ac:dyDescent="0.25">
      <c r="A118" s="236"/>
      <c r="B118" s="125">
        <f t="shared" si="1"/>
        <v>42404.125</v>
      </c>
      <c r="C118" s="126">
        <v>3</v>
      </c>
      <c r="D118" s="11">
        <f>ROUND(АТС!F116*$D$41*$D$42/100,2)</f>
        <v>73.790000000000006</v>
      </c>
      <c r="E118" s="11">
        <f>ROUND(АТС!F116*$E$41*$E$42/100,2)</f>
        <v>67.8</v>
      </c>
      <c r="F118" s="11">
        <f>ROUND(АТС!$F116*$F$41*$F$42/100,2)</f>
        <v>46.16</v>
      </c>
      <c r="G118" s="11">
        <f>ROUND(АТС!$F116*$G$41*$G$42/100,2)</f>
        <v>27.01</v>
      </c>
    </row>
    <row r="119" spans="1:7" x14ac:dyDescent="0.25">
      <c r="A119" s="236"/>
      <c r="B119" s="123">
        <f t="shared" si="1"/>
        <v>42404.166669999999</v>
      </c>
      <c r="C119" s="126">
        <v>4</v>
      </c>
      <c r="D119" s="11">
        <f>ROUND(АТС!F117*$D$41*$D$42/100,2)</f>
        <v>73.78</v>
      </c>
      <c r="E119" s="11">
        <f>ROUND(АТС!F117*$E$41*$E$42/100,2)</f>
        <v>67.790000000000006</v>
      </c>
      <c r="F119" s="11">
        <f>ROUND(АТС!$F117*$F$41*$F$42/100,2)</f>
        <v>46.15</v>
      </c>
      <c r="G119" s="11">
        <f>ROUND(АТС!$F117*$G$41*$G$42/100,2)</f>
        <v>27.01</v>
      </c>
    </row>
    <row r="120" spans="1:7" x14ac:dyDescent="0.25">
      <c r="A120" s="236"/>
      <c r="B120" s="125">
        <f t="shared" si="1"/>
        <v>42404.208330000001</v>
      </c>
      <c r="C120" s="126">
        <v>5</v>
      </c>
      <c r="D120" s="11">
        <f>ROUND(АТС!F118*$D$41*$D$42/100,2)</f>
        <v>73.83</v>
      </c>
      <c r="E120" s="11">
        <f>ROUND(АТС!F118*$E$41*$E$42/100,2)</f>
        <v>67.83</v>
      </c>
      <c r="F120" s="11">
        <f>ROUND(АТС!$F118*$F$41*$F$42/100,2)</f>
        <v>46.18</v>
      </c>
      <c r="G120" s="11">
        <f>ROUND(АТС!$F118*$G$41*$G$42/100,2)</f>
        <v>27.02</v>
      </c>
    </row>
    <row r="121" spans="1:7" x14ac:dyDescent="0.25">
      <c r="A121" s="236"/>
      <c r="B121" s="125">
        <f t="shared" si="1"/>
        <v>42404.25</v>
      </c>
      <c r="C121" s="126">
        <v>6</v>
      </c>
      <c r="D121" s="11">
        <f>ROUND(АТС!F119*$D$41*$D$42/100,2)</f>
        <v>72.989999999999995</v>
      </c>
      <c r="E121" s="11">
        <f>ROUND(АТС!F119*$E$41*$E$42/100,2)</f>
        <v>67.069999999999993</v>
      </c>
      <c r="F121" s="11">
        <f>ROUND(АТС!$F119*$F$41*$F$42/100,2)</f>
        <v>45.65</v>
      </c>
      <c r="G121" s="11">
        <f>ROUND(АТС!$F119*$G$41*$G$42/100,2)</f>
        <v>26.72</v>
      </c>
    </row>
    <row r="122" spans="1:7" x14ac:dyDescent="0.25">
      <c r="A122" s="236"/>
      <c r="B122" s="125">
        <f t="shared" si="1"/>
        <v>42404.291669999999</v>
      </c>
      <c r="C122" s="126">
        <v>7</v>
      </c>
      <c r="D122" s="11">
        <f>ROUND(АТС!F120*$D$41*$D$42/100,2)</f>
        <v>94.03</v>
      </c>
      <c r="E122" s="11">
        <f>ROUND(АТС!F120*$E$41*$E$42/100,2)</f>
        <v>86.4</v>
      </c>
      <c r="F122" s="11">
        <f>ROUND(АТС!$F120*$F$41*$F$42/100,2)</f>
        <v>58.81</v>
      </c>
      <c r="G122" s="11">
        <f>ROUND(АТС!$F120*$G$41*$G$42/100,2)</f>
        <v>34.42</v>
      </c>
    </row>
    <row r="123" spans="1:7" x14ac:dyDescent="0.25">
      <c r="A123" s="236"/>
      <c r="B123" s="123">
        <f t="shared" si="1"/>
        <v>42404.333330000001</v>
      </c>
      <c r="C123" s="126">
        <v>8</v>
      </c>
      <c r="D123" s="11">
        <f>ROUND(АТС!F121*$D$41*$D$42/100,2)</f>
        <v>91.76</v>
      </c>
      <c r="E123" s="11">
        <f>ROUND(АТС!F121*$E$41*$E$42/100,2)</f>
        <v>84.31</v>
      </c>
      <c r="F123" s="11">
        <f>ROUND(АТС!$F121*$F$41*$F$42/100,2)</f>
        <v>57.39</v>
      </c>
      <c r="G123" s="11">
        <f>ROUND(АТС!$F121*$G$41*$G$42/100,2)</f>
        <v>33.590000000000003</v>
      </c>
    </row>
    <row r="124" spans="1:7" x14ac:dyDescent="0.25">
      <c r="A124" s="236"/>
      <c r="B124" s="125">
        <f t="shared" si="1"/>
        <v>42404.375</v>
      </c>
      <c r="C124" s="126">
        <v>9</v>
      </c>
      <c r="D124" s="11">
        <f>ROUND(АТС!F122*$D$41*$D$42/100,2)</f>
        <v>75.45</v>
      </c>
      <c r="E124" s="11">
        <f>ROUND(АТС!F122*$E$41*$E$42/100,2)</f>
        <v>69.319999999999993</v>
      </c>
      <c r="F124" s="11">
        <f>ROUND(АТС!$F122*$F$41*$F$42/100,2)</f>
        <v>47.19</v>
      </c>
      <c r="G124" s="11">
        <f>ROUND(АТС!$F122*$G$41*$G$42/100,2)</f>
        <v>27.62</v>
      </c>
    </row>
    <row r="125" spans="1:7" x14ac:dyDescent="0.25">
      <c r="A125" s="236"/>
      <c r="B125" s="125">
        <f t="shared" si="1"/>
        <v>42404.416669999999</v>
      </c>
      <c r="C125" s="126">
        <v>10</v>
      </c>
      <c r="D125" s="11">
        <f>ROUND(АТС!F123*$D$41*$D$42/100,2)</f>
        <v>74.11</v>
      </c>
      <c r="E125" s="11">
        <f>ROUND(АТС!F123*$E$41*$E$42/100,2)</f>
        <v>68.09</v>
      </c>
      <c r="F125" s="11">
        <f>ROUND(АТС!$F123*$F$41*$F$42/100,2)</f>
        <v>46.35</v>
      </c>
      <c r="G125" s="11">
        <f>ROUND(АТС!$F123*$G$41*$G$42/100,2)</f>
        <v>27.13</v>
      </c>
    </row>
    <row r="126" spans="1:7" x14ac:dyDescent="0.25">
      <c r="A126" s="236"/>
      <c r="B126" s="125">
        <f t="shared" si="1"/>
        <v>42404.458330000001</v>
      </c>
      <c r="C126" s="126">
        <v>11</v>
      </c>
      <c r="D126" s="11">
        <f>ROUND(АТС!F124*$D$41*$D$42/100,2)</f>
        <v>70.17</v>
      </c>
      <c r="E126" s="11">
        <f>ROUND(АТС!F124*$E$41*$E$42/100,2)</f>
        <v>64.48</v>
      </c>
      <c r="F126" s="11">
        <f>ROUND(АТС!$F124*$F$41*$F$42/100,2)</f>
        <v>43.89</v>
      </c>
      <c r="G126" s="11">
        <f>ROUND(АТС!$F124*$G$41*$G$42/100,2)</f>
        <v>25.69</v>
      </c>
    </row>
    <row r="127" spans="1:7" x14ac:dyDescent="0.25">
      <c r="A127" s="236"/>
      <c r="B127" s="123">
        <f t="shared" si="1"/>
        <v>42404.5</v>
      </c>
      <c r="C127" s="126">
        <v>12</v>
      </c>
      <c r="D127" s="11">
        <f>ROUND(АТС!F125*$D$41*$D$42/100,2)</f>
        <v>72.599999999999994</v>
      </c>
      <c r="E127" s="11">
        <f>ROUND(АТС!F125*$E$41*$E$42/100,2)</f>
        <v>66.709999999999994</v>
      </c>
      <c r="F127" s="11">
        <f>ROUND(АТС!$F125*$F$41*$F$42/100,2)</f>
        <v>45.41</v>
      </c>
      <c r="G127" s="11">
        <f>ROUND(АТС!$F125*$G$41*$G$42/100,2)</f>
        <v>26.58</v>
      </c>
    </row>
    <row r="128" spans="1:7" x14ac:dyDescent="0.25">
      <c r="A128" s="236"/>
      <c r="B128" s="125">
        <f t="shared" si="1"/>
        <v>42404.541669999999</v>
      </c>
      <c r="C128" s="126">
        <v>13</v>
      </c>
      <c r="D128" s="11">
        <f>ROUND(АТС!F126*$D$41*$D$42/100,2)</f>
        <v>74.16</v>
      </c>
      <c r="E128" s="11">
        <f>ROUND(АТС!F126*$E$41*$E$42/100,2)</f>
        <v>68.14</v>
      </c>
      <c r="F128" s="11">
        <f>ROUND(АТС!$F126*$F$41*$F$42/100,2)</f>
        <v>46.39</v>
      </c>
      <c r="G128" s="11">
        <f>ROUND(АТС!$F126*$G$41*$G$42/100,2)</f>
        <v>27.15</v>
      </c>
    </row>
    <row r="129" spans="1:7" x14ac:dyDescent="0.25">
      <c r="A129" s="236"/>
      <c r="B129" s="125">
        <f t="shared" si="1"/>
        <v>42404.583330000001</v>
      </c>
      <c r="C129" s="126">
        <v>14</v>
      </c>
      <c r="D129" s="11">
        <f>ROUND(АТС!F127*$D$41*$D$42/100,2)</f>
        <v>72.61</v>
      </c>
      <c r="E129" s="11">
        <f>ROUND(АТС!F127*$E$41*$E$42/100,2)</f>
        <v>66.72</v>
      </c>
      <c r="F129" s="11">
        <f>ROUND(АТС!$F127*$F$41*$F$42/100,2)</f>
        <v>45.42</v>
      </c>
      <c r="G129" s="11">
        <f>ROUND(АТС!$F127*$G$41*$G$42/100,2)</f>
        <v>26.58</v>
      </c>
    </row>
    <row r="130" spans="1:7" x14ac:dyDescent="0.25">
      <c r="A130" s="236"/>
      <c r="B130" s="125">
        <f t="shared" si="1"/>
        <v>42404.625</v>
      </c>
      <c r="C130" s="126">
        <v>15</v>
      </c>
      <c r="D130" s="11">
        <f>ROUND(АТС!F128*$D$41*$D$42/100,2)</f>
        <v>70.14</v>
      </c>
      <c r="E130" s="11">
        <f>ROUND(АТС!F128*$E$41*$E$42/100,2)</f>
        <v>64.44</v>
      </c>
      <c r="F130" s="11">
        <f>ROUND(АТС!$F128*$F$41*$F$42/100,2)</f>
        <v>43.87</v>
      </c>
      <c r="G130" s="11">
        <f>ROUND(АТС!$F128*$G$41*$G$42/100,2)</f>
        <v>25.67</v>
      </c>
    </row>
    <row r="131" spans="1:7" x14ac:dyDescent="0.25">
      <c r="A131" s="236"/>
      <c r="B131" s="123">
        <f t="shared" si="1"/>
        <v>42404.666669999999</v>
      </c>
      <c r="C131" s="126">
        <v>16</v>
      </c>
      <c r="D131" s="11">
        <f>ROUND(АТС!F129*$D$41*$D$42/100,2)</f>
        <v>70.58</v>
      </c>
      <c r="E131" s="11">
        <f>ROUND(АТС!F129*$E$41*$E$42/100,2)</f>
        <v>64.849999999999994</v>
      </c>
      <c r="F131" s="11">
        <f>ROUND(АТС!$F129*$F$41*$F$42/100,2)</f>
        <v>44.15</v>
      </c>
      <c r="G131" s="11">
        <f>ROUND(АТС!$F129*$G$41*$G$42/100,2)</f>
        <v>25.84</v>
      </c>
    </row>
    <row r="132" spans="1:7" x14ac:dyDescent="0.25">
      <c r="A132" s="236"/>
      <c r="B132" s="125">
        <f t="shared" ref="B132:B195" si="2">B108+1</f>
        <v>42404.708330000001</v>
      </c>
      <c r="C132" s="126">
        <v>17</v>
      </c>
      <c r="D132" s="11">
        <f>ROUND(АТС!F130*$D$41*$D$42/100,2)</f>
        <v>78.05</v>
      </c>
      <c r="E132" s="11">
        <f>ROUND(АТС!F130*$E$41*$E$42/100,2)</f>
        <v>71.72</v>
      </c>
      <c r="F132" s="11">
        <f>ROUND(АТС!$F130*$F$41*$F$42/100,2)</f>
        <v>48.82</v>
      </c>
      <c r="G132" s="11">
        <f>ROUND(АТС!$F130*$G$41*$G$42/100,2)</f>
        <v>28.57</v>
      </c>
    </row>
    <row r="133" spans="1:7" x14ac:dyDescent="0.25">
      <c r="A133" s="236"/>
      <c r="B133" s="125">
        <f t="shared" si="2"/>
        <v>42404.75</v>
      </c>
      <c r="C133" s="126">
        <v>18</v>
      </c>
      <c r="D133" s="11">
        <f>ROUND(АТС!F131*$D$41*$D$42/100,2)</f>
        <v>92.51</v>
      </c>
      <c r="E133" s="11">
        <f>ROUND(АТС!F131*$E$41*$E$42/100,2)</f>
        <v>85</v>
      </c>
      <c r="F133" s="11">
        <f>ROUND(АТС!$F131*$F$41*$F$42/100,2)</f>
        <v>57.86</v>
      </c>
      <c r="G133" s="11">
        <f>ROUND(АТС!$F131*$G$41*$G$42/100,2)</f>
        <v>33.86</v>
      </c>
    </row>
    <row r="134" spans="1:7" x14ac:dyDescent="0.25">
      <c r="A134" s="236"/>
      <c r="B134" s="125">
        <f t="shared" si="2"/>
        <v>42404.791669999999</v>
      </c>
      <c r="C134" s="126">
        <v>19</v>
      </c>
      <c r="D134" s="11">
        <f>ROUND(АТС!F132*$D$41*$D$42/100,2)</f>
        <v>89.21</v>
      </c>
      <c r="E134" s="11">
        <f>ROUND(АТС!F132*$E$41*$E$42/100,2)</f>
        <v>81.96</v>
      </c>
      <c r="F134" s="11">
        <f>ROUND(АТС!$F132*$F$41*$F$42/100,2)</f>
        <v>55.79</v>
      </c>
      <c r="G134" s="11">
        <f>ROUND(АТС!$F132*$G$41*$G$42/100,2)</f>
        <v>32.65</v>
      </c>
    </row>
    <row r="135" spans="1:7" x14ac:dyDescent="0.25">
      <c r="A135" s="236"/>
      <c r="B135" s="123">
        <f t="shared" si="2"/>
        <v>42404.833330000001</v>
      </c>
      <c r="C135" s="126">
        <v>20</v>
      </c>
      <c r="D135" s="11">
        <f>ROUND(АТС!F133*$D$41*$D$42/100,2)</f>
        <v>81.14</v>
      </c>
      <c r="E135" s="11">
        <f>ROUND(АТС!F133*$E$41*$E$42/100,2)</f>
        <v>74.55</v>
      </c>
      <c r="F135" s="11">
        <f>ROUND(АТС!$F133*$F$41*$F$42/100,2)</f>
        <v>50.75</v>
      </c>
      <c r="G135" s="11">
        <f>ROUND(АТС!$F133*$G$41*$G$42/100,2)</f>
        <v>29.7</v>
      </c>
    </row>
    <row r="136" spans="1:7" x14ac:dyDescent="0.25">
      <c r="A136" s="236"/>
      <c r="B136" s="125">
        <f t="shared" si="2"/>
        <v>42404.875</v>
      </c>
      <c r="C136" s="126">
        <v>21</v>
      </c>
      <c r="D136" s="11">
        <f>ROUND(АТС!F134*$D$41*$D$42/100,2)</f>
        <v>77.290000000000006</v>
      </c>
      <c r="E136" s="11">
        <f>ROUND(АТС!F134*$E$41*$E$42/100,2)</f>
        <v>71.010000000000005</v>
      </c>
      <c r="F136" s="11">
        <f>ROUND(АТС!$F134*$F$41*$F$42/100,2)</f>
        <v>48.34</v>
      </c>
      <c r="G136" s="11">
        <f>ROUND(АТС!$F134*$G$41*$G$42/100,2)</f>
        <v>28.29</v>
      </c>
    </row>
    <row r="137" spans="1:7" x14ac:dyDescent="0.25">
      <c r="A137" s="236"/>
      <c r="B137" s="125">
        <f t="shared" si="2"/>
        <v>42404.916669999999</v>
      </c>
      <c r="C137" s="126">
        <v>22</v>
      </c>
      <c r="D137" s="11">
        <f>ROUND(АТС!F135*$D$41*$D$42/100,2)</f>
        <v>109.09</v>
      </c>
      <c r="E137" s="11">
        <f>ROUND(АТС!F135*$E$41*$E$42/100,2)</f>
        <v>100.23</v>
      </c>
      <c r="F137" s="11">
        <f>ROUND(АТС!$F135*$F$41*$F$42/100,2)</f>
        <v>68.23</v>
      </c>
      <c r="G137" s="11">
        <f>ROUND(АТС!$F135*$G$41*$G$42/100,2)</f>
        <v>39.93</v>
      </c>
    </row>
    <row r="138" spans="1:7" x14ac:dyDescent="0.25">
      <c r="A138" s="236"/>
      <c r="B138" s="125">
        <f t="shared" si="2"/>
        <v>42404.958330000001</v>
      </c>
      <c r="C138" s="126">
        <v>23</v>
      </c>
      <c r="D138" s="11">
        <f>ROUND(АТС!F136*$D$41*$D$42/100,2)</f>
        <v>93.55</v>
      </c>
      <c r="E138" s="11">
        <f>ROUND(АТС!F136*$E$41*$E$42/100,2)</f>
        <v>85.95</v>
      </c>
      <c r="F138" s="11">
        <f>ROUND(АТС!$F136*$F$41*$F$42/100,2)</f>
        <v>58.51</v>
      </c>
      <c r="G138" s="11">
        <f>ROUND(АТС!$F136*$G$41*$G$42/100,2)</f>
        <v>34.24</v>
      </c>
    </row>
    <row r="139" spans="1:7" x14ac:dyDescent="0.25">
      <c r="A139" s="236"/>
      <c r="B139" s="123">
        <f t="shared" si="2"/>
        <v>42405</v>
      </c>
      <c r="C139" s="126">
        <v>0</v>
      </c>
      <c r="D139" s="11">
        <f>ROUND(АТС!F137*$D$41*$D$42/100,2)</f>
        <v>73.12</v>
      </c>
      <c r="E139" s="11">
        <f>ROUND(АТС!F137*$E$41*$E$42/100,2)</f>
        <v>67.180000000000007</v>
      </c>
      <c r="F139" s="11">
        <f>ROUND(АТС!$F137*$F$41*$F$42/100,2)</f>
        <v>45.73</v>
      </c>
      <c r="G139" s="11">
        <f>ROUND(АТС!$F137*$G$41*$G$42/100,2)</f>
        <v>26.76</v>
      </c>
    </row>
    <row r="140" spans="1:7" x14ac:dyDescent="0.25">
      <c r="A140" s="236"/>
      <c r="B140" s="125">
        <f t="shared" si="2"/>
        <v>42405.041669999999</v>
      </c>
      <c r="C140" s="126">
        <v>1</v>
      </c>
      <c r="D140" s="11">
        <f>ROUND(АТС!F138*$D$41*$D$42/100,2)</f>
        <v>73.09</v>
      </c>
      <c r="E140" s="11">
        <f>ROUND(АТС!F138*$E$41*$E$42/100,2)</f>
        <v>67.16</v>
      </c>
      <c r="F140" s="11">
        <f>ROUND(АТС!$F138*$F$41*$F$42/100,2)</f>
        <v>45.72</v>
      </c>
      <c r="G140" s="11">
        <f>ROUND(АТС!$F138*$G$41*$G$42/100,2)</f>
        <v>26.75</v>
      </c>
    </row>
    <row r="141" spans="1:7" x14ac:dyDescent="0.25">
      <c r="A141" s="236"/>
      <c r="B141" s="125">
        <f t="shared" si="2"/>
        <v>42405.083330000001</v>
      </c>
      <c r="C141" s="126">
        <v>2</v>
      </c>
      <c r="D141" s="11">
        <f>ROUND(АТС!F139*$D$41*$D$42/100,2)</f>
        <v>70.19</v>
      </c>
      <c r="E141" s="11">
        <f>ROUND(АТС!F139*$E$41*$E$42/100,2)</f>
        <v>64.489999999999995</v>
      </c>
      <c r="F141" s="11">
        <f>ROUND(АТС!$F139*$F$41*$F$42/100,2)</f>
        <v>43.9</v>
      </c>
      <c r="G141" s="11">
        <f>ROUND(АТС!$F139*$G$41*$G$42/100,2)</f>
        <v>25.69</v>
      </c>
    </row>
    <row r="142" spans="1:7" x14ac:dyDescent="0.25">
      <c r="A142" s="236"/>
      <c r="B142" s="125">
        <f t="shared" si="2"/>
        <v>42405.125</v>
      </c>
      <c r="C142" s="126">
        <v>3</v>
      </c>
      <c r="D142" s="11">
        <f>ROUND(АТС!F140*$D$41*$D$42/100,2)</f>
        <v>71.95</v>
      </c>
      <c r="E142" s="11">
        <f>ROUND(АТС!F140*$E$41*$E$42/100,2)</f>
        <v>66.11</v>
      </c>
      <c r="F142" s="11">
        <f>ROUND(АТС!$F140*$F$41*$F$42/100,2)</f>
        <v>45</v>
      </c>
      <c r="G142" s="11">
        <f>ROUND(АТС!$F140*$G$41*$G$42/100,2)</f>
        <v>26.34</v>
      </c>
    </row>
    <row r="143" spans="1:7" x14ac:dyDescent="0.25">
      <c r="A143" s="236"/>
      <c r="B143" s="123">
        <f t="shared" si="2"/>
        <v>42405.166669999999</v>
      </c>
      <c r="C143" s="126">
        <v>4</v>
      </c>
      <c r="D143" s="11">
        <f>ROUND(АТС!F141*$D$41*$D$42/100,2)</f>
        <v>71.95</v>
      </c>
      <c r="E143" s="11">
        <f>ROUND(АТС!F141*$E$41*$E$42/100,2)</f>
        <v>66.11</v>
      </c>
      <c r="F143" s="11">
        <f>ROUND(АТС!$F141*$F$41*$F$42/100,2)</f>
        <v>45</v>
      </c>
      <c r="G143" s="11">
        <f>ROUND(АТС!$F141*$G$41*$G$42/100,2)</f>
        <v>26.34</v>
      </c>
    </row>
    <row r="144" spans="1:7" x14ac:dyDescent="0.25">
      <c r="A144" s="236"/>
      <c r="B144" s="125">
        <f t="shared" si="2"/>
        <v>42405.208330000001</v>
      </c>
      <c r="C144" s="126">
        <v>5</v>
      </c>
      <c r="D144" s="11">
        <f>ROUND(АТС!F142*$D$41*$D$42/100,2)</f>
        <v>71.95</v>
      </c>
      <c r="E144" s="11">
        <f>ROUND(АТС!F142*$E$41*$E$42/100,2)</f>
        <v>66.11</v>
      </c>
      <c r="F144" s="11">
        <f>ROUND(АТС!$F142*$F$41*$F$42/100,2)</f>
        <v>45</v>
      </c>
      <c r="G144" s="11">
        <f>ROUND(АТС!$F142*$G$41*$G$42/100,2)</f>
        <v>26.34</v>
      </c>
    </row>
    <row r="145" spans="1:7" x14ac:dyDescent="0.25">
      <c r="A145" s="236"/>
      <c r="B145" s="125">
        <f t="shared" si="2"/>
        <v>42405.25</v>
      </c>
      <c r="C145" s="126">
        <v>6</v>
      </c>
      <c r="D145" s="11">
        <f>ROUND(АТС!F143*$D$41*$D$42/100,2)</f>
        <v>73.09</v>
      </c>
      <c r="E145" s="11">
        <f>ROUND(АТС!F143*$E$41*$E$42/100,2)</f>
        <v>67.150000000000006</v>
      </c>
      <c r="F145" s="11">
        <f>ROUND(АТС!$F143*$F$41*$F$42/100,2)</f>
        <v>45.71</v>
      </c>
      <c r="G145" s="11">
        <f>ROUND(АТС!$F143*$G$41*$G$42/100,2)</f>
        <v>26.75</v>
      </c>
    </row>
    <row r="146" spans="1:7" x14ac:dyDescent="0.25">
      <c r="A146" s="236"/>
      <c r="B146" s="125">
        <f t="shared" si="2"/>
        <v>42405.291669999999</v>
      </c>
      <c r="C146" s="126">
        <v>7</v>
      </c>
      <c r="D146" s="11">
        <f>ROUND(АТС!F144*$D$41*$D$42/100,2)</f>
        <v>93.95</v>
      </c>
      <c r="E146" s="11">
        <f>ROUND(АТС!F144*$E$41*$E$42/100,2)</f>
        <v>86.32</v>
      </c>
      <c r="F146" s="11">
        <f>ROUND(АТС!$F144*$F$41*$F$42/100,2)</f>
        <v>58.76</v>
      </c>
      <c r="G146" s="11">
        <f>ROUND(АТС!$F144*$G$41*$G$42/100,2)</f>
        <v>34.39</v>
      </c>
    </row>
    <row r="147" spans="1:7" x14ac:dyDescent="0.25">
      <c r="A147" s="236"/>
      <c r="B147" s="123">
        <f t="shared" si="2"/>
        <v>42405.333330000001</v>
      </c>
      <c r="C147" s="126">
        <v>8</v>
      </c>
      <c r="D147" s="11">
        <f>ROUND(АТС!F145*$D$41*$D$42/100,2)</f>
        <v>91.67</v>
      </c>
      <c r="E147" s="11">
        <f>ROUND(АТС!F145*$E$41*$E$42/100,2)</f>
        <v>84.22</v>
      </c>
      <c r="F147" s="11">
        <f>ROUND(АТС!$F145*$F$41*$F$42/100,2)</f>
        <v>57.33</v>
      </c>
      <c r="G147" s="11">
        <f>ROUND(АТС!$F145*$G$41*$G$42/100,2)</f>
        <v>33.549999999999997</v>
      </c>
    </row>
    <row r="148" spans="1:7" x14ac:dyDescent="0.25">
      <c r="A148" s="236"/>
      <c r="B148" s="125">
        <f t="shared" si="2"/>
        <v>42405.375</v>
      </c>
      <c r="C148" s="126">
        <v>9</v>
      </c>
      <c r="D148" s="11">
        <f>ROUND(АТС!F146*$D$41*$D$42/100,2)</f>
        <v>75.41</v>
      </c>
      <c r="E148" s="11">
        <f>ROUND(АТС!F146*$E$41*$E$42/100,2)</f>
        <v>69.290000000000006</v>
      </c>
      <c r="F148" s="11">
        <f>ROUND(АТС!$F146*$F$41*$F$42/100,2)</f>
        <v>47.17</v>
      </c>
      <c r="G148" s="11">
        <f>ROUND(АТС!$F146*$G$41*$G$42/100,2)</f>
        <v>27.6</v>
      </c>
    </row>
    <row r="149" spans="1:7" x14ac:dyDescent="0.25">
      <c r="A149" s="236"/>
      <c r="B149" s="125">
        <f t="shared" si="2"/>
        <v>42405.416669999999</v>
      </c>
      <c r="C149" s="126">
        <v>10</v>
      </c>
      <c r="D149" s="11">
        <f>ROUND(АТС!F147*$D$41*$D$42/100,2)</f>
        <v>70.94</v>
      </c>
      <c r="E149" s="11">
        <f>ROUND(АТС!F147*$E$41*$E$42/100,2)</f>
        <v>65.180000000000007</v>
      </c>
      <c r="F149" s="11">
        <f>ROUND(АТС!$F147*$F$41*$F$42/100,2)</f>
        <v>44.37</v>
      </c>
      <c r="G149" s="11">
        <f>ROUND(АТС!$F147*$G$41*$G$42/100,2)</f>
        <v>25.97</v>
      </c>
    </row>
    <row r="150" spans="1:7" x14ac:dyDescent="0.25">
      <c r="A150" s="236"/>
      <c r="B150" s="125">
        <f t="shared" si="2"/>
        <v>42405.458330000001</v>
      </c>
      <c r="C150" s="126">
        <v>11</v>
      </c>
      <c r="D150" s="11">
        <f>ROUND(АТС!F148*$D$41*$D$42/100,2)</f>
        <v>69.22</v>
      </c>
      <c r="E150" s="11">
        <f>ROUND(АТС!F148*$E$41*$E$42/100,2)</f>
        <v>63.6</v>
      </c>
      <c r="F150" s="11">
        <f>ROUND(АТС!$F148*$F$41*$F$42/100,2)</f>
        <v>43.29</v>
      </c>
      <c r="G150" s="11">
        <f>ROUND(АТС!$F148*$G$41*$G$42/100,2)</f>
        <v>25.34</v>
      </c>
    </row>
    <row r="151" spans="1:7" x14ac:dyDescent="0.25">
      <c r="A151" s="236"/>
      <c r="B151" s="123">
        <f t="shared" si="2"/>
        <v>42405.5</v>
      </c>
      <c r="C151" s="126">
        <v>12</v>
      </c>
      <c r="D151" s="11">
        <f>ROUND(АТС!F149*$D$41*$D$42/100,2)</f>
        <v>72.58</v>
      </c>
      <c r="E151" s="11">
        <f>ROUND(АТС!F149*$E$41*$E$42/100,2)</f>
        <v>66.69</v>
      </c>
      <c r="F151" s="11">
        <f>ROUND(АТС!$F149*$F$41*$F$42/100,2)</f>
        <v>45.39</v>
      </c>
      <c r="G151" s="11">
        <f>ROUND(АТС!$F149*$G$41*$G$42/100,2)</f>
        <v>26.57</v>
      </c>
    </row>
    <row r="152" spans="1:7" x14ac:dyDescent="0.25">
      <c r="A152" s="236"/>
      <c r="B152" s="125">
        <f t="shared" si="2"/>
        <v>42405.541669999999</v>
      </c>
      <c r="C152" s="126">
        <v>13</v>
      </c>
      <c r="D152" s="11">
        <f>ROUND(АТС!F150*$D$41*$D$42/100,2)</f>
        <v>74.13</v>
      </c>
      <c r="E152" s="11">
        <f>ROUND(АТС!F150*$E$41*$E$42/100,2)</f>
        <v>68.11</v>
      </c>
      <c r="F152" s="11">
        <f>ROUND(АТС!$F150*$F$41*$F$42/100,2)</f>
        <v>46.36</v>
      </c>
      <c r="G152" s="11">
        <f>ROUND(АТС!$F150*$G$41*$G$42/100,2)</f>
        <v>27.13</v>
      </c>
    </row>
    <row r="153" spans="1:7" x14ac:dyDescent="0.25">
      <c r="A153" s="236"/>
      <c r="B153" s="125">
        <f t="shared" si="2"/>
        <v>42405.583330000001</v>
      </c>
      <c r="C153" s="126">
        <v>14</v>
      </c>
      <c r="D153" s="11">
        <f>ROUND(АТС!F151*$D$41*$D$42/100,2)</f>
        <v>76.319999999999993</v>
      </c>
      <c r="E153" s="11">
        <f>ROUND(АТС!F151*$E$41*$E$42/100,2)</f>
        <v>70.12</v>
      </c>
      <c r="F153" s="11">
        <f>ROUND(АТС!$F151*$F$41*$F$42/100,2)</f>
        <v>47.73</v>
      </c>
      <c r="G153" s="11">
        <f>ROUND(АТС!$F151*$G$41*$G$42/100,2)</f>
        <v>27.94</v>
      </c>
    </row>
    <row r="154" spans="1:7" x14ac:dyDescent="0.25">
      <c r="A154" s="236"/>
      <c r="B154" s="125">
        <f t="shared" si="2"/>
        <v>42405.625</v>
      </c>
      <c r="C154" s="126">
        <v>15</v>
      </c>
      <c r="D154" s="11">
        <f>ROUND(АТС!F152*$D$41*$D$42/100,2)</f>
        <v>77.44</v>
      </c>
      <c r="E154" s="11">
        <f>ROUND(АТС!F152*$E$41*$E$42/100,2)</f>
        <v>71.16</v>
      </c>
      <c r="F154" s="11">
        <f>ROUND(АТС!$F152*$F$41*$F$42/100,2)</f>
        <v>48.44</v>
      </c>
      <c r="G154" s="11">
        <f>ROUND(АТС!$F152*$G$41*$G$42/100,2)</f>
        <v>28.35</v>
      </c>
    </row>
    <row r="155" spans="1:7" x14ac:dyDescent="0.25">
      <c r="A155" s="236"/>
      <c r="B155" s="123">
        <f t="shared" si="2"/>
        <v>42405.666669999999</v>
      </c>
      <c r="C155" s="126">
        <v>16</v>
      </c>
      <c r="D155" s="11">
        <f>ROUND(АТС!F153*$D$41*$D$42/100,2)</f>
        <v>75.239999999999995</v>
      </c>
      <c r="E155" s="11">
        <f>ROUND(АТС!F153*$E$41*$E$42/100,2)</f>
        <v>69.14</v>
      </c>
      <c r="F155" s="11">
        <f>ROUND(АТС!$F153*$F$41*$F$42/100,2)</f>
        <v>47.06</v>
      </c>
      <c r="G155" s="11">
        <f>ROUND(АТС!$F153*$G$41*$G$42/100,2)</f>
        <v>27.54</v>
      </c>
    </row>
    <row r="156" spans="1:7" x14ac:dyDescent="0.25">
      <c r="A156" s="236"/>
      <c r="B156" s="125">
        <f t="shared" si="2"/>
        <v>42405.708330000001</v>
      </c>
      <c r="C156" s="126">
        <v>17</v>
      </c>
      <c r="D156" s="11">
        <f>ROUND(АТС!F154*$D$41*$D$42/100,2)</f>
        <v>72</v>
      </c>
      <c r="E156" s="11">
        <f>ROUND(АТС!F154*$E$41*$E$42/100,2)</f>
        <v>66.16</v>
      </c>
      <c r="F156" s="11">
        <f>ROUND(АТС!$F154*$F$41*$F$42/100,2)</f>
        <v>45.04</v>
      </c>
      <c r="G156" s="11">
        <f>ROUND(АТС!$F154*$G$41*$G$42/100,2)</f>
        <v>26.36</v>
      </c>
    </row>
    <row r="157" spans="1:7" x14ac:dyDescent="0.25">
      <c r="A157" s="236"/>
      <c r="B157" s="125">
        <f t="shared" si="2"/>
        <v>42405.75</v>
      </c>
      <c r="C157" s="126">
        <v>18</v>
      </c>
      <c r="D157" s="11">
        <f>ROUND(АТС!F155*$D$41*$D$42/100,2)</f>
        <v>88.79</v>
      </c>
      <c r="E157" s="11">
        <f>ROUND(АТС!F155*$E$41*$E$42/100,2)</f>
        <v>81.58</v>
      </c>
      <c r="F157" s="11">
        <f>ROUND(АТС!$F155*$F$41*$F$42/100,2)</f>
        <v>55.53</v>
      </c>
      <c r="G157" s="11">
        <f>ROUND(АТС!$F155*$G$41*$G$42/100,2)</f>
        <v>32.5</v>
      </c>
    </row>
    <row r="158" spans="1:7" x14ac:dyDescent="0.25">
      <c r="A158" s="236"/>
      <c r="B158" s="125">
        <f t="shared" si="2"/>
        <v>42405.791669999999</v>
      </c>
      <c r="C158" s="126">
        <v>19</v>
      </c>
      <c r="D158" s="11">
        <f>ROUND(АТС!F156*$D$41*$D$42/100,2)</f>
        <v>86.3</v>
      </c>
      <c r="E158" s="11">
        <f>ROUND(АТС!F156*$E$41*$E$42/100,2)</f>
        <v>79.290000000000006</v>
      </c>
      <c r="F158" s="11">
        <f>ROUND(АТС!$F156*$F$41*$F$42/100,2)</f>
        <v>53.98</v>
      </c>
      <c r="G158" s="11">
        <f>ROUND(АТС!$F156*$G$41*$G$42/100,2)</f>
        <v>31.59</v>
      </c>
    </row>
    <row r="159" spans="1:7" x14ac:dyDescent="0.25">
      <c r="A159" s="236"/>
      <c r="B159" s="123">
        <f t="shared" si="2"/>
        <v>42405.833330000001</v>
      </c>
      <c r="C159" s="126">
        <v>20</v>
      </c>
      <c r="D159" s="11">
        <f>ROUND(АТС!F157*$D$41*$D$42/100,2)</f>
        <v>83.11</v>
      </c>
      <c r="E159" s="11">
        <f>ROUND(АТС!F157*$E$41*$E$42/100,2)</f>
        <v>76.37</v>
      </c>
      <c r="F159" s="11">
        <f>ROUND(АТС!$F157*$F$41*$F$42/100,2)</f>
        <v>51.98</v>
      </c>
      <c r="G159" s="11">
        <f>ROUND(АТС!$F157*$G$41*$G$42/100,2)</f>
        <v>30.42</v>
      </c>
    </row>
    <row r="160" spans="1:7" x14ac:dyDescent="0.25">
      <c r="A160" s="236"/>
      <c r="B160" s="125">
        <f t="shared" si="2"/>
        <v>42405.875</v>
      </c>
      <c r="C160" s="126">
        <v>21</v>
      </c>
      <c r="D160" s="11">
        <f>ROUND(АТС!F158*$D$41*$D$42/100,2)</f>
        <v>79.87</v>
      </c>
      <c r="E160" s="11">
        <f>ROUND(АТС!F158*$E$41*$E$42/100,2)</f>
        <v>73.39</v>
      </c>
      <c r="F160" s="11">
        <f>ROUND(АТС!$F158*$F$41*$F$42/100,2)</f>
        <v>49.96</v>
      </c>
      <c r="G160" s="11">
        <f>ROUND(АТС!$F158*$G$41*$G$42/100,2)</f>
        <v>29.24</v>
      </c>
    </row>
    <row r="161" spans="1:7" x14ac:dyDescent="0.25">
      <c r="A161" s="236"/>
      <c r="B161" s="125">
        <f t="shared" si="2"/>
        <v>42405.916669999999</v>
      </c>
      <c r="C161" s="126">
        <v>22</v>
      </c>
      <c r="D161" s="11">
        <f>ROUND(АТС!F159*$D$41*$D$42/100,2)</f>
        <v>110.2</v>
      </c>
      <c r="E161" s="11">
        <f>ROUND(АТС!F159*$E$41*$E$42/100,2)</f>
        <v>101.26</v>
      </c>
      <c r="F161" s="11">
        <f>ROUND(АТС!$F159*$F$41*$F$42/100,2)</f>
        <v>68.930000000000007</v>
      </c>
      <c r="G161" s="11">
        <f>ROUND(АТС!$F159*$G$41*$G$42/100,2)</f>
        <v>40.340000000000003</v>
      </c>
    </row>
    <row r="162" spans="1:7" x14ac:dyDescent="0.25">
      <c r="A162" s="236"/>
      <c r="B162" s="125">
        <f t="shared" si="2"/>
        <v>42405.958330000001</v>
      </c>
      <c r="C162" s="126">
        <v>23</v>
      </c>
      <c r="D162" s="11">
        <f>ROUND(АТС!F160*$D$41*$D$42/100,2)</f>
        <v>94.37</v>
      </c>
      <c r="E162" s="11">
        <f>ROUND(АТС!F160*$E$41*$E$42/100,2)</f>
        <v>86.71</v>
      </c>
      <c r="F162" s="11">
        <f>ROUND(АТС!$F160*$F$41*$F$42/100,2)</f>
        <v>59.03</v>
      </c>
      <c r="G162" s="11">
        <f>ROUND(АТС!$F160*$G$41*$G$42/100,2)</f>
        <v>34.549999999999997</v>
      </c>
    </row>
    <row r="163" spans="1:7" x14ac:dyDescent="0.25">
      <c r="A163" s="236"/>
      <c r="B163" s="123">
        <f t="shared" si="2"/>
        <v>42406</v>
      </c>
      <c r="C163" s="126">
        <v>0</v>
      </c>
      <c r="D163" s="11">
        <f>ROUND(АТС!F161*$D$41*$D$42/100,2)</f>
        <v>78.37</v>
      </c>
      <c r="E163" s="11">
        <f>ROUND(АТС!F161*$E$41*$E$42/100,2)</f>
        <v>72.010000000000005</v>
      </c>
      <c r="F163" s="11">
        <f>ROUND(АТС!$F161*$F$41*$F$42/100,2)</f>
        <v>49.02</v>
      </c>
      <c r="G163" s="11">
        <f>ROUND(АТС!$F161*$G$41*$G$42/100,2)</f>
        <v>28.69</v>
      </c>
    </row>
    <row r="164" spans="1:7" x14ac:dyDescent="0.25">
      <c r="A164" s="236"/>
      <c r="B164" s="125">
        <f t="shared" si="2"/>
        <v>42406.041669999999</v>
      </c>
      <c r="C164" s="126">
        <v>1</v>
      </c>
      <c r="D164" s="11">
        <f>ROUND(АТС!F162*$D$41*$D$42/100,2)</f>
        <v>70.930000000000007</v>
      </c>
      <c r="E164" s="11">
        <f>ROUND(АТС!F162*$E$41*$E$42/100,2)</f>
        <v>65.180000000000007</v>
      </c>
      <c r="F164" s="11">
        <f>ROUND(АТС!$F162*$F$41*$F$42/100,2)</f>
        <v>44.37</v>
      </c>
      <c r="G164" s="11">
        <f>ROUND(АТС!$F162*$G$41*$G$42/100,2)</f>
        <v>25.97</v>
      </c>
    </row>
    <row r="165" spans="1:7" x14ac:dyDescent="0.25">
      <c r="A165" s="236"/>
      <c r="B165" s="125">
        <f t="shared" si="2"/>
        <v>42406.083330000001</v>
      </c>
      <c r="C165" s="126">
        <v>2</v>
      </c>
      <c r="D165" s="11">
        <f>ROUND(АТС!F163*$D$41*$D$42/100,2)</f>
        <v>70.709999999999994</v>
      </c>
      <c r="E165" s="11">
        <f>ROUND(АТС!F163*$E$41*$E$42/100,2)</f>
        <v>64.97</v>
      </c>
      <c r="F165" s="11">
        <f>ROUND(АТС!$F163*$F$41*$F$42/100,2)</f>
        <v>44.23</v>
      </c>
      <c r="G165" s="11">
        <f>ROUND(АТС!$F163*$G$41*$G$42/100,2)</f>
        <v>25.88</v>
      </c>
    </row>
    <row r="166" spans="1:7" x14ac:dyDescent="0.25">
      <c r="A166" s="236"/>
      <c r="B166" s="125">
        <f t="shared" si="2"/>
        <v>42406.125</v>
      </c>
      <c r="C166" s="126">
        <v>3</v>
      </c>
      <c r="D166" s="11">
        <f>ROUND(АТС!F164*$D$41*$D$42/100,2)</f>
        <v>72.69</v>
      </c>
      <c r="E166" s="11">
        <f>ROUND(АТС!F164*$E$41*$E$42/100,2)</f>
        <v>66.790000000000006</v>
      </c>
      <c r="F166" s="11">
        <f>ROUND(АТС!$F164*$F$41*$F$42/100,2)</f>
        <v>45.47</v>
      </c>
      <c r="G166" s="11">
        <f>ROUND(АТС!$F164*$G$41*$G$42/100,2)</f>
        <v>26.61</v>
      </c>
    </row>
    <row r="167" spans="1:7" x14ac:dyDescent="0.25">
      <c r="A167" s="236"/>
      <c r="B167" s="123">
        <f t="shared" si="2"/>
        <v>42406.166669999999</v>
      </c>
      <c r="C167" s="126">
        <v>4</v>
      </c>
      <c r="D167" s="11">
        <f>ROUND(АТС!F165*$D$41*$D$42/100,2)</f>
        <v>72.7</v>
      </c>
      <c r="E167" s="11">
        <f>ROUND(АТС!F165*$E$41*$E$42/100,2)</f>
        <v>66.8</v>
      </c>
      <c r="F167" s="11">
        <f>ROUND(АТС!$F165*$F$41*$F$42/100,2)</f>
        <v>45.47</v>
      </c>
      <c r="G167" s="11">
        <f>ROUND(АТС!$F165*$G$41*$G$42/100,2)</f>
        <v>26.61</v>
      </c>
    </row>
    <row r="168" spans="1:7" x14ac:dyDescent="0.25">
      <c r="A168" s="236"/>
      <c r="B168" s="125">
        <f t="shared" si="2"/>
        <v>42406.208330000001</v>
      </c>
      <c r="C168" s="126">
        <v>5</v>
      </c>
      <c r="D168" s="11">
        <f>ROUND(АТС!F166*$D$41*$D$42/100,2)</f>
        <v>71.36</v>
      </c>
      <c r="E168" s="11">
        <f>ROUND(АТС!F166*$E$41*$E$42/100,2)</f>
        <v>65.569999999999993</v>
      </c>
      <c r="F168" s="11">
        <f>ROUND(АТС!$F166*$F$41*$F$42/100,2)</f>
        <v>44.63</v>
      </c>
      <c r="G168" s="11">
        <f>ROUND(АТС!$F166*$G$41*$G$42/100,2)</f>
        <v>26.12</v>
      </c>
    </row>
    <row r="169" spans="1:7" x14ac:dyDescent="0.25">
      <c r="A169" s="236"/>
      <c r="B169" s="125">
        <f t="shared" si="2"/>
        <v>42406.25</v>
      </c>
      <c r="C169" s="126">
        <v>6</v>
      </c>
      <c r="D169" s="11">
        <f>ROUND(АТС!F167*$D$41*$D$42/100,2)</f>
        <v>73.16</v>
      </c>
      <c r="E169" s="11">
        <f>ROUND(АТС!F167*$E$41*$E$42/100,2)</f>
        <v>67.22</v>
      </c>
      <c r="F169" s="11">
        <f>ROUND(АТС!$F167*$F$41*$F$42/100,2)</f>
        <v>45.76</v>
      </c>
      <c r="G169" s="11">
        <f>ROUND(АТС!$F167*$G$41*$G$42/100,2)</f>
        <v>26.78</v>
      </c>
    </row>
    <row r="170" spans="1:7" x14ac:dyDescent="0.25">
      <c r="A170" s="236"/>
      <c r="B170" s="125">
        <f t="shared" si="2"/>
        <v>42406.291669999999</v>
      </c>
      <c r="C170" s="126">
        <v>7</v>
      </c>
      <c r="D170" s="11">
        <f>ROUND(АТС!F168*$D$41*$D$42/100,2)</f>
        <v>81.33</v>
      </c>
      <c r="E170" s="11">
        <f>ROUND(АТС!F168*$E$41*$E$42/100,2)</f>
        <v>74.73</v>
      </c>
      <c r="F170" s="11">
        <f>ROUND(АТС!$F168*$F$41*$F$42/100,2)</f>
        <v>50.87</v>
      </c>
      <c r="G170" s="11">
        <f>ROUND(АТС!$F168*$G$41*$G$42/100,2)</f>
        <v>29.77</v>
      </c>
    </row>
    <row r="171" spans="1:7" x14ac:dyDescent="0.25">
      <c r="A171" s="236"/>
      <c r="B171" s="123">
        <f t="shared" si="2"/>
        <v>42406.333330000001</v>
      </c>
      <c r="C171" s="126">
        <v>8</v>
      </c>
      <c r="D171" s="11">
        <f>ROUND(АТС!F169*$D$41*$D$42/100,2)</f>
        <v>83.34</v>
      </c>
      <c r="E171" s="11">
        <f>ROUND(АТС!F169*$E$41*$E$42/100,2)</f>
        <v>76.569999999999993</v>
      </c>
      <c r="F171" s="11">
        <f>ROUND(АТС!$F169*$F$41*$F$42/100,2)</f>
        <v>52.12</v>
      </c>
      <c r="G171" s="11">
        <f>ROUND(АТС!$F169*$G$41*$G$42/100,2)</f>
        <v>30.51</v>
      </c>
    </row>
    <row r="172" spans="1:7" x14ac:dyDescent="0.25">
      <c r="A172" s="236"/>
      <c r="B172" s="125">
        <f t="shared" si="2"/>
        <v>42406.375</v>
      </c>
      <c r="C172" s="126">
        <v>9</v>
      </c>
      <c r="D172" s="11">
        <f>ROUND(АТС!F170*$D$41*$D$42/100,2)</f>
        <v>93.28</v>
      </c>
      <c r="E172" s="11">
        <f>ROUND(АТС!F170*$E$41*$E$42/100,2)</f>
        <v>85.71</v>
      </c>
      <c r="F172" s="11">
        <f>ROUND(АТС!$F170*$F$41*$F$42/100,2)</f>
        <v>58.35</v>
      </c>
      <c r="G172" s="11">
        <f>ROUND(АТС!$F170*$G$41*$G$42/100,2)</f>
        <v>34.15</v>
      </c>
    </row>
    <row r="173" spans="1:7" x14ac:dyDescent="0.25">
      <c r="A173" s="236"/>
      <c r="B173" s="125">
        <f t="shared" si="2"/>
        <v>42406.416669999999</v>
      </c>
      <c r="C173" s="126">
        <v>10</v>
      </c>
      <c r="D173" s="11">
        <f>ROUND(АТС!F171*$D$41*$D$42/100,2)</f>
        <v>84.8</v>
      </c>
      <c r="E173" s="11">
        <f>ROUND(АТС!F171*$E$41*$E$42/100,2)</f>
        <v>77.92</v>
      </c>
      <c r="F173" s="11">
        <f>ROUND(АТС!$F171*$F$41*$F$42/100,2)</f>
        <v>53.04</v>
      </c>
      <c r="G173" s="11">
        <f>ROUND(АТС!$F171*$G$41*$G$42/100,2)</f>
        <v>31.04</v>
      </c>
    </row>
    <row r="174" spans="1:7" x14ac:dyDescent="0.25">
      <c r="A174" s="236"/>
      <c r="B174" s="125">
        <f t="shared" si="2"/>
        <v>42406.458330000001</v>
      </c>
      <c r="C174" s="126">
        <v>11</v>
      </c>
      <c r="D174" s="11">
        <f>ROUND(АТС!F172*$D$41*$D$42/100,2)</f>
        <v>86.39</v>
      </c>
      <c r="E174" s="11">
        <f>ROUND(АТС!F172*$E$41*$E$42/100,2)</f>
        <v>79.38</v>
      </c>
      <c r="F174" s="11">
        <f>ROUND(АТС!$F172*$F$41*$F$42/100,2)</f>
        <v>54.04</v>
      </c>
      <c r="G174" s="11">
        <f>ROUND(АТС!$F172*$G$41*$G$42/100,2)</f>
        <v>31.62</v>
      </c>
    </row>
    <row r="175" spans="1:7" x14ac:dyDescent="0.25">
      <c r="A175" s="236"/>
      <c r="B175" s="123">
        <f t="shared" si="2"/>
        <v>42406.5</v>
      </c>
      <c r="C175" s="126">
        <v>12</v>
      </c>
      <c r="D175" s="11">
        <f>ROUND(АТС!F173*$D$41*$D$42/100,2)</f>
        <v>86.32</v>
      </c>
      <c r="E175" s="11">
        <f>ROUND(АТС!F173*$E$41*$E$42/100,2)</f>
        <v>79.31</v>
      </c>
      <c r="F175" s="11">
        <f>ROUND(АТС!$F173*$F$41*$F$42/100,2)</f>
        <v>53.99</v>
      </c>
      <c r="G175" s="11">
        <f>ROUND(АТС!$F173*$G$41*$G$42/100,2)</f>
        <v>31.6</v>
      </c>
    </row>
    <row r="176" spans="1:7" x14ac:dyDescent="0.25">
      <c r="A176" s="236"/>
      <c r="B176" s="125">
        <f t="shared" si="2"/>
        <v>42406.541669999999</v>
      </c>
      <c r="C176" s="126">
        <v>13</v>
      </c>
      <c r="D176" s="11">
        <f>ROUND(АТС!F174*$D$41*$D$42/100,2)</f>
        <v>93.19</v>
      </c>
      <c r="E176" s="11">
        <f>ROUND(АТС!F174*$E$41*$E$42/100,2)</f>
        <v>85.63</v>
      </c>
      <c r="F176" s="11">
        <f>ROUND(АТС!$F174*$F$41*$F$42/100,2)</f>
        <v>58.29</v>
      </c>
      <c r="G176" s="11">
        <f>ROUND(АТС!$F174*$G$41*$G$42/100,2)</f>
        <v>34.11</v>
      </c>
    </row>
    <row r="177" spans="1:7" x14ac:dyDescent="0.25">
      <c r="A177" s="236"/>
      <c r="B177" s="125">
        <f t="shared" si="2"/>
        <v>42406.583330000001</v>
      </c>
      <c r="C177" s="126">
        <v>14</v>
      </c>
      <c r="D177" s="11">
        <f>ROUND(АТС!F175*$D$41*$D$42/100,2)</f>
        <v>93.18</v>
      </c>
      <c r="E177" s="11">
        <f>ROUND(АТС!F175*$E$41*$E$42/100,2)</f>
        <v>85.62</v>
      </c>
      <c r="F177" s="11">
        <f>ROUND(АТС!$F175*$F$41*$F$42/100,2)</f>
        <v>58.28</v>
      </c>
      <c r="G177" s="11">
        <f>ROUND(АТС!$F175*$G$41*$G$42/100,2)</f>
        <v>34.11</v>
      </c>
    </row>
    <row r="178" spans="1:7" x14ac:dyDescent="0.25">
      <c r="A178" s="236"/>
      <c r="B178" s="125">
        <f t="shared" si="2"/>
        <v>42406.625</v>
      </c>
      <c r="C178" s="126">
        <v>15</v>
      </c>
      <c r="D178" s="11">
        <f>ROUND(АТС!F176*$D$41*$D$42/100,2)</f>
        <v>93.17</v>
      </c>
      <c r="E178" s="11">
        <f>ROUND(АТС!F176*$E$41*$E$42/100,2)</f>
        <v>85.6</v>
      </c>
      <c r="F178" s="11">
        <f>ROUND(АТС!$F176*$F$41*$F$42/100,2)</f>
        <v>58.27</v>
      </c>
      <c r="G178" s="11">
        <f>ROUND(АТС!$F176*$G$41*$G$42/100,2)</f>
        <v>34.1</v>
      </c>
    </row>
    <row r="179" spans="1:7" x14ac:dyDescent="0.25">
      <c r="A179" s="236"/>
      <c r="B179" s="123">
        <f t="shared" si="2"/>
        <v>42406.666669999999</v>
      </c>
      <c r="C179" s="126">
        <v>16</v>
      </c>
      <c r="D179" s="11">
        <f>ROUND(АТС!F177*$D$41*$D$42/100,2)</f>
        <v>93.33</v>
      </c>
      <c r="E179" s="11">
        <f>ROUND(АТС!F177*$E$41*$E$42/100,2)</f>
        <v>85.75</v>
      </c>
      <c r="F179" s="11">
        <f>ROUND(АТС!$F177*$F$41*$F$42/100,2)</f>
        <v>58.37</v>
      </c>
      <c r="G179" s="11">
        <f>ROUND(АТС!$F177*$G$41*$G$42/100,2)</f>
        <v>34.159999999999997</v>
      </c>
    </row>
    <row r="180" spans="1:7" x14ac:dyDescent="0.25">
      <c r="A180" s="236"/>
      <c r="B180" s="125">
        <f t="shared" si="2"/>
        <v>42406.708330000001</v>
      </c>
      <c r="C180" s="126">
        <v>17</v>
      </c>
      <c r="D180" s="11">
        <f>ROUND(АТС!F178*$D$41*$D$42/100,2)</f>
        <v>73.06</v>
      </c>
      <c r="E180" s="11">
        <f>ROUND(АТС!F178*$E$41*$E$42/100,2)</f>
        <v>67.13</v>
      </c>
      <c r="F180" s="11">
        <f>ROUND(АТС!$F178*$F$41*$F$42/100,2)</f>
        <v>45.69</v>
      </c>
      <c r="G180" s="11">
        <f>ROUND(АТС!$F178*$G$41*$G$42/100,2)</f>
        <v>26.74</v>
      </c>
    </row>
    <row r="181" spans="1:7" x14ac:dyDescent="0.25">
      <c r="A181" s="236"/>
      <c r="B181" s="125">
        <f t="shared" si="2"/>
        <v>42406.75</v>
      </c>
      <c r="C181" s="126">
        <v>18</v>
      </c>
      <c r="D181" s="11">
        <f>ROUND(АТС!F179*$D$41*$D$42/100,2)</f>
        <v>83.3</v>
      </c>
      <c r="E181" s="11">
        <f>ROUND(АТС!F179*$E$41*$E$42/100,2)</f>
        <v>76.540000000000006</v>
      </c>
      <c r="F181" s="11">
        <f>ROUND(АТС!$F179*$F$41*$F$42/100,2)</f>
        <v>52.1</v>
      </c>
      <c r="G181" s="11">
        <f>ROUND(АТС!$F179*$G$41*$G$42/100,2)</f>
        <v>30.49</v>
      </c>
    </row>
    <row r="182" spans="1:7" x14ac:dyDescent="0.25">
      <c r="A182" s="236"/>
      <c r="B182" s="125">
        <f t="shared" si="2"/>
        <v>42406.791669999999</v>
      </c>
      <c r="C182" s="126">
        <v>19</v>
      </c>
      <c r="D182" s="11">
        <f>ROUND(АТС!F180*$D$41*$D$42/100,2)</f>
        <v>83.56</v>
      </c>
      <c r="E182" s="11">
        <f>ROUND(АТС!F180*$E$41*$E$42/100,2)</f>
        <v>76.78</v>
      </c>
      <c r="F182" s="11">
        <f>ROUND(АТС!$F180*$F$41*$F$42/100,2)</f>
        <v>52.27</v>
      </c>
      <c r="G182" s="11">
        <f>ROUND(АТС!$F180*$G$41*$G$42/100,2)</f>
        <v>30.59</v>
      </c>
    </row>
    <row r="183" spans="1:7" x14ac:dyDescent="0.25">
      <c r="A183" s="236"/>
      <c r="B183" s="123">
        <f t="shared" si="2"/>
        <v>42406.833330000001</v>
      </c>
      <c r="C183" s="126">
        <v>20</v>
      </c>
      <c r="D183" s="11">
        <f>ROUND(АТС!F181*$D$41*$D$42/100,2)</f>
        <v>77.650000000000006</v>
      </c>
      <c r="E183" s="11">
        <f>ROUND(АТС!F181*$E$41*$E$42/100,2)</f>
        <v>71.349999999999994</v>
      </c>
      <c r="F183" s="11">
        <f>ROUND(АТС!$F181*$F$41*$F$42/100,2)</f>
        <v>48.57</v>
      </c>
      <c r="G183" s="11">
        <f>ROUND(АТС!$F181*$G$41*$G$42/100,2)</f>
        <v>28.42</v>
      </c>
    </row>
    <row r="184" spans="1:7" x14ac:dyDescent="0.25">
      <c r="A184" s="236"/>
      <c r="B184" s="125">
        <f t="shared" si="2"/>
        <v>42406.875</v>
      </c>
      <c r="C184" s="126">
        <v>21</v>
      </c>
      <c r="D184" s="11">
        <f>ROUND(АТС!F182*$D$41*$D$42/100,2)</f>
        <v>77.91</v>
      </c>
      <c r="E184" s="11">
        <f>ROUND(АТС!F182*$E$41*$E$42/100,2)</f>
        <v>71.59</v>
      </c>
      <c r="F184" s="11">
        <f>ROUND(АТС!$F182*$F$41*$F$42/100,2)</f>
        <v>48.73</v>
      </c>
      <c r="G184" s="11">
        <f>ROUND(АТС!$F182*$G$41*$G$42/100,2)</f>
        <v>28.52</v>
      </c>
    </row>
    <row r="185" spans="1:7" x14ac:dyDescent="0.25">
      <c r="A185" s="236"/>
      <c r="B185" s="125">
        <f t="shared" si="2"/>
        <v>42406.916669999999</v>
      </c>
      <c r="C185" s="126">
        <v>22</v>
      </c>
      <c r="D185" s="11">
        <f>ROUND(АТС!F183*$D$41*$D$42/100,2)</f>
        <v>71.59</v>
      </c>
      <c r="E185" s="11">
        <f>ROUND(АТС!F183*$E$41*$E$42/100,2)</f>
        <v>65.78</v>
      </c>
      <c r="F185" s="11">
        <f>ROUND(АТС!$F183*$F$41*$F$42/100,2)</f>
        <v>44.78</v>
      </c>
      <c r="G185" s="11">
        <f>ROUND(АТС!$F183*$G$41*$G$42/100,2)</f>
        <v>26.21</v>
      </c>
    </row>
    <row r="186" spans="1:7" x14ac:dyDescent="0.25">
      <c r="A186" s="236"/>
      <c r="B186" s="125">
        <f t="shared" si="2"/>
        <v>42406.958330000001</v>
      </c>
      <c r="C186" s="126">
        <v>23</v>
      </c>
      <c r="D186" s="11">
        <f>ROUND(АТС!F184*$D$41*$D$42/100,2)</f>
        <v>93.84</v>
      </c>
      <c r="E186" s="11">
        <f>ROUND(АТС!F184*$E$41*$E$42/100,2)</f>
        <v>86.23</v>
      </c>
      <c r="F186" s="11">
        <f>ROUND(АТС!$F184*$F$41*$F$42/100,2)</f>
        <v>58.7</v>
      </c>
      <c r="G186" s="11">
        <f>ROUND(АТС!$F184*$G$41*$G$42/100,2)</f>
        <v>34.35</v>
      </c>
    </row>
    <row r="187" spans="1:7" x14ac:dyDescent="0.25">
      <c r="A187" s="236"/>
      <c r="B187" s="123">
        <f t="shared" si="2"/>
        <v>42407</v>
      </c>
      <c r="C187" s="126">
        <v>0</v>
      </c>
      <c r="D187" s="11">
        <f>ROUND(АТС!F185*$D$41*$D$42/100,2)</f>
        <v>83.12</v>
      </c>
      <c r="E187" s="11">
        <f>ROUND(АТС!F185*$E$41*$E$42/100,2)</f>
        <v>76.37</v>
      </c>
      <c r="F187" s="11">
        <f>ROUND(АТС!$F185*$F$41*$F$42/100,2)</f>
        <v>51.99</v>
      </c>
      <c r="G187" s="11">
        <f>ROUND(АТС!$F185*$G$41*$G$42/100,2)</f>
        <v>30.43</v>
      </c>
    </row>
    <row r="188" spans="1:7" x14ac:dyDescent="0.25">
      <c r="A188" s="236"/>
      <c r="B188" s="125">
        <f t="shared" si="2"/>
        <v>42407.041669999999</v>
      </c>
      <c r="C188" s="126">
        <v>1</v>
      </c>
      <c r="D188" s="11">
        <f>ROUND(АТС!F186*$D$41*$D$42/100,2)</f>
        <v>75.11</v>
      </c>
      <c r="E188" s="11">
        <f>ROUND(АТС!F186*$E$41*$E$42/100,2)</f>
        <v>69.010000000000005</v>
      </c>
      <c r="F188" s="11">
        <f>ROUND(АТС!$F186*$F$41*$F$42/100,2)</f>
        <v>46.98</v>
      </c>
      <c r="G188" s="11">
        <f>ROUND(АТС!$F186*$G$41*$G$42/100,2)</f>
        <v>27.49</v>
      </c>
    </row>
    <row r="189" spans="1:7" x14ac:dyDescent="0.25">
      <c r="A189" s="236"/>
      <c r="B189" s="125">
        <f t="shared" si="2"/>
        <v>42407.083330000001</v>
      </c>
      <c r="C189" s="126">
        <v>2</v>
      </c>
      <c r="D189" s="11">
        <f>ROUND(АТС!F187*$D$41*$D$42/100,2)</f>
        <v>70.08</v>
      </c>
      <c r="E189" s="11">
        <f>ROUND(АТС!F187*$E$41*$E$42/100,2)</f>
        <v>64.39</v>
      </c>
      <c r="F189" s="11">
        <f>ROUND(АТС!$F187*$F$41*$F$42/100,2)</f>
        <v>43.83</v>
      </c>
      <c r="G189" s="11">
        <f>ROUND(АТС!$F187*$G$41*$G$42/100,2)</f>
        <v>25.65</v>
      </c>
    </row>
    <row r="190" spans="1:7" x14ac:dyDescent="0.25">
      <c r="A190" s="236"/>
      <c r="B190" s="125">
        <f t="shared" si="2"/>
        <v>42407.125</v>
      </c>
      <c r="C190" s="126">
        <v>3</v>
      </c>
      <c r="D190" s="11">
        <f>ROUND(АТС!F188*$D$41*$D$42/100,2)</f>
        <v>70.73</v>
      </c>
      <c r="E190" s="11">
        <f>ROUND(АТС!F188*$E$41*$E$42/100,2)</f>
        <v>64.989999999999995</v>
      </c>
      <c r="F190" s="11">
        <f>ROUND(АТС!$F188*$F$41*$F$42/100,2)</f>
        <v>44.24</v>
      </c>
      <c r="G190" s="11">
        <f>ROUND(АТС!$F188*$G$41*$G$42/100,2)</f>
        <v>25.89</v>
      </c>
    </row>
    <row r="191" spans="1:7" x14ac:dyDescent="0.25">
      <c r="A191" s="236"/>
      <c r="B191" s="123">
        <f t="shared" si="2"/>
        <v>42407.166669999999</v>
      </c>
      <c r="C191" s="126">
        <v>4</v>
      </c>
      <c r="D191" s="11">
        <f>ROUND(АТС!F189*$D$41*$D$42/100,2)</f>
        <v>71.38</v>
      </c>
      <c r="E191" s="11">
        <f>ROUND(АТС!F189*$E$41*$E$42/100,2)</f>
        <v>65.59</v>
      </c>
      <c r="F191" s="11">
        <f>ROUND(АТС!$F189*$F$41*$F$42/100,2)</f>
        <v>44.65</v>
      </c>
      <c r="G191" s="11">
        <f>ROUND(АТС!$F189*$G$41*$G$42/100,2)</f>
        <v>26.13</v>
      </c>
    </row>
    <row r="192" spans="1:7" x14ac:dyDescent="0.25">
      <c r="A192" s="236"/>
      <c r="B192" s="125">
        <f t="shared" si="2"/>
        <v>42407.208330000001</v>
      </c>
      <c r="C192" s="126">
        <v>5</v>
      </c>
      <c r="D192" s="11">
        <f>ROUND(АТС!F190*$D$41*$D$42/100,2)</f>
        <v>70.099999999999994</v>
      </c>
      <c r="E192" s="11">
        <f>ROUND(АТС!F190*$E$41*$E$42/100,2)</f>
        <v>64.41</v>
      </c>
      <c r="F192" s="11">
        <f>ROUND(АТС!$F190*$F$41*$F$42/100,2)</f>
        <v>43.84</v>
      </c>
      <c r="G192" s="11">
        <f>ROUND(АТС!$F190*$G$41*$G$42/100,2)</f>
        <v>25.66</v>
      </c>
    </row>
    <row r="193" spans="1:7" x14ac:dyDescent="0.25">
      <c r="A193" s="236"/>
      <c r="B193" s="125">
        <f t="shared" si="2"/>
        <v>42407.25</v>
      </c>
      <c r="C193" s="126">
        <v>6</v>
      </c>
      <c r="D193" s="11">
        <f>ROUND(АТС!F191*$D$41*$D$42/100,2)</f>
        <v>70.84</v>
      </c>
      <c r="E193" s="11">
        <f>ROUND(АТС!F191*$E$41*$E$42/100,2)</f>
        <v>65.09</v>
      </c>
      <c r="F193" s="11">
        <f>ROUND(АТС!$F191*$F$41*$F$42/100,2)</f>
        <v>44.31</v>
      </c>
      <c r="G193" s="11">
        <f>ROUND(АТС!$F191*$G$41*$G$42/100,2)</f>
        <v>25.93</v>
      </c>
    </row>
    <row r="194" spans="1:7" x14ac:dyDescent="0.25">
      <c r="A194" s="236"/>
      <c r="B194" s="125">
        <f t="shared" si="2"/>
        <v>42407.291669999999</v>
      </c>
      <c r="C194" s="126">
        <v>7</v>
      </c>
      <c r="D194" s="11">
        <f>ROUND(АТС!F192*$D$41*$D$42/100,2)</f>
        <v>72.84</v>
      </c>
      <c r="E194" s="11">
        <f>ROUND(АТС!F192*$E$41*$E$42/100,2)</f>
        <v>66.930000000000007</v>
      </c>
      <c r="F194" s="11">
        <f>ROUND(АТС!$F192*$F$41*$F$42/100,2)</f>
        <v>45.56</v>
      </c>
      <c r="G194" s="11">
        <f>ROUND(АТС!$F192*$G$41*$G$42/100,2)</f>
        <v>26.66</v>
      </c>
    </row>
    <row r="195" spans="1:7" x14ac:dyDescent="0.25">
      <c r="A195" s="236"/>
      <c r="B195" s="123">
        <f t="shared" si="2"/>
        <v>42407.333330000001</v>
      </c>
      <c r="C195" s="126">
        <v>8</v>
      </c>
      <c r="D195" s="11">
        <f>ROUND(АТС!F193*$D$41*$D$42/100,2)</f>
        <v>83.01</v>
      </c>
      <c r="E195" s="11">
        <f>ROUND(АТС!F193*$E$41*$E$42/100,2)</f>
        <v>76.27</v>
      </c>
      <c r="F195" s="11">
        <f>ROUND(АТС!$F193*$F$41*$F$42/100,2)</f>
        <v>51.92</v>
      </c>
      <c r="G195" s="11">
        <f>ROUND(АТС!$F193*$G$41*$G$42/100,2)</f>
        <v>30.39</v>
      </c>
    </row>
    <row r="196" spans="1:7" x14ac:dyDescent="0.25">
      <c r="A196" s="236"/>
      <c r="B196" s="125">
        <f t="shared" ref="B196:B259" si="3">B172+1</f>
        <v>42407.375</v>
      </c>
      <c r="C196" s="126">
        <v>9</v>
      </c>
      <c r="D196" s="11">
        <f>ROUND(АТС!F194*$D$41*$D$42/100,2)</f>
        <v>91.55</v>
      </c>
      <c r="E196" s="11">
        <f>ROUND(АТС!F194*$E$41*$E$42/100,2)</f>
        <v>84.12</v>
      </c>
      <c r="F196" s="11">
        <f>ROUND(АТС!$F194*$F$41*$F$42/100,2)</f>
        <v>57.26</v>
      </c>
      <c r="G196" s="11">
        <f>ROUND(АТС!$F194*$G$41*$G$42/100,2)</f>
        <v>33.51</v>
      </c>
    </row>
    <row r="197" spans="1:7" x14ac:dyDescent="0.25">
      <c r="A197" s="236"/>
      <c r="B197" s="125">
        <f t="shared" si="3"/>
        <v>42407.416669999999</v>
      </c>
      <c r="C197" s="126">
        <v>10</v>
      </c>
      <c r="D197" s="11">
        <f>ROUND(АТС!F195*$D$41*$D$42/100,2)</f>
        <v>84.91</v>
      </c>
      <c r="E197" s="11">
        <f>ROUND(АТС!F195*$E$41*$E$42/100,2)</f>
        <v>78.02</v>
      </c>
      <c r="F197" s="11">
        <f>ROUND(АТС!$F195*$F$41*$F$42/100,2)</f>
        <v>53.11</v>
      </c>
      <c r="G197" s="11">
        <f>ROUND(АТС!$F195*$G$41*$G$42/100,2)</f>
        <v>31.08</v>
      </c>
    </row>
    <row r="198" spans="1:7" x14ac:dyDescent="0.25">
      <c r="A198" s="236"/>
      <c r="B198" s="125">
        <f t="shared" si="3"/>
        <v>42407.458330000001</v>
      </c>
      <c r="C198" s="126">
        <v>11</v>
      </c>
      <c r="D198" s="11">
        <f>ROUND(АТС!F196*$D$41*$D$42/100,2)</f>
        <v>83.39</v>
      </c>
      <c r="E198" s="11">
        <f>ROUND(АТС!F196*$E$41*$E$42/100,2)</f>
        <v>76.62</v>
      </c>
      <c r="F198" s="11">
        <f>ROUND(АТС!$F196*$F$41*$F$42/100,2)</f>
        <v>52.16</v>
      </c>
      <c r="G198" s="11">
        <f>ROUND(АТС!$F196*$G$41*$G$42/100,2)</f>
        <v>30.53</v>
      </c>
    </row>
    <row r="199" spans="1:7" x14ac:dyDescent="0.25">
      <c r="A199" s="236"/>
      <c r="B199" s="123">
        <f t="shared" si="3"/>
        <v>42407.5</v>
      </c>
      <c r="C199" s="126">
        <v>12</v>
      </c>
      <c r="D199" s="11">
        <f>ROUND(АТС!F197*$D$41*$D$42/100,2)</f>
        <v>83.34</v>
      </c>
      <c r="E199" s="11">
        <f>ROUND(АТС!F197*$E$41*$E$42/100,2)</f>
        <v>76.58</v>
      </c>
      <c r="F199" s="11">
        <f>ROUND(АТС!$F197*$F$41*$F$42/100,2)</f>
        <v>52.13</v>
      </c>
      <c r="G199" s="11">
        <f>ROUND(АТС!$F197*$G$41*$G$42/100,2)</f>
        <v>30.51</v>
      </c>
    </row>
    <row r="200" spans="1:7" x14ac:dyDescent="0.25">
      <c r="A200" s="236"/>
      <c r="B200" s="125">
        <f t="shared" si="3"/>
        <v>42407.541669999999</v>
      </c>
      <c r="C200" s="126">
        <v>13</v>
      </c>
      <c r="D200" s="11">
        <f>ROUND(АТС!F198*$D$41*$D$42/100,2)</f>
        <v>83.33</v>
      </c>
      <c r="E200" s="11">
        <f>ROUND(АТС!F198*$E$41*$E$42/100,2)</f>
        <v>76.56</v>
      </c>
      <c r="F200" s="11">
        <f>ROUND(АТС!$F198*$F$41*$F$42/100,2)</f>
        <v>52.12</v>
      </c>
      <c r="G200" s="11">
        <f>ROUND(АТС!$F198*$G$41*$G$42/100,2)</f>
        <v>30.5</v>
      </c>
    </row>
    <row r="201" spans="1:7" x14ac:dyDescent="0.25">
      <c r="A201" s="236"/>
      <c r="B201" s="125">
        <f t="shared" si="3"/>
        <v>42407.583330000001</v>
      </c>
      <c r="C201" s="126">
        <v>14</v>
      </c>
      <c r="D201" s="11">
        <f>ROUND(АТС!F199*$D$41*$D$42/100,2)</f>
        <v>86.45</v>
      </c>
      <c r="E201" s="11">
        <f>ROUND(АТС!F199*$E$41*$E$42/100,2)</f>
        <v>79.44</v>
      </c>
      <c r="F201" s="11">
        <f>ROUND(АТС!$F199*$F$41*$F$42/100,2)</f>
        <v>54.07</v>
      </c>
      <c r="G201" s="11">
        <f>ROUND(АТС!$F199*$G$41*$G$42/100,2)</f>
        <v>31.65</v>
      </c>
    </row>
    <row r="202" spans="1:7" x14ac:dyDescent="0.25">
      <c r="A202" s="236"/>
      <c r="B202" s="125">
        <f t="shared" si="3"/>
        <v>42407.625</v>
      </c>
      <c r="C202" s="126">
        <v>15</v>
      </c>
      <c r="D202" s="11">
        <f>ROUND(АТС!F200*$D$41*$D$42/100,2)</f>
        <v>87.27</v>
      </c>
      <c r="E202" s="11">
        <f>ROUND(АТС!F200*$E$41*$E$42/100,2)</f>
        <v>80.19</v>
      </c>
      <c r="F202" s="11">
        <f>ROUND(АТС!$F200*$F$41*$F$42/100,2)</f>
        <v>54.58</v>
      </c>
      <c r="G202" s="11">
        <f>ROUND(АТС!$F200*$G$41*$G$42/100,2)</f>
        <v>31.95</v>
      </c>
    </row>
    <row r="203" spans="1:7" x14ac:dyDescent="0.25">
      <c r="A203" s="236"/>
      <c r="B203" s="123">
        <f t="shared" si="3"/>
        <v>42407.666669999999</v>
      </c>
      <c r="C203" s="126">
        <v>16</v>
      </c>
      <c r="D203" s="11">
        <f>ROUND(АТС!F201*$D$41*$D$42/100,2)</f>
        <v>82.06</v>
      </c>
      <c r="E203" s="11">
        <f>ROUND(АТС!F201*$E$41*$E$42/100,2)</f>
        <v>75.400000000000006</v>
      </c>
      <c r="F203" s="11">
        <f>ROUND(АТС!$F201*$F$41*$F$42/100,2)</f>
        <v>51.32</v>
      </c>
      <c r="G203" s="11">
        <f>ROUND(АТС!$F201*$G$41*$G$42/100,2)</f>
        <v>30.04</v>
      </c>
    </row>
    <row r="204" spans="1:7" x14ac:dyDescent="0.25">
      <c r="A204" s="236"/>
      <c r="B204" s="125">
        <f t="shared" si="3"/>
        <v>42407.708330000001</v>
      </c>
      <c r="C204" s="126">
        <v>17</v>
      </c>
      <c r="D204" s="11">
        <f>ROUND(АТС!F202*$D$41*$D$42/100,2)</f>
        <v>74.98</v>
      </c>
      <c r="E204" s="11">
        <f>ROUND(АТС!F202*$E$41*$E$42/100,2)</f>
        <v>68.900000000000006</v>
      </c>
      <c r="F204" s="11">
        <f>ROUND(АТС!$F202*$F$41*$F$42/100,2)</f>
        <v>46.9</v>
      </c>
      <c r="G204" s="11">
        <f>ROUND(АТС!$F202*$G$41*$G$42/100,2)</f>
        <v>27.45</v>
      </c>
    </row>
    <row r="205" spans="1:7" x14ac:dyDescent="0.25">
      <c r="A205" s="236"/>
      <c r="B205" s="125">
        <f t="shared" si="3"/>
        <v>42407.75</v>
      </c>
      <c r="C205" s="126">
        <v>18</v>
      </c>
      <c r="D205" s="11">
        <f>ROUND(АТС!F203*$D$41*$D$42/100,2)</f>
        <v>90.2</v>
      </c>
      <c r="E205" s="11">
        <f>ROUND(АТС!F203*$E$41*$E$42/100,2)</f>
        <v>82.88</v>
      </c>
      <c r="F205" s="11">
        <f>ROUND(АТС!$F203*$F$41*$F$42/100,2)</f>
        <v>56.42</v>
      </c>
      <c r="G205" s="11">
        <f>ROUND(АТС!$F203*$G$41*$G$42/100,2)</f>
        <v>33.020000000000003</v>
      </c>
    </row>
    <row r="206" spans="1:7" x14ac:dyDescent="0.25">
      <c r="A206" s="236"/>
      <c r="B206" s="125">
        <f t="shared" si="3"/>
        <v>42407.791669999999</v>
      </c>
      <c r="C206" s="126">
        <v>19</v>
      </c>
      <c r="D206" s="11">
        <f>ROUND(АТС!F204*$D$41*$D$42/100,2)</f>
        <v>90.6</v>
      </c>
      <c r="E206" s="11">
        <f>ROUND(АТС!F204*$E$41*$E$42/100,2)</f>
        <v>83.25</v>
      </c>
      <c r="F206" s="11">
        <f>ROUND(АТС!$F204*$F$41*$F$42/100,2)</f>
        <v>56.67</v>
      </c>
      <c r="G206" s="11">
        <f>ROUND(АТС!$F204*$G$41*$G$42/100,2)</f>
        <v>33.159999999999997</v>
      </c>
    </row>
    <row r="207" spans="1:7" x14ac:dyDescent="0.25">
      <c r="A207" s="236"/>
      <c r="B207" s="123">
        <f t="shared" si="3"/>
        <v>42407.833330000001</v>
      </c>
      <c r="C207" s="126">
        <v>20</v>
      </c>
      <c r="D207" s="11">
        <f>ROUND(АТС!F205*$D$41*$D$42/100,2)</f>
        <v>84.67</v>
      </c>
      <c r="E207" s="11">
        <f>ROUND(АТС!F205*$E$41*$E$42/100,2)</f>
        <v>77.8</v>
      </c>
      <c r="F207" s="11">
        <f>ROUND(АТС!$F205*$F$41*$F$42/100,2)</f>
        <v>52.96</v>
      </c>
      <c r="G207" s="11">
        <f>ROUND(АТС!$F205*$G$41*$G$42/100,2)</f>
        <v>30.99</v>
      </c>
    </row>
    <row r="208" spans="1:7" x14ac:dyDescent="0.25">
      <c r="A208" s="236"/>
      <c r="B208" s="125">
        <f t="shared" si="3"/>
        <v>42407.875</v>
      </c>
      <c r="C208" s="126">
        <v>21</v>
      </c>
      <c r="D208" s="11">
        <f>ROUND(АТС!F206*$D$41*$D$42/100,2)</f>
        <v>77.5</v>
      </c>
      <c r="E208" s="11">
        <f>ROUND(АТС!F206*$E$41*$E$42/100,2)</f>
        <v>71.2</v>
      </c>
      <c r="F208" s="11">
        <f>ROUND(АТС!$F206*$F$41*$F$42/100,2)</f>
        <v>48.47</v>
      </c>
      <c r="G208" s="11">
        <f>ROUND(АТС!$F206*$G$41*$G$42/100,2)</f>
        <v>28.37</v>
      </c>
    </row>
    <row r="209" spans="1:7" x14ac:dyDescent="0.25">
      <c r="A209" s="236"/>
      <c r="B209" s="125">
        <f t="shared" si="3"/>
        <v>42407.916669999999</v>
      </c>
      <c r="C209" s="126">
        <v>22</v>
      </c>
      <c r="D209" s="11">
        <f>ROUND(АТС!F207*$D$41*$D$42/100,2)</f>
        <v>71.64</v>
      </c>
      <c r="E209" s="11">
        <f>ROUND(АТС!F207*$E$41*$E$42/100,2)</f>
        <v>65.83</v>
      </c>
      <c r="F209" s="11">
        <f>ROUND(АТС!$F207*$F$41*$F$42/100,2)</f>
        <v>44.81</v>
      </c>
      <c r="G209" s="11">
        <f>ROUND(АТС!$F207*$G$41*$G$42/100,2)</f>
        <v>26.23</v>
      </c>
    </row>
    <row r="210" spans="1:7" x14ac:dyDescent="0.25">
      <c r="A210" s="236"/>
      <c r="B210" s="125">
        <f t="shared" si="3"/>
        <v>42407.958330000001</v>
      </c>
      <c r="C210" s="126">
        <v>23</v>
      </c>
      <c r="D210" s="11">
        <f>ROUND(АТС!F208*$D$41*$D$42/100,2)</f>
        <v>97.23</v>
      </c>
      <c r="E210" s="11">
        <f>ROUND(АТС!F208*$E$41*$E$42/100,2)</f>
        <v>89.33</v>
      </c>
      <c r="F210" s="11">
        <f>ROUND(АТС!$F208*$F$41*$F$42/100,2)</f>
        <v>60.81</v>
      </c>
      <c r="G210" s="11">
        <f>ROUND(АТС!$F208*$G$41*$G$42/100,2)</f>
        <v>35.590000000000003</v>
      </c>
    </row>
    <row r="211" spans="1:7" x14ac:dyDescent="0.25">
      <c r="A211" s="236"/>
      <c r="B211" s="123">
        <f t="shared" si="3"/>
        <v>42408</v>
      </c>
      <c r="C211" s="126">
        <v>0</v>
      </c>
      <c r="D211" s="11">
        <f>ROUND(АТС!F209*$D$41*$D$42/100,2)</f>
        <v>79.97</v>
      </c>
      <c r="E211" s="11">
        <f>ROUND(АТС!F209*$E$41*$E$42/100,2)</f>
        <v>73.48</v>
      </c>
      <c r="F211" s="11">
        <f>ROUND(АТС!$F209*$F$41*$F$42/100,2)</f>
        <v>50.02</v>
      </c>
      <c r="G211" s="11">
        <f>ROUND(АТС!$F209*$G$41*$G$42/100,2)</f>
        <v>29.27</v>
      </c>
    </row>
    <row r="212" spans="1:7" x14ac:dyDescent="0.25">
      <c r="A212" s="236"/>
      <c r="B212" s="125">
        <f t="shared" si="3"/>
        <v>42408.041669999999</v>
      </c>
      <c r="C212" s="126">
        <v>1</v>
      </c>
      <c r="D212" s="11">
        <f>ROUND(АТС!F210*$D$41*$D$42/100,2)</f>
        <v>72.290000000000006</v>
      </c>
      <c r="E212" s="11">
        <f>ROUND(АТС!F210*$E$41*$E$42/100,2)</f>
        <v>66.42</v>
      </c>
      <c r="F212" s="11">
        <f>ROUND(АТС!$F210*$F$41*$F$42/100,2)</f>
        <v>45.21</v>
      </c>
      <c r="G212" s="11">
        <f>ROUND(АТС!$F210*$G$41*$G$42/100,2)</f>
        <v>26.46</v>
      </c>
    </row>
    <row r="213" spans="1:7" x14ac:dyDescent="0.25">
      <c r="A213" s="236"/>
      <c r="B213" s="125">
        <f t="shared" si="3"/>
        <v>42408.083330000001</v>
      </c>
      <c r="C213" s="126">
        <v>2</v>
      </c>
      <c r="D213" s="11">
        <f>ROUND(АТС!F211*$D$41*$D$42/100,2)</f>
        <v>70.14</v>
      </c>
      <c r="E213" s="11">
        <f>ROUND(АТС!F211*$E$41*$E$42/100,2)</f>
        <v>64.45</v>
      </c>
      <c r="F213" s="11">
        <f>ROUND(АТС!$F211*$F$41*$F$42/100,2)</f>
        <v>43.87</v>
      </c>
      <c r="G213" s="11">
        <f>ROUND(АТС!$F211*$G$41*$G$42/100,2)</f>
        <v>25.67</v>
      </c>
    </row>
    <row r="214" spans="1:7" x14ac:dyDescent="0.25">
      <c r="A214" s="236"/>
      <c r="B214" s="125">
        <f t="shared" si="3"/>
        <v>42408.125</v>
      </c>
      <c r="C214" s="126">
        <v>3</v>
      </c>
      <c r="D214" s="11">
        <f>ROUND(АТС!F212*$D$41*$D$42/100,2)</f>
        <v>71.31</v>
      </c>
      <c r="E214" s="11">
        <f>ROUND(АТС!F212*$E$41*$E$42/100,2)</f>
        <v>65.52</v>
      </c>
      <c r="F214" s="11">
        <f>ROUND(АТС!$F212*$F$41*$F$42/100,2)</f>
        <v>44.6</v>
      </c>
      <c r="G214" s="11">
        <f>ROUND(АТС!$F212*$G$41*$G$42/100,2)</f>
        <v>26.1</v>
      </c>
    </row>
    <row r="215" spans="1:7" x14ac:dyDescent="0.25">
      <c r="A215" s="236"/>
      <c r="B215" s="123">
        <f t="shared" si="3"/>
        <v>42408.166669999999</v>
      </c>
      <c r="C215" s="126">
        <v>4</v>
      </c>
      <c r="D215" s="11">
        <f>ROUND(АТС!F213*$D$41*$D$42/100,2)</f>
        <v>71.3</v>
      </c>
      <c r="E215" s="11">
        <f>ROUND(АТС!F213*$E$41*$E$42/100,2)</f>
        <v>65.52</v>
      </c>
      <c r="F215" s="11">
        <f>ROUND(АТС!$F213*$F$41*$F$42/100,2)</f>
        <v>44.6</v>
      </c>
      <c r="G215" s="11">
        <f>ROUND(АТС!$F213*$G$41*$G$42/100,2)</f>
        <v>26.1</v>
      </c>
    </row>
    <row r="216" spans="1:7" x14ac:dyDescent="0.25">
      <c r="A216" s="236"/>
      <c r="B216" s="125">
        <f t="shared" si="3"/>
        <v>42408.208330000001</v>
      </c>
      <c r="C216" s="126">
        <v>5</v>
      </c>
      <c r="D216" s="11">
        <f>ROUND(АТС!F214*$D$41*$D$42/100,2)</f>
        <v>71.33</v>
      </c>
      <c r="E216" s="11">
        <f>ROUND(АТС!F214*$E$41*$E$42/100,2)</f>
        <v>65.540000000000006</v>
      </c>
      <c r="F216" s="11">
        <f>ROUND(АТС!$F214*$F$41*$F$42/100,2)</f>
        <v>44.61</v>
      </c>
      <c r="G216" s="11">
        <f>ROUND(АТС!$F214*$G$41*$G$42/100,2)</f>
        <v>26.11</v>
      </c>
    </row>
    <row r="217" spans="1:7" x14ac:dyDescent="0.25">
      <c r="A217" s="236"/>
      <c r="B217" s="125">
        <f t="shared" si="3"/>
        <v>42408.25</v>
      </c>
      <c r="C217" s="126">
        <v>6</v>
      </c>
      <c r="D217" s="11">
        <f>ROUND(АТС!F215*$D$41*$D$42/100,2)</f>
        <v>69.099999999999994</v>
      </c>
      <c r="E217" s="11">
        <f>ROUND(АТС!F215*$E$41*$E$42/100,2)</f>
        <v>63.49</v>
      </c>
      <c r="F217" s="11">
        <f>ROUND(АТС!$F215*$F$41*$F$42/100,2)</f>
        <v>43.22</v>
      </c>
      <c r="G217" s="11">
        <f>ROUND(АТС!$F215*$G$41*$G$42/100,2)</f>
        <v>25.3</v>
      </c>
    </row>
    <row r="218" spans="1:7" x14ac:dyDescent="0.25">
      <c r="A218" s="236"/>
      <c r="B218" s="125">
        <f t="shared" si="3"/>
        <v>42408.291669999999</v>
      </c>
      <c r="C218" s="126">
        <v>7</v>
      </c>
      <c r="D218" s="11">
        <f>ROUND(АТС!F216*$D$41*$D$42/100,2)</f>
        <v>92.29</v>
      </c>
      <c r="E218" s="11">
        <f>ROUND(АТС!F216*$E$41*$E$42/100,2)</f>
        <v>84.79</v>
      </c>
      <c r="F218" s="11">
        <f>ROUND(АТС!$F216*$F$41*$F$42/100,2)</f>
        <v>57.72</v>
      </c>
      <c r="G218" s="11">
        <f>ROUND(АТС!$F216*$G$41*$G$42/100,2)</f>
        <v>33.78</v>
      </c>
    </row>
    <row r="219" spans="1:7" x14ac:dyDescent="0.25">
      <c r="A219" s="236"/>
      <c r="B219" s="123">
        <f t="shared" si="3"/>
        <v>42408.333330000001</v>
      </c>
      <c r="C219" s="126">
        <v>8</v>
      </c>
      <c r="D219" s="11">
        <f>ROUND(АТС!F217*$D$41*$D$42/100,2)</f>
        <v>91.69</v>
      </c>
      <c r="E219" s="11">
        <f>ROUND(АТС!F217*$E$41*$E$42/100,2)</f>
        <v>84.25</v>
      </c>
      <c r="F219" s="11">
        <f>ROUND(АТС!$F217*$F$41*$F$42/100,2)</f>
        <v>57.35</v>
      </c>
      <c r="G219" s="11">
        <f>ROUND(АТС!$F217*$G$41*$G$42/100,2)</f>
        <v>33.56</v>
      </c>
    </row>
    <row r="220" spans="1:7" x14ac:dyDescent="0.25">
      <c r="A220" s="236"/>
      <c r="B220" s="125">
        <f t="shared" si="3"/>
        <v>42408.375</v>
      </c>
      <c r="C220" s="126">
        <v>9</v>
      </c>
      <c r="D220" s="11">
        <f>ROUND(АТС!F218*$D$41*$D$42/100,2)</f>
        <v>75.41</v>
      </c>
      <c r="E220" s="11">
        <f>ROUND(АТС!F218*$E$41*$E$42/100,2)</f>
        <v>69.290000000000006</v>
      </c>
      <c r="F220" s="11">
        <f>ROUND(АТС!$F218*$F$41*$F$42/100,2)</f>
        <v>47.17</v>
      </c>
      <c r="G220" s="11">
        <f>ROUND(АТС!$F218*$G$41*$G$42/100,2)</f>
        <v>27.6</v>
      </c>
    </row>
    <row r="221" spans="1:7" x14ac:dyDescent="0.25">
      <c r="A221" s="236"/>
      <c r="B221" s="125">
        <f t="shared" si="3"/>
        <v>42408.416669999999</v>
      </c>
      <c r="C221" s="126">
        <v>10</v>
      </c>
      <c r="D221" s="11">
        <f>ROUND(АТС!F219*$D$41*$D$42/100,2)</f>
        <v>69.23</v>
      </c>
      <c r="E221" s="11">
        <f>ROUND(АТС!F219*$E$41*$E$42/100,2)</f>
        <v>63.61</v>
      </c>
      <c r="F221" s="11">
        <f>ROUND(АТС!$F219*$F$41*$F$42/100,2)</f>
        <v>43.3</v>
      </c>
      <c r="G221" s="11">
        <f>ROUND(АТС!$F219*$G$41*$G$42/100,2)</f>
        <v>25.34</v>
      </c>
    </row>
    <row r="222" spans="1:7" x14ac:dyDescent="0.25">
      <c r="A222" s="236"/>
      <c r="B222" s="125">
        <f t="shared" si="3"/>
        <v>42408.458330000001</v>
      </c>
      <c r="C222" s="126">
        <v>11</v>
      </c>
      <c r="D222" s="11">
        <f>ROUND(АТС!F220*$D$41*$D$42/100,2)</f>
        <v>75.400000000000006</v>
      </c>
      <c r="E222" s="11">
        <f>ROUND(АТС!F220*$E$41*$E$42/100,2)</f>
        <v>69.28</v>
      </c>
      <c r="F222" s="11">
        <f>ROUND(АТС!$F220*$F$41*$F$42/100,2)</f>
        <v>47.16</v>
      </c>
      <c r="G222" s="11">
        <f>ROUND(АТС!$F220*$G$41*$G$42/100,2)</f>
        <v>27.6</v>
      </c>
    </row>
    <row r="223" spans="1:7" x14ac:dyDescent="0.25">
      <c r="A223" s="236"/>
      <c r="B223" s="123">
        <f t="shared" si="3"/>
        <v>42408.5</v>
      </c>
      <c r="C223" s="126">
        <v>12</v>
      </c>
      <c r="D223" s="11">
        <f>ROUND(АТС!F221*$D$41*$D$42/100,2)</f>
        <v>75.540000000000006</v>
      </c>
      <c r="E223" s="11">
        <f>ROUND(АТС!F221*$E$41*$E$42/100,2)</f>
        <v>69.41</v>
      </c>
      <c r="F223" s="11">
        <f>ROUND(АТС!$F221*$F$41*$F$42/100,2)</f>
        <v>47.25</v>
      </c>
      <c r="G223" s="11">
        <f>ROUND(АТС!$F221*$G$41*$G$42/100,2)</f>
        <v>27.65</v>
      </c>
    </row>
    <row r="224" spans="1:7" x14ac:dyDescent="0.25">
      <c r="A224" s="236"/>
      <c r="B224" s="125">
        <f t="shared" si="3"/>
        <v>42408.541669999999</v>
      </c>
      <c r="C224" s="126">
        <v>13</v>
      </c>
      <c r="D224" s="11">
        <f>ROUND(АТС!F222*$D$41*$D$42/100,2)</f>
        <v>70.930000000000007</v>
      </c>
      <c r="E224" s="11">
        <f>ROUND(АТС!F222*$E$41*$E$42/100,2)</f>
        <v>65.17</v>
      </c>
      <c r="F224" s="11">
        <f>ROUND(АТС!$F222*$F$41*$F$42/100,2)</f>
        <v>44.36</v>
      </c>
      <c r="G224" s="11">
        <f>ROUND(АТС!$F222*$G$41*$G$42/100,2)</f>
        <v>25.96</v>
      </c>
    </row>
    <row r="225" spans="1:7" x14ac:dyDescent="0.25">
      <c r="A225" s="236"/>
      <c r="B225" s="125">
        <f t="shared" si="3"/>
        <v>42408.583330000001</v>
      </c>
      <c r="C225" s="126">
        <v>14</v>
      </c>
      <c r="D225" s="11">
        <f>ROUND(АТС!F223*$D$41*$D$42/100,2)</f>
        <v>69.150000000000006</v>
      </c>
      <c r="E225" s="11">
        <f>ROUND(АТС!F223*$E$41*$E$42/100,2)</f>
        <v>63.54</v>
      </c>
      <c r="F225" s="11">
        <f>ROUND(АТС!$F223*$F$41*$F$42/100,2)</f>
        <v>43.25</v>
      </c>
      <c r="G225" s="11">
        <f>ROUND(АТС!$F223*$G$41*$G$42/100,2)</f>
        <v>25.31</v>
      </c>
    </row>
    <row r="226" spans="1:7" x14ac:dyDescent="0.25">
      <c r="A226" s="236"/>
      <c r="B226" s="125">
        <f t="shared" si="3"/>
        <v>42408.625</v>
      </c>
      <c r="C226" s="126">
        <v>15</v>
      </c>
      <c r="D226" s="11">
        <f>ROUND(АТС!F224*$D$41*$D$42/100,2)</f>
        <v>69.16</v>
      </c>
      <c r="E226" s="11">
        <f>ROUND(АТС!F224*$E$41*$E$42/100,2)</f>
        <v>63.55</v>
      </c>
      <c r="F226" s="11">
        <f>ROUND(АТС!$F224*$F$41*$F$42/100,2)</f>
        <v>43.26</v>
      </c>
      <c r="G226" s="11">
        <f>ROUND(АТС!$F224*$G$41*$G$42/100,2)</f>
        <v>25.32</v>
      </c>
    </row>
    <row r="227" spans="1:7" x14ac:dyDescent="0.25">
      <c r="A227" s="236"/>
      <c r="B227" s="123">
        <f t="shared" si="3"/>
        <v>42408.666669999999</v>
      </c>
      <c r="C227" s="126">
        <v>16</v>
      </c>
      <c r="D227" s="11">
        <f>ROUND(АТС!F225*$D$41*$D$42/100,2)</f>
        <v>70.69</v>
      </c>
      <c r="E227" s="11">
        <f>ROUND(АТС!F225*$E$41*$E$42/100,2)</f>
        <v>64.95</v>
      </c>
      <c r="F227" s="11">
        <f>ROUND(АТС!$F225*$F$41*$F$42/100,2)</f>
        <v>44.22</v>
      </c>
      <c r="G227" s="11">
        <f>ROUND(АТС!$F225*$G$41*$G$42/100,2)</f>
        <v>25.88</v>
      </c>
    </row>
    <row r="228" spans="1:7" x14ac:dyDescent="0.25">
      <c r="A228" s="236"/>
      <c r="B228" s="125">
        <f t="shared" si="3"/>
        <v>42408.708330000001</v>
      </c>
      <c r="C228" s="126">
        <v>17</v>
      </c>
      <c r="D228" s="11">
        <f>ROUND(АТС!F226*$D$41*$D$42/100,2)</f>
        <v>75.040000000000006</v>
      </c>
      <c r="E228" s="11">
        <f>ROUND(АТС!F226*$E$41*$E$42/100,2)</f>
        <v>68.94</v>
      </c>
      <c r="F228" s="11">
        <f>ROUND(АТС!$F226*$F$41*$F$42/100,2)</f>
        <v>46.93</v>
      </c>
      <c r="G228" s="11">
        <f>ROUND(АТС!$F226*$G$41*$G$42/100,2)</f>
        <v>27.47</v>
      </c>
    </row>
    <row r="229" spans="1:7" x14ac:dyDescent="0.25">
      <c r="A229" s="236"/>
      <c r="B229" s="125">
        <f t="shared" si="3"/>
        <v>42408.75</v>
      </c>
      <c r="C229" s="126">
        <v>18</v>
      </c>
      <c r="D229" s="11">
        <f>ROUND(АТС!F227*$D$41*$D$42/100,2)</f>
        <v>95.54</v>
      </c>
      <c r="E229" s="11">
        <f>ROUND(АТС!F227*$E$41*$E$42/100,2)</f>
        <v>87.78</v>
      </c>
      <c r="F229" s="11">
        <f>ROUND(АТС!$F227*$F$41*$F$42/100,2)</f>
        <v>59.75</v>
      </c>
      <c r="G229" s="11">
        <f>ROUND(АТС!$F227*$G$41*$G$42/100,2)</f>
        <v>34.97</v>
      </c>
    </row>
    <row r="230" spans="1:7" x14ac:dyDescent="0.25">
      <c r="A230" s="236"/>
      <c r="B230" s="125">
        <f t="shared" si="3"/>
        <v>42408.791669999999</v>
      </c>
      <c r="C230" s="126">
        <v>19</v>
      </c>
      <c r="D230" s="11">
        <f>ROUND(АТС!F228*$D$41*$D$42/100,2)</f>
        <v>91.2</v>
      </c>
      <c r="E230" s="11">
        <f>ROUND(АТС!F228*$E$41*$E$42/100,2)</f>
        <v>83.8</v>
      </c>
      <c r="F230" s="11">
        <f>ROUND(АТС!$F228*$F$41*$F$42/100,2)</f>
        <v>57.04</v>
      </c>
      <c r="G230" s="11">
        <f>ROUND(АТС!$F228*$G$41*$G$42/100,2)</f>
        <v>33.380000000000003</v>
      </c>
    </row>
    <row r="231" spans="1:7" x14ac:dyDescent="0.25">
      <c r="A231" s="236"/>
      <c r="B231" s="123">
        <f t="shared" si="3"/>
        <v>42408.833330000001</v>
      </c>
      <c r="C231" s="126">
        <v>20</v>
      </c>
      <c r="D231" s="11">
        <f>ROUND(АТС!F229*$D$41*$D$42/100,2)</f>
        <v>83.34</v>
      </c>
      <c r="E231" s="11">
        <f>ROUND(АТС!F229*$E$41*$E$42/100,2)</f>
        <v>76.569999999999993</v>
      </c>
      <c r="F231" s="11">
        <f>ROUND(АТС!$F229*$F$41*$F$42/100,2)</f>
        <v>52.13</v>
      </c>
      <c r="G231" s="11">
        <f>ROUND(АТС!$F229*$G$41*$G$42/100,2)</f>
        <v>30.51</v>
      </c>
    </row>
    <row r="232" spans="1:7" x14ac:dyDescent="0.25">
      <c r="A232" s="236"/>
      <c r="B232" s="125">
        <f t="shared" si="3"/>
        <v>42408.875</v>
      </c>
      <c r="C232" s="126">
        <v>21</v>
      </c>
      <c r="D232" s="11">
        <f>ROUND(АТС!F230*$D$41*$D$42/100,2)</f>
        <v>80.08</v>
      </c>
      <c r="E232" s="11">
        <f>ROUND(АТС!F230*$E$41*$E$42/100,2)</f>
        <v>73.58</v>
      </c>
      <c r="F232" s="11">
        <f>ROUND(АТС!$F230*$F$41*$F$42/100,2)</f>
        <v>50.09</v>
      </c>
      <c r="G232" s="11">
        <f>ROUND(АТС!$F230*$G$41*$G$42/100,2)</f>
        <v>29.31</v>
      </c>
    </row>
    <row r="233" spans="1:7" x14ac:dyDescent="0.25">
      <c r="A233" s="236"/>
      <c r="B233" s="125">
        <f t="shared" si="3"/>
        <v>42408.916669999999</v>
      </c>
      <c r="C233" s="126">
        <v>22</v>
      </c>
      <c r="D233" s="11">
        <f>ROUND(АТС!F231*$D$41*$D$42/100,2)</f>
        <v>110.43</v>
      </c>
      <c r="E233" s="11">
        <f>ROUND(АТС!F231*$E$41*$E$42/100,2)</f>
        <v>101.47</v>
      </c>
      <c r="F233" s="11">
        <f>ROUND(АТС!$F231*$F$41*$F$42/100,2)</f>
        <v>69.069999999999993</v>
      </c>
      <c r="G233" s="11">
        <f>ROUND(АТС!$F231*$G$41*$G$42/100,2)</f>
        <v>40.42</v>
      </c>
    </row>
    <row r="234" spans="1:7" x14ac:dyDescent="0.25">
      <c r="A234" s="236"/>
      <c r="B234" s="125">
        <f t="shared" si="3"/>
        <v>42408.958330000001</v>
      </c>
      <c r="C234" s="126">
        <v>23</v>
      </c>
      <c r="D234" s="11">
        <f>ROUND(АТС!F232*$D$41*$D$42/100,2)</f>
        <v>94.77</v>
      </c>
      <c r="E234" s="11">
        <f>ROUND(АТС!F232*$E$41*$E$42/100,2)</f>
        <v>87.08</v>
      </c>
      <c r="F234" s="11">
        <f>ROUND(АТС!$F232*$F$41*$F$42/100,2)</f>
        <v>59.28</v>
      </c>
      <c r="G234" s="11">
        <f>ROUND(АТС!$F232*$G$41*$G$42/100,2)</f>
        <v>34.69</v>
      </c>
    </row>
    <row r="235" spans="1:7" x14ac:dyDescent="0.25">
      <c r="A235" s="236"/>
      <c r="B235" s="123">
        <f t="shared" si="3"/>
        <v>42409</v>
      </c>
      <c r="C235" s="126">
        <v>0</v>
      </c>
      <c r="D235" s="11">
        <f>ROUND(АТС!F233*$D$41*$D$42/100,2)</f>
        <v>74.2</v>
      </c>
      <c r="E235" s="11">
        <f>ROUND(АТС!F233*$E$41*$E$42/100,2)</f>
        <v>68.180000000000007</v>
      </c>
      <c r="F235" s="11">
        <f>ROUND(АТС!$F233*$F$41*$F$42/100,2)</f>
        <v>46.41</v>
      </c>
      <c r="G235" s="11">
        <f>ROUND(АТС!$F233*$G$41*$G$42/100,2)</f>
        <v>27.16</v>
      </c>
    </row>
    <row r="236" spans="1:7" x14ac:dyDescent="0.25">
      <c r="A236" s="236"/>
      <c r="B236" s="125">
        <f t="shared" si="3"/>
        <v>42409.041669999999</v>
      </c>
      <c r="C236" s="126">
        <v>1</v>
      </c>
      <c r="D236" s="11">
        <f>ROUND(АТС!F234*$D$41*$D$42/100,2)</f>
        <v>69.06</v>
      </c>
      <c r="E236" s="11">
        <f>ROUND(АТС!F234*$E$41*$E$42/100,2)</f>
        <v>63.45</v>
      </c>
      <c r="F236" s="11">
        <f>ROUND(АТС!$F234*$F$41*$F$42/100,2)</f>
        <v>43.19</v>
      </c>
      <c r="G236" s="11">
        <f>ROUND(АТС!$F234*$G$41*$G$42/100,2)</f>
        <v>25.28</v>
      </c>
    </row>
    <row r="237" spans="1:7" x14ac:dyDescent="0.25">
      <c r="A237" s="236"/>
      <c r="B237" s="125">
        <f t="shared" si="3"/>
        <v>42409.083330000001</v>
      </c>
      <c r="C237" s="126">
        <v>2</v>
      </c>
      <c r="D237" s="11">
        <f>ROUND(АТС!F235*$D$41*$D$42/100,2)</f>
        <v>71.930000000000007</v>
      </c>
      <c r="E237" s="11">
        <f>ROUND(АТС!F235*$E$41*$E$42/100,2)</f>
        <v>66.09</v>
      </c>
      <c r="F237" s="11">
        <f>ROUND(АТС!$F235*$F$41*$F$42/100,2)</f>
        <v>44.99</v>
      </c>
      <c r="G237" s="11">
        <f>ROUND(АТС!$F235*$G$41*$G$42/100,2)</f>
        <v>26.33</v>
      </c>
    </row>
    <row r="238" spans="1:7" x14ac:dyDescent="0.25">
      <c r="A238" s="236"/>
      <c r="B238" s="125">
        <f t="shared" si="3"/>
        <v>42409.125</v>
      </c>
      <c r="C238" s="126">
        <v>3</v>
      </c>
      <c r="D238" s="11">
        <f>ROUND(АТС!F236*$D$41*$D$42/100,2)</f>
        <v>75.03</v>
      </c>
      <c r="E238" s="11">
        <f>ROUND(АТС!F236*$E$41*$E$42/100,2)</f>
        <v>68.930000000000007</v>
      </c>
      <c r="F238" s="11">
        <f>ROUND(АТС!$F236*$F$41*$F$42/100,2)</f>
        <v>46.93</v>
      </c>
      <c r="G238" s="11">
        <f>ROUND(АТС!$F236*$G$41*$G$42/100,2)</f>
        <v>27.46</v>
      </c>
    </row>
    <row r="239" spans="1:7" x14ac:dyDescent="0.25">
      <c r="A239" s="236"/>
      <c r="B239" s="123">
        <f t="shared" si="3"/>
        <v>42409.166669999999</v>
      </c>
      <c r="C239" s="126">
        <v>4</v>
      </c>
      <c r="D239" s="11">
        <f>ROUND(АТС!F237*$D$41*$D$42/100,2)</f>
        <v>75.03</v>
      </c>
      <c r="E239" s="11">
        <f>ROUND(АТС!F237*$E$41*$E$42/100,2)</f>
        <v>68.94</v>
      </c>
      <c r="F239" s="11">
        <f>ROUND(АТС!$F237*$F$41*$F$42/100,2)</f>
        <v>46.93</v>
      </c>
      <c r="G239" s="11">
        <f>ROUND(АТС!$F237*$G$41*$G$42/100,2)</f>
        <v>27.47</v>
      </c>
    </row>
    <row r="240" spans="1:7" x14ac:dyDescent="0.25">
      <c r="A240" s="236"/>
      <c r="B240" s="125">
        <f t="shared" si="3"/>
        <v>42409.208330000001</v>
      </c>
      <c r="C240" s="126">
        <v>5</v>
      </c>
      <c r="D240" s="11">
        <f>ROUND(АТС!F238*$D$41*$D$42/100,2)</f>
        <v>75.08</v>
      </c>
      <c r="E240" s="11">
        <f>ROUND(АТС!F238*$E$41*$E$42/100,2)</f>
        <v>68.989999999999995</v>
      </c>
      <c r="F240" s="11">
        <f>ROUND(АТС!$F238*$F$41*$F$42/100,2)</f>
        <v>46.96</v>
      </c>
      <c r="G240" s="11">
        <f>ROUND(АТС!$F238*$G$41*$G$42/100,2)</f>
        <v>27.48</v>
      </c>
    </row>
    <row r="241" spans="1:7" x14ac:dyDescent="0.25">
      <c r="A241" s="236"/>
      <c r="B241" s="125">
        <f t="shared" si="3"/>
        <v>42409.25</v>
      </c>
      <c r="C241" s="126">
        <v>6</v>
      </c>
      <c r="D241" s="11">
        <f>ROUND(АТС!F239*$D$41*$D$42/100,2)</f>
        <v>72.06</v>
      </c>
      <c r="E241" s="11">
        <f>ROUND(АТС!F239*$E$41*$E$42/100,2)</f>
        <v>66.209999999999994</v>
      </c>
      <c r="F241" s="11">
        <f>ROUND(АТС!$F239*$F$41*$F$42/100,2)</f>
        <v>45.07</v>
      </c>
      <c r="G241" s="11">
        <f>ROUND(АТС!$F239*$G$41*$G$42/100,2)</f>
        <v>26.38</v>
      </c>
    </row>
    <row r="242" spans="1:7" x14ac:dyDescent="0.25">
      <c r="A242" s="236"/>
      <c r="B242" s="125">
        <f t="shared" si="3"/>
        <v>42409.291669999999</v>
      </c>
      <c r="C242" s="126">
        <v>7</v>
      </c>
      <c r="D242" s="11">
        <f>ROUND(АТС!F240*$D$41*$D$42/100,2)</f>
        <v>95.72</v>
      </c>
      <c r="E242" s="11">
        <f>ROUND(АТС!F240*$E$41*$E$42/100,2)</f>
        <v>87.95</v>
      </c>
      <c r="F242" s="11">
        <f>ROUND(АТС!$F240*$F$41*$F$42/100,2)</f>
        <v>59.87</v>
      </c>
      <c r="G242" s="11">
        <f>ROUND(АТС!$F240*$G$41*$G$42/100,2)</f>
        <v>35.04</v>
      </c>
    </row>
    <row r="243" spans="1:7" x14ac:dyDescent="0.25">
      <c r="A243" s="236"/>
      <c r="B243" s="123">
        <f t="shared" si="3"/>
        <v>42409.333330000001</v>
      </c>
      <c r="C243" s="126">
        <v>8</v>
      </c>
      <c r="D243" s="11">
        <f>ROUND(АТС!F241*$D$41*$D$42/100,2)</f>
        <v>100.42</v>
      </c>
      <c r="E243" s="11">
        <f>ROUND(АТС!F241*$E$41*$E$42/100,2)</f>
        <v>92.26</v>
      </c>
      <c r="F243" s="11">
        <f>ROUND(АТС!$F241*$F$41*$F$42/100,2)</f>
        <v>62.81</v>
      </c>
      <c r="G243" s="11">
        <f>ROUND(АТС!$F241*$G$41*$G$42/100,2)</f>
        <v>36.76</v>
      </c>
    </row>
    <row r="244" spans="1:7" x14ac:dyDescent="0.25">
      <c r="A244" s="236"/>
      <c r="B244" s="125">
        <f t="shared" si="3"/>
        <v>42409.375</v>
      </c>
      <c r="C244" s="126">
        <v>9</v>
      </c>
      <c r="D244" s="11">
        <f>ROUND(АТС!F242*$D$41*$D$42/100,2)</f>
        <v>83.01</v>
      </c>
      <c r="E244" s="11">
        <f>ROUND(АТС!F242*$E$41*$E$42/100,2)</f>
        <v>76.27</v>
      </c>
      <c r="F244" s="11">
        <f>ROUND(АТС!$F242*$F$41*$F$42/100,2)</f>
        <v>51.92</v>
      </c>
      <c r="G244" s="11">
        <f>ROUND(АТС!$F242*$G$41*$G$42/100,2)</f>
        <v>30.39</v>
      </c>
    </row>
    <row r="245" spans="1:7" x14ac:dyDescent="0.25">
      <c r="A245" s="236"/>
      <c r="B245" s="125">
        <f t="shared" si="3"/>
        <v>42409.416669999999</v>
      </c>
      <c r="C245" s="126">
        <v>10</v>
      </c>
      <c r="D245" s="11">
        <f>ROUND(АТС!F243*$D$41*$D$42/100,2)</f>
        <v>77.7</v>
      </c>
      <c r="E245" s="11">
        <f>ROUND(АТС!F243*$E$41*$E$42/100,2)</f>
        <v>71.39</v>
      </c>
      <c r="F245" s="11">
        <f>ROUND(АТС!$F243*$F$41*$F$42/100,2)</f>
        <v>48.6</v>
      </c>
      <c r="G245" s="11">
        <f>ROUND(АТС!$F243*$G$41*$G$42/100,2)</f>
        <v>28.44</v>
      </c>
    </row>
    <row r="246" spans="1:7" x14ac:dyDescent="0.25">
      <c r="A246" s="236"/>
      <c r="B246" s="125">
        <f t="shared" si="3"/>
        <v>42409.458330000001</v>
      </c>
      <c r="C246" s="126">
        <v>11</v>
      </c>
      <c r="D246" s="11">
        <f>ROUND(АТС!F244*$D$41*$D$42/100,2)</f>
        <v>72.77</v>
      </c>
      <c r="E246" s="11">
        <f>ROUND(АТС!F244*$E$41*$E$42/100,2)</f>
        <v>66.86</v>
      </c>
      <c r="F246" s="11">
        <f>ROUND(АТС!$F244*$F$41*$F$42/100,2)</f>
        <v>45.52</v>
      </c>
      <c r="G246" s="11">
        <f>ROUND(АТС!$F244*$G$41*$G$42/100,2)</f>
        <v>26.64</v>
      </c>
    </row>
    <row r="247" spans="1:7" x14ac:dyDescent="0.25">
      <c r="A247" s="236"/>
      <c r="B247" s="123">
        <f t="shared" si="3"/>
        <v>42409.5</v>
      </c>
      <c r="C247" s="126">
        <v>12</v>
      </c>
      <c r="D247" s="11">
        <f>ROUND(АТС!F245*$D$41*$D$42/100,2)</f>
        <v>72.72</v>
      </c>
      <c r="E247" s="11">
        <f>ROUND(АТС!F245*$E$41*$E$42/100,2)</f>
        <v>66.819999999999993</v>
      </c>
      <c r="F247" s="11">
        <f>ROUND(АТС!$F245*$F$41*$F$42/100,2)</f>
        <v>45.48</v>
      </c>
      <c r="G247" s="11">
        <f>ROUND(АТС!$F245*$G$41*$G$42/100,2)</f>
        <v>26.62</v>
      </c>
    </row>
    <row r="248" spans="1:7" x14ac:dyDescent="0.25">
      <c r="A248" s="236"/>
      <c r="B248" s="125">
        <f t="shared" si="3"/>
        <v>42409.541669999999</v>
      </c>
      <c r="C248" s="126">
        <v>13</v>
      </c>
      <c r="D248" s="11">
        <f>ROUND(АТС!F246*$D$41*$D$42/100,2)</f>
        <v>72.680000000000007</v>
      </c>
      <c r="E248" s="11">
        <f>ROUND(АТС!F246*$E$41*$E$42/100,2)</f>
        <v>66.78</v>
      </c>
      <c r="F248" s="11">
        <f>ROUND(АТС!$F246*$F$41*$F$42/100,2)</f>
        <v>45.46</v>
      </c>
      <c r="G248" s="11">
        <f>ROUND(АТС!$F246*$G$41*$G$42/100,2)</f>
        <v>26.61</v>
      </c>
    </row>
    <row r="249" spans="1:7" x14ac:dyDescent="0.25">
      <c r="A249" s="236"/>
      <c r="B249" s="125">
        <f t="shared" si="3"/>
        <v>42409.583330000001</v>
      </c>
      <c r="C249" s="126">
        <v>14</v>
      </c>
      <c r="D249" s="11">
        <f>ROUND(АТС!F247*$D$41*$D$42/100,2)</f>
        <v>75.319999999999993</v>
      </c>
      <c r="E249" s="11">
        <f>ROUND(АТС!F247*$E$41*$E$42/100,2)</f>
        <v>69.209999999999994</v>
      </c>
      <c r="F249" s="11">
        <f>ROUND(АТС!$F247*$F$41*$F$42/100,2)</f>
        <v>47.11</v>
      </c>
      <c r="G249" s="11">
        <f>ROUND(АТС!$F247*$G$41*$G$42/100,2)</f>
        <v>27.57</v>
      </c>
    </row>
    <row r="250" spans="1:7" x14ac:dyDescent="0.25">
      <c r="A250" s="236"/>
      <c r="B250" s="125">
        <f t="shared" si="3"/>
        <v>42409.625</v>
      </c>
      <c r="C250" s="126">
        <v>15</v>
      </c>
      <c r="D250" s="11">
        <f>ROUND(АТС!F248*$D$41*$D$42/100,2)</f>
        <v>75.33</v>
      </c>
      <c r="E250" s="11">
        <f>ROUND(АТС!F248*$E$41*$E$42/100,2)</f>
        <v>69.22</v>
      </c>
      <c r="F250" s="11">
        <f>ROUND(АТС!$F248*$F$41*$F$42/100,2)</f>
        <v>47.12</v>
      </c>
      <c r="G250" s="11">
        <f>ROUND(АТС!$F248*$G$41*$G$42/100,2)</f>
        <v>27.58</v>
      </c>
    </row>
    <row r="251" spans="1:7" x14ac:dyDescent="0.25">
      <c r="A251" s="236"/>
      <c r="B251" s="123">
        <f t="shared" si="3"/>
        <v>42409.666669999999</v>
      </c>
      <c r="C251" s="126">
        <v>16</v>
      </c>
      <c r="D251" s="11">
        <f>ROUND(АТС!F249*$D$41*$D$42/100,2)</f>
        <v>75.39</v>
      </c>
      <c r="E251" s="11">
        <f>ROUND(АТС!F249*$E$41*$E$42/100,2)</f>
        <v>69.27</v>
      </c>
      <c r="F251" s="11">
        <f>ROUND(АТС!$F249*$F$41*$F$42/100,2)</f>
        <v>47.15</v>
      </c>
      <c r="G251" s="11">
        <f>ROUND(АТС!$F249*$G$41*$G$42/100,2)</f>
        <v>27.6</v>
      </c>
    </row>
    <row r="252" spans="1:7" x14ac:dyDescent="0.25">
      <c r="A252" s="236"/>
      <c r="B252" s="125">
        <f t="shared" si="3"/>
        <v>42409.708330000001</v>
      </c>
      <c r="C252" s="126">
        <v>17</v>
      </c>
      <c r="D252" s="11">
        <f>ROUND(АТС!F250*$D$41*$D$42/100,2)</f>
        <v>69.58</v>
      </c>
      <c r="E252" s="11">
        <f>ROUND(АТС!F250*$E$41*$E$42/100,2)</f>
        <v>63.93</v>
      </c>
      <c r="F252" s="11">
        <f>ROUND(АТС!$F250*$F$41*$F$42/100,2)</f>
        <v>43.52</v>
      </c>
      <c r="G252" s="11">
        <f>ROUND(АТС!$F250*$G$41*$G$42/100,2)</f>
        <v>25.47</v>
      </c>
    </row>
    <row r="253" spans="1:7" x14ac:dyDescent="0.25">
      <c r="A253" s="236"/>
      <c r="B253" s="125">
        <f t="shared" si="3"/>
        <v>42409.75</v>
      </c>
      <c r="C253" s="126">
        <v>18</v>
      </c>
      <c r="D253" s="11">
        <f>ROUND(АТС!F251*$D$41*$D$42/100,2)</f>
        <v>90.38</v>
      </c>
      <c r="E253" s="11">
        <f>ROUND(АТС!F251*$E$41*$E$42/100,2)</f>
        <v>83.04</v>
      </c>
      <c r="F253" s="11">
        <f>ROUND(АТС!$F251*$F$41*$F$42/100,2)</f>
        <v>56.53</v>
      </c>
      <c r="G253" s="11">
        <f>ROUND(АТС!$F251*$G$41*$G$42/100,2)</f>
        <v>33.08</v>
      </c>
    </row>
    <row r="254" spans="1:7" x14ac:dyDescent="0.25">
      <c r="A254" s="236"/>
      <c r="B254" s="125">
        <f t="shared" si="3"/>
        <v>42409.791669999999</v>
      </c>
      <c r="C254" s="126">
        <v>19</v>
      </c>
      <c r="D254" s="11">
        <f>ROUND(АТС!F252*$D$41*$D$42/100,2)</f>
        <v>82.76</v>
      </c>
      <c r="E254" s="11">
        <f>ROUND(АТС!F252*$E$41*$E$42/100,2)</f>
        <v>76.040000000000006</v>
      </c>
      <c r="F254" s="11">
        <f>ROUND(АТС!$F252*$F$41*$F$42/100,2)</f>
        <v>51.76</v>
      </c>
      <c r="G254" s="11">
        <f>ROUND(АТС!$F252*$G$41*$G$42/100,2)</f>
        <v>30.29</v>
      </c>
    </row>
    <row r="255" spans="1:7" x14ac:dyDescent="0.25">
      <c r="A255" s="236"/>
      <c r="B255" s="123">
        <f t="shared" si="3"/>
        <v>42409.833330000001</v>
      </c>
      <c r="C255" s="126">
        <v>20</v>
      </c>
      <c r="D255" s="11">
        <f>ROUND(АТС!F253*$D$41*$D$42/100,2)</f>
        <v>78.760000000000005</v>
      </c>
      <c r="E255" s="11">
        <f>ROUND(АТС!F253*$E$41*$E$42/100,2)</f>
        <v>72.37</v>
      </c>
      <c r="F255" s="11">
        <f>ROUND(АТС!$F253*$F$41*$F$42/100,2)</f>
        <v>49.26</v>
      </c>
      <c r="G255" s="11">
        <f>ROUND(АТС!$F253*$G$41*$G$42/100,2)</f>
        <v>28.83</v>
      </c>
    </row>
    <row r="256" spans="1:7" x14ac:dyDescent="0.25">
      <c r="A256" s="236"/>
      <c r="B256" s="125">
        <f t="shared" si="3"/>
        <v>42409.875</v>
      </c>
      <c r="C256" s="126">
        <v>21</v>
      </c>
      <c r="D256" s="11">
        <f>ROUND(АТС!F254*$D$41*$D$42/100,2)</f>
        <v>75.239999999999995</v>
      </c>
      <c r="E256" s="11">
        <f>ROUND(АТС!F254*$E$41*$E$42/100,2)</f>
        <v>69.14</v>
      </c>
      <c r="F256" s="11">
        <f>ROUND(АТС!$F254*$F$41*$F$42/100,2)</f>
        <v>47.06</v>
      </c>
      <c r="G256" s="11">
        <f>ROUND(АТС!$F254*$G$41*$G$42/100,2)</f>
        <v>27.54</v>
      </c>
    </row>
    <row r="257" spans="1:7" x14ac:dyDescent="0.25">
      <c r="A257" s="236"/>
      <c r="B257" s="125">
        <f t="shared" si="3"/>
        <v>42409.916669999999</v>
      </c>
      <c r="C257" s="126">
        <v>22</v>
      </c>
      <c r="D257" s="11">
        <f>ROUND(АТС!F255*$D$41*$D$42/100,2)</f>
        <v>106.41</v>
      </c>
      <c r="E257" s="11">
        <f>ROUND(АТС!F255*$E$41*$E$42/100,2)</f>
        <v>97.77</v>
      </c>
      <c r="F257" s="11">
        <f>ROUND(АТС!$F255*$F$41*$F$42/100,2)</f>
        <v>66.55</v>
      </c>
      <c r="G257" s="11">
        <f>ROUND(АТС!$F255*$G$41*$G$42/100,2)</f>
        <v>38.950000000000003</v>
      </c>
    </row>
    <row r="258" spans="1:7" x14ac:dyDescent="0.25">
      <c r="A258" s="236"/>
      <c r="B258" s="125">
        <f t="shared" si="3"/>
        <v>42409.958330000001</v>
      </c>
      <c r="C258" s="126">
        <v>23</v>
      </c>
      <c r="D258" s="11">
        <f>ROUND(АТС!F256*$D$41*$D$42/100,2)</f>
        <v>87.89</v>
      </c>
      <c r="E258" s="11">
        <f>ROUND(АТС!F256*$E$41*$E$42/100,2)</f>
        <v>80.760000000000005</v>
      </c>
      <c r="F258" s="11">
        <f>ROUND(АТС!$F256*$F$41*$F$42/100,2)</f>
        <v>54.97</v>
      </c>
      <c r="G258" s="11">
        <f>ROUND(АТС!$F256*$G$41*$G$42/100,2)</f>
        <v>32.17</v>
      </c>
    </row>
    <row r="259" spans="1:7" x14ac:dyDescent="0.25">
      <c r="A259" s="236"/>
      <c r="B259" s="123">
        <f t="shared" si="3"/>
        <v>42410</v>
      </c>
      <c r="C259" s="126">
        <v>0</v>
      </c>
      <c r="D259" s="11">
        <f>ROUND(АТС!F257*$D$41*$D$42/100,2)</f>
        <v>74.05</v>
      </c>
      <c r="E259" s="11">
        <f>ROUND(АТС!F257*$E$41*$E$42/100,2)</f>
        <v>68.040000000000006</v>
      </c>
      <c r="F259" s="11">
        <f>ROUND(АТС!$F257*$F$41*$F$42/100,2)</f>
        <v>46.31</v>
      </c>
      <c r="G259" s="11">
        <f>ROUND(АТС!$F257*$G$41*$G$42/100,2)</f>
        <v>27.11</v>
      </c>
    </row>
    <row r="260" spans="1:7" x14ac:dyDescent="0.25">
      <c r="A260" s="236"/>
      <c r="B260" s="125">
        <f t="shared" ref="B260:B323" si="4">B236+1</f>
        <v>42410.041669999999</v>
      </c>
      <c r="C260" s="126">
        <v>1</v>
      </c>
      <c r="D260" s="11">
        <f>ROUND(АТС!F258*$D$41*$D$42/100,2)</f>
        <v>70.2</v>
      </c>
      <c r="E260" s="11">
        <f>ROUND(АТС!F258*$E$41*$E$42/100,2)</f>
        <v>64.5</v>
      </c>
      <c r="F260" s="11">
        <f>ROUND(АТС!$F258*$F$41*$F$42/100,2)</f>
        <v>43.9</v>
      </c>
      <c r="G260" s="11">
        <f>ROUND(АТС!$F258*$G$41*$G$42/100,2)</f>
        <v>25.7</v>
      </c>
    </row>
    <row r="261" spans="1:7" x14ac:dyDescent="0.25">
      <c r="A261" s="236"/>
      <c r="B261" s="125">
        <f t="shared" si="4"/>
        <v>42410.083330000001</v>
      </c>
      <c r="C261" s="126">
        <v>2</v>
      </c>
      <c r="D261" s="11">
        <f>ROUND(АТС!F259*$D$41*$D$42/100,2)</f>
        <v>71.930000000000007</v>
      </c>
      <c r="E261" s="11">
        <f>ROUND(АТС!F259*$E$41*$E$42/100,2)</f>
        <v>66.09</v>
      </c>
      <c r="F261" s="11">
        <f>ROUND(АТС!$F259*$F$41*$F$42/100,2)</f>
        <v>44.99</v>
      </c>
      <c r="G261" s="11">
        <f>ROUND(АТС!$F259*$G$41*$G$42/100,2)</f>
        <v>26.33</v>
      </c>
    </row>
    <row r="262" spans="1:7" x14ac:dyDescent="0.25">
      <c r="A262" s="236"/>
      <c r="B262" s="125">
        <f t="shared" si="4"/>
        <v>42410.125</v>
      </c>
      <c r="C262" s="126">
        <v>3</v>
      </c>
      <c r="D262" s="11">
        <f>ROUND(АТС!F260*$D$41*$D$42/100,2)</f>
        <v>73.78</v>
      </c>
      <c r="E262" s="11">
        <f>ROUND(АТС!F260*$E$41*$E$42/100,2)</f>
        <v>67.790000000000006</v>
      </c>
      <c r="F262" s="11">
        <f>ROUND(АТС!$F260*$F$41*$F$42/100,2)</f>
        <v>46.15</v>
      </c>
      <c r="G262" s="11">
        <f>ROUND(АТС!$F260*$G$41*$G$42/100,2)</f>
        <v>27.01</v>
      </c>
    </row>
    <row r="263" spans="1:7" x14ac:dyDescent="0.25">
      <c r="A263" s="236"/>
      <c r="B263" s="123">
        <f t="shared" si="4"/>
        <v>42410.166669999999</v>
      </c>
      <c r="C263" s="126">
        <v>4</v>
      </c>
      <c r="D263" s="11">
        <f>ROUND(АТС!F261*$D$41*$D$42/100,2)</f>
        <v>75.040000000000006</v>
      </c>
      <c r="E263" s="11">
        <f>ROUND(АТС!F261*$E$41*$E$42/100,2)</f>
        <v>68.95</v>
      </c>
      <c r="F263" s="11">
        <f>ROUND(АТС!$F261*$F$41*$F$42/100,2)</f>
        <v>46.94</v>
      </c>
      <c r="G263" s="11">
        <f>ROUND(АТС!$F261*$G$41*$G$42/100,2)</f>
        <v>27.47</v>
      </c>
    </row>
    <row r="264" spans="1:7" x14ac:dyDescent="0.25">
      <c r="A264" s="236"/>
      <c r="B264" s="125">
        <f t="shared" si="4"/>
        <v>42410.208330000001</v>
      </c>
      <c r="C264" s="126">
        <v>5</v>
      </c>
      <c r="D264" s="11">
        <f>ROUND(АТС!F262*$D$41*$D$42/100,2)</f>
        <v>72.58</v>
      </c>
      <c r="E264" s="11">
        <f>ROUND(АТС!F262*$E$41*$E$42/100,2)</f>
        <v>66.69</v>
      </c>
      <c r="F264" s="11">
        <f>ROUND(АТС!$F262*$F$41*$F$42/100,2)</f>
        <v>45.4</v>
      </c>
      <c r="G264" s="11">
        <f>ROUND(АТС!$F262*$G$41*$G$42/100,2)</f>
        <v>26.57</v>
      </c>
    </row>
    <row r="265" spans="1:7" x14ac:dyDescent="0.25">
      <c r="A265" s="236"/>
      <c r="B265" s="125">
        <f t="shared" si="4"/>
        <v>42410.25</v>
      </c>
      <c r="C265" s="126">
        <v>6</v>
      </c>
      <c r="D265" s="11">
        <f>ROUND(АТС!F263*$D$41*$D$42/100,2)</f>
        <v>72.95</v>
      </c>
      <c r="E265" s="11">
        <f>ROUND(АТС!F263*$E$41*$E$42/100,2)</f>
        <v>67.03</v>
      </c>
      <c r="F265" s="11">
        <f>ROUND(АТС!$F263*$F$41*$F$42/100,2)</f>
        <v>45.63</v>
      </c>
      <c r="G265" s="11">
        <f>ROUND(АТС!$F263*$G$41*$G$42/100,2)</f>
        <v>26.7</v>
      </c>
    </row>
    <row r="266" spans="1:7" x14ac:dyDescent="0.25">
      <c r="A266" s="236"/>
      <c r="B266" s="125">
        <f t="shared" si="4"/>
        <v>42410.291669999999</v>
      </c>
      <c r="C266" s="126">
        <v>7</v>
      </c>
      <c r="D266" s="11">
        <f>ROUND(АТС!F264*$D$41*$D$42/100,2)</f>
        <v>86.41</v>
      </c>
      <c r="E266" s="11">
        <f>ROUND(АТС!F264*$E$41*$E$42/100,2)</f>
        <v>79.400000000000006</v>
      </c>
      <c r="F266" s="11">
        <f>ROUND(АТС!$F264*$F$41*$F$42/100,2)</f>
        <v>54.05</v>
      </c>
      <c r="G266" s="11">
        <f>ROUND(АТС!$F264*$G$41*$G$42/100,2)</f>
        <v>31.63</v>
      </c>
    </row>
    <row r="267" spans="1:7" x14ac:dyDescent="0.25">
      <c r="A267" s="236"/>
      <c r="B267" s="123">
        <f t="shared" si="4"/>
        <v>42410.333330000001</v>
      </c>
      <c r="C267" s="126">
        <v>8</v>
      </c>
      <c r="D267" s="11">
        <f>ROUND(АТС!F265*$D$41*$D$42/100,2)</f>
        <v>88.06</v>
      </c>
      <c r="E267" s="11">
        <f>ROUND(АТС!F265*$E$41*$E$42/100,2)</f>
        <v>80.91</v>
      </c>
      <c r="F267" s="11">
        <f>ROUND(АТС!$F265*$F$41*$F$42/100,2)</f>
        <v>55.08</v>
      </c>
      <c r="G267" s="11">
        <f>ROUND(АТС!$F265*$G$41*$G$42/100,2)</f>
        <v>32.229999999999997</v>
      </c>
    </row>
    <row r="268" spans="1:7" x14ac:dyDescent="0.25">
      <c r="A268" s="236"/>
      <c r="B268" s="125">
        <f t="shared" si="4"/>
        <v>42410.375</v>
      </c>
      <c r="C268" s="126">
        <v>9</v>
      </c>
      <c r="D268" s="11">
        <f>ROUND(АТС!F266*$D$41*$D$42/100,2)</f>
        <v>74.19</v>
      </c>
      <c r="E268" s="11">
        <f>ROUND(АТС!F266*$E$41*$E$42/100,2)</f>
        <v>68.17</v>
      </c>
      <c r="F268" s="11">
        <f>ROUND(АТС!$F266*$F$41*$F$42/100,2)</f>
        <v>46.4</v>
      </c>
      <c r="G268" s="11">
        <f>ROUND(АТС!$F266*$G$41*$G$42/100,2)</f>
        <v>27.16</v>
      </c>
    </row>
    <row r="269" spans="1:7" x14ac:dyDescent="0.25">
      <c r="A269" s="236"/>
      <c r="B269" s="125">
        <f t="shared" si="4"/>
        <v>42410.416669999999</v>
      </c>
      <c r="C269" s="126">
        <v>10</v>
      </c>
      <c r="D269" s="11">
        <f>ROUND(АТС!F267*$D$41*$D$42/100,2)</f>
        <v>74.2</v>
      </c>
      <c r="E269" s="11">
        <f>ROUND(АТС!F267*$E$41*$E$42/100,2)</f>
        <v>68.17</v>
      </c>
      <c r="F269" s="11">
        <f>ROUND(АТС!$F267*$F$41*$F$42/100,2)</f>
        <v>46.41</v>
      </c>
      <c r="G269" s="11">
        <f>ROUND(АТС!$F267*$G$41*$G$42/100,2)</f>
        <v>27.16</v>
      </c>
    </row>
    <row r="270" spans="1:7" x14ac:dyDescent="0.25">
      <c r="A270" s="236"/>
      <c r="B270" s="125">
        <f t="shared" si="4"/>
        <v>42410.458330000001</v>
      </c>
      <c r="C270" s="126">
        <v>11</v>
      </c>
      <c r="D270" s="11">
        <f>ROUND(АТС!F268*$D$41*$D$42/100,2)</f>
        <v>70.23</v>
      </c>
      <c r="E270" s="11">
        <f>ROUND(АТС!F268*$E$41*$E$42/100,2)</f>
        <v>64.53</v>
      </c>
      <c r="F270" s="11">
        <f>ROUND(АТС!$F268*$F$41*$F$42/100,2)</f>
        <v>43.93</v>
      </c>
      <c r="G270" s="11">
        <f>ROUND(АТС!$F268*$G$41*$G$42/100,2)</f>
        <v>25.71</v>
      </c>
    </row>
    <row r="271" spans="1:7" x14ac:dyDescent="0.25">
      <c r="A271" s="236"/>
      <c r="B271" s="123">
        <f t="shared" si="4"/>
        <v>42410.5</v>
      </c>
      <c r="C271" s="126">
        <v>12</v>
      </c>
      <c r="D271" s="11">
        <f>ROUND(АТС!F269*$D$41*$D$42/100,2)</f>
        <v>70.19</v>
      </c>
      <c r="E271" s="11">
        <f>ROUND(АТС!F269*$E$41*$E$42/100,2)</f>
        <v>64.489999999999995</v>
      </c>
      <c r="F271" s="11">
        <f>ROUND(АТС!$F269*$F$41*$F$42/100,2)</f>
        <v>43.9</v>
      </c>
      <c r="G271" s="11">
        <f>ROUND(АТС!$F269*$G$41*$G$42/100,2)</f>
        <v>25.69</v>
      </c>
    </row>
    <row r="272" spans="1:7" x14ac:dyDescent="0.25">
      <c r="A272" s="236"/>
      <c r="B272" s="125">
        <f t="shared" si="4"/>
        <v>42410.541669999999</v>
      </c>
      <c r="C272" s="126">
        <v>13</v>
      </c>
      <c r="D272" s="11">
        <f>ROUND(АТС!F270*$D$41*$D$42/100,2)</f>
        <v>70.17</v>
      </c>
      <c r="E272" s="11">
        <f>ROUND(АТС!F270*$E$41*$E$42/100,2)</f>
        <v>64.48</v>
      </c>
      <c r="F272" s="11">
        <f>ROUND(АТС!$F270*$F$41*$F$42/100,2)</f>
        <v>43.89</v>
      </c>
      <c r="G272" s="11">
        <f>ROUND(АТС!$F270*$G$41*$G$42/100,2)</f>
        <v>25.69</v>
      </c>
    </row>
    <row r="273" spans="1:7" x14ac:dyDescent="0.25">
      <c r="A273" s="236"/>
      <c r="B273" s="125">
        <f t="shared" si="4"/>
        <v>42410.583330000001</v>
      </c>
      <c r="C273" s="126">
        <v>14</v>
      </c>
      <c r="D273" s="11">
        <f>ROUND(АТС!F271*$D$41*$D$42/100,2)</f>
        <v>70.17</v>
      </c>
      <c r="E273" s="11">
        <f>ROUND(АТС!F271*$E$41*$E$42/100,2)</f>
        <v>64.47</v>
      </c>
      <c r="F273" s="11">
        <f>ROUND(АТС!$F271*$F$41*$F$42/100,2)</f>
        <v>43.89</v>
      </c>
      <c r="G273" s="11">
        <f>ROUND(АТС!$F271*$G$41*$G$42/100,2)</f>
        <v>25.69</v>
      </c>
    </row>
    <row r="274" spans="1:7" x14ac:dyDescent="0.25">
      <c r="A274" s="236"/>
      <c r="B274" s="125">
        <f t="shared" si="4"/>
        <v>42410.625</v>
      </c>
      <c r="C274" s="126">
        <v>15</v>
      </c>
      <c r="D274" s="11">
        <f>ROUND(АТС!F272*$D$41*$D$42/100,2)</f>
        <v>70.17</v>
      </c>
      <c r="E274" s="11">
        <f>ROUND(АТС!F272*$E$41*$E$42/100,2)</f>
        <v>64.47</v>
      </c>
      <c r="F274" s="11">
        <f>ROUND(АТС!$F272*$F$41*$F$42/100,2)</f>
        <v>43.89</v>
      </c>
      <c r="G274" s="11">
        <f>ROUND(АТС!$F272*$G$41*$G$42/100,2)</f>
        <v>25.69</v>
      </c>
    </row>
    <row r="275" spans="1:7" x14ac:dyDescent="0.25">
      <c r="A275" s="236"/>
      <c r="B275" s="123">
        <f t="shared" si="4"/>
        <v>42410.666669999999</v>
      </c>
      <c r="C275" s="126">
        <v>16</v>
      </c>
      <c r="D275" s="11">
        <f>ROUND(АТС!F273*$D$41*$D$42/100,2)</f>
        <v>72.2</v>
      </c>
      <c r="E275" s="11">
        <f>ROUND(АТС!F273*$E$41*$E$42/100,2)</f>
        <v>66.34</v>
      </c>
      <c r="F275" s="11">
        <f>ROUND(АТС!$F273*$F$41*$F$42/100,2)</f>
        <v>45.16</v>
      </c>
      <c r="G275" s="11">
        <f>ROUND(АТС!$F273*$G$41*$G$42/100,2)</f>
        <v>26.43</v>
      </c>
    </row>
    <row r="276" spans="1:7" x14ac:dyDescent="0.25">
      <c r="A276" s="236"/>
      <c r="B276" s="125">
        <f t="shared" si="4"/>
        <v>42410.708330000001</v>
      </c>
      <c r="C276" s="126">
        <v>17</v>
      </c>
      <c r="D276" s="11">
        <f>ROUND(АТС!F274*$D$41*$D$42/100,2)</f>
        <v>79.599999999999994</v>
      </c>
      <c r="E276" s="11">
        <f>ROUND(АТС!F274*$E$41*$E$42/100,2)</f>
        <v>73.14</v>
      </c>
      <c r="F276" s="11">
        <f>ROUND(АТС!$F274*$F$41*$F$42/100,2)</f>
        <v>49.79</v>
      </c>
      <c r="G276" s="11">
        <f>ROUND(АТС!$F274*$G$41*$G$42/100,2)</f>
        <v>29.14</v>
      </c>
    </row>
    <row r="277" spans="1:7" x14ac:dyDescent="0.25">
      <c r="A277" s="236"/>
      <c r="B277" s="125">
        <f t="shared" si="4"/>
        <v>42410.75</v>
      </c>
      <c r="C277" s="126">
        <v>18</v>
      </c>
      <c r="D277" s="11">
        <f>ROUND(АТС!F275*$D$41*$D$42/100,2)</f>
        <v>90.49</v>
      </c>
      <c r="E277" s="11">
        <f>ROUND(АТС!F275*$E$41*$E$42/100,2)</f>
        <v>83.15</v>
      </c>
      <c r="F277" s="11">
        <f>ROUND(АТС!$F275*$F$41*$F$42/100,2)</f>
        <v>56.6</v>
      </c>
      <c r="G277" s="11">
        <f>ROUND(АТС!$F275*$G$41*$G$42/100,2)</f>
        <v>33.130000000000003</v>
      </c>
    </row>
    <row r="278" spans="1:7" x14ac:dyDescent="0.25">
      <c r="A278" s="236"/>
      <c r="B278" s="125">
        <f t="shared" si="4"/>
        <v>42410.791669999999</v>
      </c>
      <c r="C278" s="126">
        <v>19</v>
      </c>
      <c r="D278" s="11">
        <f>ROUND(АТС!F276*$D$41*$D$42/100,2)</f>
        <v>90.68</v>
      </c>
      <c r="E278" s="11">
        <f>ROUND(АТС!F276*$E$41*$E$42/100,2)</f>
        <v>83.32</v>
      </c>
      <c r="F278" s="11">
        <f>ROUND(АТС!$F276*$F$41*$F$42/100,2)</f>
        <v>56.72</v>
      </c>
      <c r="G278" s="11">
        <f>ROUND(АТС!$F276*$G$41*$G$42/100,2)</f>
        <v>33.19</v>
      </c>
    </row>
    <row r="279" spans="1:7" x14ac:dyDescent="0.25">
      <c r="A279" s="236"/>
      <c r="B279" s="123">
        <f t="shared" si="4"/>
        <v>42410.833330000001</v>
      </c>
      <c r="C279" s="126">
        <v>20</v>
      </c>
      <c r="D279" s="11">
        <f>ROUND(АТС!F277*$D$41*$D$42/100,2)</f>
        <v>86.05</v>
      </c>
      <c r="E279" s="11">
        <f>ROUND(АТС!F277*$E$41*$E$42/100,2)</f>
        <v>79.069999999999993</v>
      </c>
      <c r="F279" s="11">
        <f>ROUND(АТС!$F277*$F$41*$F$42/100,2)</f>
        <v>53.82</v>
      </c>
      <c r="G279" s="11">
        <f>ROUND(АТС!$F277*$G$41*$G$42/100,2)</f>
        <v>31.5</v>
      </c>
    </row>
    <row r="280" spans="1:7" x14ac:dyDescent="0.25">
      <c r="A280" s="236"/>
      <c r="B280" s="125">
        <f t="shared" si="4"/>
        <v>42410.875</v>
      </c>
      <c r="C280" s="126">
        <v>21</v>
      </c>
      <c r="D280" s="11">
        <f>ROUND(АТС!F278*$D$41*$D$42/100,2)</f>
        <v>79.69</v>
      </c>
      <c r="E280" s="11">
        <f>ROUND(АТС!F278*$E$41*$E$42/100,2)</f>
        <v>73.22</v>
      </c>
      <c r="F280" s="11">
        <f>ROUND(АТС!$F278*$F$41*$F$42/100,2)</f>
        <v>49.84</v>
      </c>
      <c r="G280" s="11">
        <f>ROUND(АТС!$F278*$G$41*$G$42/100,2)</f>
        <v>29.17</v>
      </c>
    </row>
    <row r="281" spans="1:7" x14ac:dyDescent="0.25">
      <c r="A281" s="236"/>
      <c r="B281" s="125">
        <f t="shared" si="4"/>
        <v>42410.916669999999</v>
      </c>
      <c r="C281" s="126">
        <v>22</v>
      </c>
      <c r="D281" s="11">
        <f>ROUND(АТС!F279*$D$41*$D$42/100,2)</f>
        <v>109.07</v>
      </c>
      <c r="E281" s="11">
        <f>ROUND(АТС!F279*$E$41*$E$42/100,2)</f>
        <v>100.22</v>
      </c>
      <c r="F281" s="11">
        <f>ROUND(АТС!$F279*$F$41*$F$42/100,2)</f>
        <v>68.22</v>
      </c>
      <c r="G281" s="11">
        <f>ROUND(АТС!$F279*$G$41*$G$42/100,2)</f>
        <v>39.93</v>
      </c>
    </row>
    <row r="282" spans="1:7" x14ac:dyDescent="0.25">
      <c r="A282" s="236"/>
      <c r="B282" s="125">
        <f t="shared" si="4"/>
        <v>42410.958330000001</v>
      </c>
      <c r="C282" s="126">
        <v>23</v>
      </c>
      <c r="D282" s="11">
        <f>ROUND(АТС!F280*$D$41*$D$42/100,2)</f>
        <v>91.59</v>
      </c>
      <c r="E282" s="11">
        <f>ROUND(АТС!F280*$E$41*$E$42/100,2)</f>
        <v>84.16</v>
      </c>
      <c r="F282" s="11">
        <f>ROUND(АТС!$F280*$F$41*$F$42/100,2)</f>
        <v>57.29</v>
      </c>
      <c r="G282" s="11">
        <f>ROUND(АТС!$F280*$G$41*$G$42/100,2)</f>
        <v>33.53</v>
      </c>
    </row>
    <row r="283" spans="1:7" x14ac:dyDescent="0.25">
      <c r="A283" s="236"/>
      <c r="B283" s="123">
        <f t="shared" si="4"/>
        <v>42411</v>
      </c>
      <c r="C283" s="126">
        <v>0</v>
      </c>
      <c r="D283" s="11">
        <f>ROUND(АТС!F281*$D$41*$D$42/100,2)</f>
        <v>74.06</v>
      </c>
      <c r="E283" s="11">
        <f>ROUND(АТС!F281*$E$41*$E$42/100,2)</f>
        <v>68.05</v>
      </c>
      <c r="F283" s="11">
        <f>ROUND(АТС!$F281*$F$41*$F$42/100,2)</f>
        <v>46.32</v>
      </c>
      <c r="G283" s="11">
        <f>ROUND(АТС!$F281*$G$41*$G$42/100,2)</f>
        <v>27.11</v>
      </c>
    </row>
    <row r="284" spans="1:7" x14ac:dyDescent="0.25">
      <c r="A284" s="236"/>
      <c r="B284" s="125">
        <f t="shared" si="4"/>
        <v>42411.041669999999</v>
      </c>
      <c r="C284" s="126">
        <v>1</v>
      </c>
      <c r="D284" s="11">
        <f>ROUND(АТС!F282*$D$41*$D$42/100,2)</f>
        <v>70.25</v>
      </c>
      <c r="E284" s="11">
        <f>ROUND(АТС!F282*$E$41*$E$42/100,2)</f>
        <v>64.540000000000006</v>
      </c>
      <c r="F284" s="11">
        <f>ROUND(АТС!$F282*$F$41*$F$42/100,2)</f>
        <v>43.94</v>
      </c>
      <c r="G284" s="11">
        <f>ROUND(АТС!$F282*$G$41*$G$42/100,2)</f>
        <v>25.71</v>
      </c>
    </row>
    <row r="285" spans="1:7" x14ac:dyDescent="0.25">
      <c r="A285" s="236"/>
      <c r="B285" s="125">
        <f t="shared" si="4"/>
        <v>42411.083330000001</v>
      </c>
      <c r="C285" s="126">
        <v>2</v>
      </c>
      <c r="D285" s="11">
        <f>ROUND(АТС!F283*$D$41*$D$42/100,2)</f>
        <v>73.81</v>
      </c>
      <c r="E285" s="11">
        <f>ROUND(АТС!F283*$E$41*$E$42/100,2)</f>
        <v>67.819999999999993</v>
      </c>
      <c r="F285" s="11">
        <f>ROUND(АТС!$F283*$F$41*$F$42/100,2)</f>
        <v>46.16</v>
      </c>
      <c r="G285" s="11">
        <f>ROUND(АТС!$F283*$G$41*$G$42/100,2)</f>
        <v>27.02</v>
      </c>
    </row>
    <row r="286" spans="1:7" x14ac:dyDescent="0.25">
      <c r="A286" s="236"/>
      <c r="B286" s="125">
        <f t="shared" si="4"/>
        <v>42411.125</v>
      </c>
      <c r="C286" s="126">
        <v>3</v>
      </c>
      <c r="D286" s="11">
        <f>ROUND(АТС!F284*$D$41*$D$42/100,2)</f>
        <v>73.83</v>
      </c>
      <c r="E286" s="11">
        <f>ROUND(АТС!F284*$E$41*$E$42/100,2)</f>
        <v>67.84</v>
      </c>
      <c r="F286" s="11">
        <f>ROUND(АТС!$F284*$F$41*$F$42/100,2)</f>
        <v>46.18</v>
      </c>
      <c r="G286" s="11">
        <f>ROUND(АТС!$F284*$G$41*$G$42/100,2)</f>
        <v>27.03</v>
      </c>
    </row>
    <row r="287" spans="1:7" x14ac:dyDescent="0.25">
      <c r="A287" s="236"/>
      <c r="B287" s="123">
        <f t="shared" si="4"/>
        <v>42411.166669999999</v>
      </c>
      <c r="C287" s="126">
        <v>4</v>
      </c>
      <c r="D287" s="11">
        <f>ROUND(АТС!F285*$D$41*$D$42/100,2)</f>
        <v>73.84</v>
      </c>
      <c r="E287" s="11">
        <f>ROUND(АТС!F285*$E$41*$E$42/100,2)</f>
        <v>67.84</v>
      </c>
      <c r="F287" s="11">
        <f>ROUND(АТС!$F285*$F$41*$F$42/100,2)</f>
        <v>46.18</v>
      </c>
      <c r="G287" s="11">
        <f>ROUND(АТС!$F285*$G$41*$G$42/100,2)</f>
        <v>27.03</v>
      </c>
    </row>
    <row r="288" spans="1:7" x14ac:dyDescent="0.25">
      <c r="A288" s="236"/>
      <c r="B288" s="125">
        <f t="shared" si="4"/>
        <v>42411.208330000001</v>
      </c>
      <c r="C288" s="126">
        <v>5</v>
      </c>
      <c r="D288" s="11">
        <f>ROUND(АТС!F286*$D$41*$D$42/100,2)</f>
        <v>72.05</v>
      </c>
      <c r="E288" s="11">
        <f>ROUND(АТС!F286*$E$41*$E$42/100,2)</f>
        <v>66.2</v>
      </c>
      <c r="F288" s="11">
        <f>ROUND(АТС!$F286*$F$41*$F$42/100,2)</f>
        <v>45.06</v>
      </c>
      <c r="G288" s="11">
        <f>ROUND(АТС!$F286*$G$41*$G$42/100,2)</f>
        <v>26.37</v>
      </c>
    </row>
    <row r="289" spans="1:7" x14ac:dyDescent="0.25">
      <c r="A289" s="236"/>
      <c r="B289" s="125">
        <f t="shared" si="4"/>
        <v>42411.25</v>
      </c>
      <c r="C289" s="126">
        <v>6</v>
      </c>
      <c r="D289" s="11">
        <f>ROUND(АТС!F287*$D$41*$D$42/100,2)</f>
        <v>72.45</v>
      </c>
      <c r="E289" s="11">
        <f>ROUND(АТС!F287*$E$41*$E$42/100,2)</f>
        <v>66.569999999999993</v>
      </c>
      <c r="F289" s="11">
        <f>ROUND(АТС!$F287*$F$41*$F$42/100,2)</f>
        <v>45.32</v>
      </c>
      <c r="G289" s="11">
        <f>ROUND(АТС!$F287*$G$41*$G$42/100,2)</f>
        <v>26.52</v>
      </c>
    </row>
    <row r="290" spans="1:7" x14ac:dyDescent="0.25">
      <c r="A290" s="236"/>
      <c r="B290" s="125">
        <f t="shared" si="4"/>
        <v>42411.291669999999</v>
      </c>
      <c r="C290" s="126">
        <v>7</v>
      </c>
      <c r="D290" s="11">
        <f>ROUND(АТС!F288*$D$41*$D$42/100,2)</f>
        <v>86.45</v>
      </c>
      <c r="E290" s="11">
        <f>ROUND(АТС!F288*$E$41*$E$42/100,2)</f>
        <v>79.430000000000007</v>
      </c>
      <c r="F290" s="11">
        <f>ROUND(АТС!$F288*$F$41*$F$42/100,2)</f>
        <v>54.07</v>
      </c>
      <c r="G290" s="11">
        <f>ROUND(АТС!$F288*$G$41*$G$42/100,2)</f>
        <v>31.65</v>
      </c>
    </row>
    <row r="291" spans="1:7" x14ac:dyDescent="0.25">
      <c r="A291" s="236"/>
      <c r="B291" s="123">
        <f t="shared" si="4"/>
        <v>42411.333330000001</v>
      </c>
      <c r="C291" s="126">
        <v>8</v>
      </c>
      <c r="D291" s="11">
        <f>ROUND(АТС!F289*$D$41*$D$42/100,2)</f>
        <v>85.45</v>
      </c>
      <c r="E291" s="11">
        <f>ROUND(АТС!F289*$E$41*$E$42/100,2)</f>
        <v>78.52</v>
      </c>
      <c r="F291" s="11">
        <f>ROUND(АТС!$F289*$F$41*$F$42/100,2)</f>
        <v>53.45</v>
      </c>
      <c r="G291" s="11">
        <f>ROUND(АТС!$F289*$G$41*$G$42/100,2)</f>
        <v>31.28</v>
      </c>
    </row>
    <row r="292" spans="1:7" x14ac:dyDescent="0.25">
      <c r="A292" s="236"/>
      <c r="B292" s="125">
        <f t="shared" si="4"/>
        <v>42411.375</v>
      </c>
      <c r="C292" s="126">
        <v>9</v>
      </c>
      <c r="D292" s="11">
        <f>ROUND(АТС!F290*$D$41*$D$42/100,2)</f>
        <v>74.180000000000007</v>
      </c>
      <c r="E292" s="11">
        <f>ROUND(АТС!F290*$E$41*$E$42/100,2)</f>
        <v>68.16</v>
      </c>
      <c r="F292" s="11">
        <f>ROUND(АТС!$F290*$F$41*$F$42/100,2)</f>
        <v>46.4</v>
      </c>
      <c r="G292" s="11">
        <f>ROUND(АТС!$F290*$G$41*$G$42/100,2)</f>
        <v>27.16</v>
      </c>
    </row>
    <row r="293" spans="1:7" x14ac:dyDescent="0.25">
      <c r="A293" s="236"/>
      <c r="B293" s="125">
        <f t="shared" si="4"/>
        <v>42411.416669999999</v>
      </c>
      <c r="C293" s="126">
        <v>10</v>
      </c>
      <c r="D293" s="11">
        <f>ROUND(АТС!F291*$D$41*$D$42/100,2)</f>
        <v>72.89</v>
      </c>
      <c r="E293" s="11">
        <f>ROUND(АТС!F291*$E$41*$E$42/100,2)</f>
        <v>66.98</v>
      </c>
      <c r="F293" s="11">
        <f>ROUND(АТС!$F291*$F$41*$F$42/100,2)</f>
        <v>45.59</v>
      </c>
      <c r="G293" s="11">
        <f>ROUND(АТС!$F291*$G$41*$G$42/100,2)</f>
        <v>26.68</v>
      </c>
    </row>
    <row r="294" spans="1:7" x14ac:dyDescent="0.25">
      <c r="A294" s="236"/>
      <c r="B294" s="125">
        <f t="shared" si="4"/>
        <v>42411.458330000001</v>
      </c>
      <c r="C294" s="126">
        <v>11</v>
      </c>
      <c r="D294" s="11">
        <f>ROUND(АТС!F292*$D$41*$D$42/100,2)</f>
        <v>72.69</v>
      </c>
      <c r="E294" s="11">
        <f>ROUND(АТС!F292*$E$41*$E$42/100,2)</f>
        <v>66.790000000000006</v>
      </c>
      <c r="F294" s="11">
        <f>ROUND(АТС!$F292*$F$41*$F$42/100,2)</f>
        <v>45.47</v>
      </c>
      <c r="G294" s="11">
        <f>ROUND(АТС!$F292*$G$41*$G$42/100,2)</f>
        <v>26.61</v>
      </c>
    </row>
    <row r="295" spans="1:7" x14ac:dyDescent="0.25">
      <c r="A295" s="236"/>
      <c r="B295" s="123">
        <f t="shared" si="4"/>
        <v>42411.5</v>
      </c>
      <c r="C295" s="126">
        <v>12</v>
      </c>
      <c r="D295" s="11">
        <f>ROUND(АТС!F293*$D$41*$D$42/100,2)</f>
        <v>75.31</v>
      </c>
      <c r="E295" s="11">
        <f>ROUND(АТС!F293*$E$41*$E$42/100,2)</f>
        <v>69.19</v>
      </c>
      <c r="F295" s="11">
        <f>ROUND(АТС!$F293*$F$41*$F$42/100,2)</f>
        <v>47.1</v>
      </c>
      <c r="G295" s="11">
        <f>ROUND(АТС!$F293*$G$41*$G$42/100,2)</f>
        <v>27.57</v>
      </c>
    </row>
    <row r="296" spans="1:7" x14ac:dyDescent="0.25">
      <c r="A296" s="236"/>
      <c r="B296" s="125">
        <f t="shared" si="4"/>
        <v>42411.541669999999</v>
      </c>
      <c r="C296" s="126">
        <v>13</v>
      </c>
      <c r="D296" s="11">
        <f>ROUND(АТС!F294*$D$41*$D$42/100,2)</f>
        <v>75.28</v>
      </c>
      <c r="E296" s="11">
        <f>ROUND(АТС!F294*$E$41*$E$42/100,2)</f>
        <v>69.17</v>
      </c>
      <c r="F296" s="11">
        <f>ROUND(АТС!$F294*$F$41*$F$42/100,2)</f>
        <v>47.09</v>
      </c>
      <c r="G296" s="11">
        <f>ROUND(АТС!$F294*$G$41*$G$42/100,2)</f>
        <v>27.56</v>
      </c>
    </row>
    <row r="297" spans="1:7" x14ac:dyDescent="0.25">
      <c r="A297" s="236"/>
      <c r="B297" s="125">
        <f t="shared" si="4"/>
        <v>42411.583330000001</v>
      </c>
      <c r="C297" s="126">
        <v>14</v>
      </c>
      <c r="D297" s="11">
        <f>ROUND(АТС!F295*$D$41*$D$42/100,2)</f>
        <v>70.17</v>
      </c>
      <c r="E297" s="11">
        <f>ROUND(АТС!F295*$E$41*$E$42/100,2)</f>
        <v>64.48</v>
      </c>
      <c r="F297" s="11">
        <f>ROUND(АТС!$F295*$F$41*$F$42/100,2)</f>
        <v>43.89</v>
      </c>
      <c r="G297" s="11">
        <f>ROUND(АТС!$F295*$G$41*$G$42/100,2)</f>
        <v>25.69</v>
      </c>
    </row>
    <row r="298" spans="1:7" x14ac:dyDescent="0.25">
      <c r="A298" s="236"/>
      <c r="B298" s="125">
        <f t="shared" si="4"/>
        <v>42411.625</v>
      </c>
      <c r="C298" s="126">
        <v>15</v>
      </c>
      <c r="D298" s="11">
        <f>ROUND(АТС!F296*$D$41*$D$42/100,2)</f>
        <v>70.2</v>
      </c>
      <c r="E298" s="11">
        <f>ROUND(АТС!F296*$E$41*$E$42/100,2)</f>
        <v>64.5</v>
      </c>
      <c r="F298" s="11">
        <f>ROUND(АТС!$F296*$F$41*$F$42/100,2)</f>
        <v>43.91</v>
      </c>
      <c r="G298" s="11">
        <f>ROUND(АТС!$F296*$G$41*$G$42/100,2)</f>
        <v>25.7</v>
      </c>
    </row>
    <row r="299" spans="1:7" x14ac:dyDescent="0.25">
      <c r="A299" s="236"/>
      <c r="B299" s="123">
        <f t="shared" si="4"/>
        <v>42411.666669999999</v>
      </c>
      <c r="C299" s="126">
        <v>16</v>
      </c>
      <c r="D299" s="11">
        <f>ROUND(АТС!F297*$D$41*$D$42/100,2)</f>
        <v>72.069999999999993</v>
      </c>
      <c r="E299" s="11">
        <f>ROUND(АТС!F297*$E$41*$E$42/100,2)</f>
        <v>66.22</v>
      </c>
      <c r="F299" s="11">
        <f>ROUND(АТС!$F297*$F$41*$F$42/100,2)</f>
        <v>45.08</v>
      </c>
      <c r="G299" s="11">
        <f>ROUND(АТС!$F297*$G$41*$G$42/100,2)</f>
        <v>26.38</v>
      </c>
    </row>
    <row r="300" spans="1:7" x14ac:dyDescent="0.25">
      <c r="A300" s="236"/>
      <c r="B300" s="125">
        <f t="shared" si="4"/>
        <v>42411.708330000001</v>
      </c>
      <c r="C300" s="126">
        <v>17</v>
      </c>
      <c r="D300" s="11">
        <f>ROUND(АТС!F298*$D$41*$D$42/100,2)</f>
        <v>75.84</v>
      </c>
      <c r="E300" s="11">
        <f>ROUND(АТС!F298*$E$41*$E$42/100,2)</f>
        <v>69.680000000000007</v>
      </c>
      <c r="F300" s="11">
        <f>ROUND(АТС!$F298*$F$41*$F$42/100,2)</f>
        <v>47.44</v>
      </c>
      <c r="G300" s="11">
        <f>ROUND(АТС!$F298*$G$41*$G$42/100,2)</f>
        <v>27.76</v>
      </c>
    </row>
    <row r="301" spans="1:7" x14ac:dyDescent="0.25">
      <c r="A301" s="236"/>
      <c r="B301" s="125">
        <f t="shared" si="4"/>
        <v>42411.75</v>
      </c>
      <c r="C301" s="126">
        <v>18</v>
      </c>
      <c r="D301" s="11">
        <f>ROUND(АТС!F299*$D$41*$D$42/100,2)</f>
        <v>85.72</v>
      </c>
      <c r="E301" s="11">
        <f>ROUND(АТС!F299*$E$41*$E$42/100,2)</f>
        <v>78.760000000000005</v>
      </c>
      <c r="F301" s="11">
        <f>ROUND(АТС!$F299*$F$41*$F$42/100,2)</f>
        <v>53.61</v>
      </c>
      <c r="G301" s="11">
        <f>ROUND(АТС!$F299*$G$41*$G$42/100,2)</f>
        <v>31.38</v>
      </c>
    </row>
    <row r="302" spans="1:7" x14ac:dyDescent="0.25">
      <c r="A302" s="236"/>
      <c r="B302" s="125">
        <f t="shared" si="4"/>
        <v>42411.791669999999</v>
      </c>
      <c r="C302" s="126">
        <v>19</v>
      </c>
      <c r="D302" s="11">
        <f>ROUND(АТС!F300*$D$41*$D$42/100,2)</f>
        <v>80.88</v>
      </c>
      <c r="E302" s="11">
        <f>ROUND(АТС!F300*$E$41*$E$42/100,2)</f>
        <v>74.31</v>
      </c>
      <c r="F302" s="11">
        <f>ROUND(АТС!$F300*$F$41*$F$42/100,2)</f>
        <v>50.58</v>
      </c>
      <c r="G302" s="11">
        <f>ROUND(АТС!$F300*$G$41*$G$42/100,2)</f>
        <v>29.6</v>
      </c>
    </row>
    <row r="303" spans="1:7" x14ac:dyDescent="0.25">
      <c r="A303" s="236"/>
      <c r="B303" s="123">
        <f t="shared" si="4"/>
        <v>42411.833330000001</v>
      </c>
      <c r="C303" s="126">
        <v>20</v>
      </c>
      <c r="D303" s="11">
        <f>ROUND(АТС!F301*$D$41*$D$42/100,2)</f>
        <v>77.739999999999995</v>
      </c>
      <c r="E303" s="11">
        <f>ROUND(АТС!F301*$E$41*$E$42/100,2)</f>
        <v>71.430000000000007</v>
      </c>
      <c r="F303" s="11">
        <f>ROUND(АТС!$F301*$F$41*$F$42/100,2)</f>
        <v>48.62</v>
      </c>
      <c r="G303" s="11">
        <f>ROUND(АТС!$F301*$G$41*$G$42/100,2)</f>
        <v>28.46</v>
      </c>
    </row>
    <row r="304" spans="1:7" x14ac:dyDescent="0.25">
      <c r="A304" s="236"/>
      <c r="B304" s="125">
        <f t="shared" si="4"/>
        <v>42411.875</v>
      </c>
      <c r="C304" s="126">
        <v>21</v>
      </c>
      <c r="D304" s="11">
        <f>ROUND(АТС!F302*$D$41*$D$42/100,2)</f>
        <v>75.27</v>
      </c>
      <c r="E304" s="11">
        <f>ROUND(АТС!F302*$E$41*$E$42/100,2)</f>
        <v>69.16</v>
      </c>
      <c r="F304" s="11">
        <f>ROUND(АТС!$F302*$F$41*$F$42/100,2)</f>
        <v>47.08</v>
      </c>
      <c r="G304" s="11">
        <f>ROUND(АТС!$F302*$G$41*$G$42/100,2)</f>
        <v>27.55</v>
      </c>
    </row>
    <row r="305" spans="1:7" x14ac:dyDescent="0.25">
      <c r="A305" s="236"/>
      <c r="B305" s="125">
        <f t="shared" si="4"/>
        <v>42411.916669999999</v>
      </c>
      <c r="C305" s="126">
        <v>22</v>
      </c>
      <c r="D305" s="11">
        <f>ROUND(АТС!F303*$D$41*$D$42/100,2)</f>
        <v>106.37</v>
      </c>
      <c r="E305" s="11">
        <f>ROUND(АТС!F303*$E$41*$E$42/100,2)</f>
        <v>97.73</v>
      </c>
      <c r="F305" s="11">
        <f>ROUND(АТС!$F303*$F$41*$F$42/100,2)</f>
        <v>66.53</v>
      </c>
      <c r="G305" s="11">
        <f>ROUND(АТС!$F303*$G$41*$G$42/100,2)</f>
        <v>38.94</v>
      </c>
    </row>
    <row r="306" spans="1:7" x14ac:dyDescent="0.25">
      <c r="A306" s="236"/>
      <c r="B306" s="125">
        <f t="shared" si="4"/>
        <v>42411.958330000001</v>
      </c>
      <c r="C306" s="126">
        <v>23</v>
      </c>
      <c r="D306" s="11">
        <f>ROUND(АТС!F304*$D$41*$D$42/100,2)</f>
        <v>86.01</v>
      </c>
      <c r="E306" s="11">
        <f>ROUND(АТС!F304*$E$41*$E$42/100,2)</f>
        <v>79.03</v>
      </c>
      <c r="F306" s="11">
        <f>ROUND(АТС!$F304*$F$41*$F$42/100,2)</f>
        <v>53.79</v>
      </c>
      <c r="G306" s="11">
        <f>ROUND(АТС!$F304*$G$41*$G$42/100,2)</f>
        <v>31.48</v>
      </c>
    </row>
    <row r="307" spans="1:7" x14ac:dyDescent="0.25">
      <c r="A307" s="236"/>
      <c r="B307" s="123">
        <f t="shared" si="4"/>
        <v>42412</v>
      </c>
      <c r="C307" s="126">
        <v>0</v>
      </c>
      <c r="D307" s="11">
        <f>ROUND(АТС!F305*$D$41*$D$42/100,2)</f>
        <v>75</v>
      </c>
      <c r="E307" s="11">
        <f>ROUND(АТС!F305*$E$41*$E$42/100,2)</f>
        <v>68.91</v>
      </c>
      <c r="F307" s="11">
        <f>ROUND(АТС!$F305*$F$41*$F$42/100,2)</f>
        <v>46.91</v>
      </c>
      <c r="G307" s="11">
        <f>ROUND(АТС!$F305*$G$41*$G$42/100,2)</f>
        <v>27.45</v>
      </c>
    </row>
    <row r="308" spans="1:7" x14ac:dyDescent="0.25">
      <c r="A308" s="236"/>
      <c r="B308" s="125">
        <f t="shared" si="4"/>
        <v>42412.041669999999</v>
      </c>
      <c r="C308" s="126">
        <v>1</v>
      </c>
      <c r="D308" s="11">
        <f>ROUND(АТС!F306*$D$41*$D$42/100,2)</f>
        <v>69.05</v>
      </c>
      <c r="E308" s="11">
        <f>ROUND(АТС!F306*$E$41*$E$42/100,2)</f>
        <v>63.45</v>
      </c>
      <c r="F308" s="11">
        <f>ROUND(АТС!$F306*$F$41*$F$42/100,2)</f>
        <v>43.19</v>
      </c>
      <c r="G308" s="11">
        <f>ROUND(АТС!$F306*$G$41*$G$42/100,2)</f>
        <v>25.28</v>
      </c>
    </row>
    <row r="309" spans="1:7" x14ac:dyDescent="0.25">
      <c r="A309" s="236"/>
      <c r="B309" s="125">
        <f t="shared" si="4"/>
        <v>42412.083330000001</v>
      </c>
      <c r="C309" s="126">
        <v>2</v>
      </c>
      <c r="D309" s="11">
        <f>ROUND(АТС!F307*$D$41*$D$42/100,2)</f>
        <v>71.91</v>
      </c>
      <c r="E309" s="11">
        <f>ROUND(АТС!F307*$E$41*$E$42/100,2)</f>
        <v>66.069999999999993</v>
      </c>
      <c r="F309" s="11">
        <f>ROUND(АТС!$F307*$F$41*$F$42/100,2)</f>
        <v>44.98</v>
      </c>
      <c r="G309" s="11">
        <f>ROUND(АТС!$F307*$G$41*$G$42/100,2)</f>
        <v>26.32</v>
      </c>
    </row>
    <row r="310" spans="1:7" x14ac:dyDescent="0.25">
      <c r="A310" s="236"/>
      <c r="B310" s="125">
        <f t="shared" si="4"/>
        <v>42412.125</v>
      </c>
      <c r="C310" s="126">
        <v>3</v>
      </c>
      <c r="D310" s="11">
        <f>ROUND(АТС!F308*$D$41*$D$42/100,2)</f>
        <v>71.930000000000007</v>
      </c>
      <c r="E310" s="11">
        <f>ROUND(АТС!F308*$E$41*$E$42/100,2)</f>
        <v>66.09</v>
      </c>
      <c r="F310" s="11">
        <f>ROUND(АТС!$F308*$F$41*$F$42/100,2)</f>
        <v>44.99</v>
      </c>
      <c r="G310" s="11">
        <f>ROUND(АТС!$F308*$G$41*$G$42/100,2)</f>
        <v>26.33</v>
      </c>
    </row>
    <row r="311" spans="1:7" x14ac:dyDescent="0.25">
      <c r="A311" s="236"/>
      <c r="B311" s="123">
        <f t="shared" si="4"/>
        <v>42412.166669999999</v>
      </c>
      <c r="C311" s="126">
        <v>4</v>
      </c>
      <c r="D311" s="11">
        <f>ROUND(АТС!F309*$D$41*$D$42/100,2)</f>
        <v>71.930000000000007</v>
      </c>
      <c r="E311" s="11">
        <f>ROUND(АТС!F309*$E$41*$E$42/100,2)</f>
        <v>66.09</v>
      </c>
      <c r="F311" s="11">
        <f>ROUND(АТС!$F309*$F$41*$F$42/100,2)</f>
        <v>44.99</v>
      </c>
      <c r="G311" s="11">
        <f>ROUND(АТС!$F309*$G$41*$G$42/100,2)</f>
        <v>26.33</v>
      </c>
    </row>
    <row r="312" spans="1:7" x14ac:dyDescent="0.25">
      <c r="A312" s="236"/>
      <c r="B312" s="125">
        <f t="shared" si="4"/>
        <v>42412.208330000001</v>
      </c>
      <c r="C312" s="126">
        <v>5</v>
      </c>
      <c r="D312" s="11">
        <f>ROUND(АТС!F310*$D$41*$D$42/100,2)</f>
        <v>70.209999999999994</v>
      </c>
      <c r="E312" s="11">
        <f>ROUND(АТС!F310*$E$41*$E$42/100,2)</f>
        <v>64.510000000000005</v>
      </c>
      <c r="F312" s="11">
        <f>ROUND(АТС!$F310*$F$41*$F$42/100,2)</f>
        <v>43.91</v>
      </c>
      <c r="G312" s="11">
        <f>ROUND(АТС!$F310*$G$41*$G$42/100,2)</f>
        <v>25.7</v>
      </c>
    </row>
    <row r="313" spans="1:7" x14ac:dyDescent="0.25">
      <c r="A313" s="236"/>
      <c r="B313" s="125">
        <f t="shared" si="4"/>
        <v>42412.25</v>
      </c>
      <c r="C313" s="126">
        <v>6</v>
      </c>
      <c r="D313" s="11">
        <f>ROUND(АТС!F311*$D$41*$D$42/100,2)</f>
        <v>73.23</v>
      </c>
      <c r="E313" s="11">
        <f>ROUND(АТС!F311*$E$41*$E$42/100,2)</f>
        <v>67.28</v>
      </c>
      <c r="F313" s="11">
        <f>ROUND(АТС!$F311*$F$41*$F$42/100,2)</f>
        <v>45.8</v>
      </c>
      <c r="G313" s="11">
        <f>ROUND(АТС!$F311*$G$41*$G$42/100,2)</f>
        <v>26.81</v>
      </c>
    </row>
    <row r="314" spans="1:7" x14ac:dyDescent="0.25">
      <c r="A314" s="236"/>
      <c r="B314" s="125">
        <f t="shared" si="4"/>
        <v>42412.291669999999</v>
      </c>
      <c r="C314" s="126">
        <v>7</v>
      </c>
      <c r="D314" s="11">
        <f>ROUND(АТС!F312*$D$41*$D$42/100,2)</f>
        <v>84.98</v>
      </c>
      <c r="E314" s="11">
        <f>ROUND(АТС!F312*$E$41*$E$42/100,2)</f>
        <v>78.08</v>
      </c>
      <c r="F314" s="11">
        <f>ROUND(АТС!$F312*$F$41*$F$42/100,2)</f>
        <v>53.15</v>
      </c>
      <c r="G314" s="11">
        <f>ROUND(АТС!$F312*$G$41*$G$42/100,2)</f>
        <v>31.11</v>
      </c>
    </row>
    <row r="315" spans="1:7" x14ac:dyDescent="0.25">
      <c r="A315" s="236"/>
      <c r="B315" s="123">
        <f t="shared" si="4"/>
        <v>42412.333330000001</v>
      </c>
      <c r="C315" s="126">
        <v>8</v>
      </c>
      <c r="D315" s="11">
        <f>ROUND(АТС!F313*$D$41*$D$42/100,2)</f>
        <v>82.82</v>
      </c>
      <c r="E315" s="11">
        <f>ROUND(АТС!F313*$E$41*$E$42/100,2)</f>
        <v>76.09</v>
      </c>
      <c r="F315" s="11">
        <f>ROUND(АТС!$F313*$F$41*$F$42/100,2)</f>
        <v>51.8</v>
      </c>
      <c r="G315" s="11">
        <f>ROUND(АТС!$F313*$G$41*$G$42/100,2)</f>
        <v>30.32</v>
      </c>
    </row>
    <row r="316" spans="1:7" x14ac:dyDescent="0.25">
      <c r="A316" s="236"/>
      <c r="B316" s="125">
        <f t="shared" si="4"/>
        <v>42412.375</v>
      </c>
      <c r="C316" s="126">
        <v>9</v>
      </c>
      <c r="D316" s="11">
        <f>ROUND(АТС!F314*$D$41*$D$42/100,2)</f>
        <v>72.81</v>
      </c>
      <c r="E316" s="11">
        <f>ROUND(АТС!F314*$E$41*$E$42/100,2)</f>
        <v>66.900000000000006</v>
      </c>
      <c r="F316" s="11">
        <f>ROUND(АТС!$F314*$F$41*$F$42/100,2)</f>
        <v>45.54</v>
      </c>
      <c r="G316" s="11">
        <f>ROUND(АТС!$F314*$G$41*$G$42/100,2)</f>
        <v>26.65</v>
      </c>
    </row>
    <row r="317" spans="1:7" x14ac:dyDescent="0.25">
      <c r="A317" s="236"/>
      <c r="B317" s="125">
        <f t="shared" si="4"/>
        <v>42412.416669999999</v>
      </c>
      <c r="C317" s="126">
        <v>10</v>
      </c>
      <c r="D317" s="11">
        <f>ROUND(АТС!F315*$D$41*$D$42/100,2)</f>
        <v>70.95</v>
      </c>
      <c r="E317" s="11">
        <f>ROUND(АТС!F315*$E$41*$E$42/100,2)</f>
        <v>65.19</v>
      </c>
      <c r="F317" s="11">
        <f>ROUND(АТС!$F315*$F$41*$F$42/100,2)</f>
        <v>44.38</v>
      </c>
      <c r="G317" s="11">
        <f>ROUND(АТС!$F315*$G$41*$G$42/100,2)</f>
        <v>25.97</v>
      </c>
    </row>
    <row r="318" spans="1:7" x14ac:dyDescent="0.25">
      <c r="A318" s="236"/>
      <c r="B318" s="125">
        <f t="shared" si="4"/>
        <v>42412.458330000001</v>
      </c>
      <c r="C318" s="126">
        <v>11</v>
      </c>
      <c r="D318" s="11">
        <f>ROUND(АТС!F316*$D$41*$D$42/100,2)</f>
        <v>70.180000000000007</v>
      </c>
      <c r="E318" s="11">
        <f>ROUND(АТС!F316*$E$41*$E$42/100,2)</f>
        <v>64.48</v>
      </c>
      <c r="F318" s="11">
        <f>ROUND(АТС!$F316*$F$41*$F$42/100,2)</f>
        <v>43.89</v>
      </c>
      <c r="G318" s="11">
        <f>ROUND(АТС!$F316*$G$41*$G$42/100,2)</f>
        <v>25.69</v>
      </c>
    </row>
    <row r="319" spans="1:7" x14ac:dyDescent="0.25">
      <c r="A319" s="236"/>
      <c r="B319" s="123">
        <f t="shared" si="4"/>
        <v>42412.5</v>
      </c>
      <c r="C319" s="126">
        <v>12</v>
      </c>
      <c r="D319" s="11">
        <f>ROUND(АТС!F317*$D$41*$D$42/100,2)</f>
        <v>71.12</v>
      </c>
      <c r="E319" s="11">
        <f>ROUND(АТС!F317*$E$41*$E$42/100,2)</f>
        <v>65.349999999999994</v>
      </c>
      <c r="F319" s="11">
        <f>ROUND(АТС!$F317*$F$41*$F$42/100,2)</f>
        <v>44.48</v>
      </c>
      <c r="G319" s="11">
        <f>ROUND(АТС!$F317*$G$41*$G$42/100,2)</f>
        <v>26.03</v>
      </c>
    </row>
    <row r="320" spans="1:7" x14ac:dyDescent="0.25">
      <c r="A320" s="236"/>
      <c r="B320" s="125">
        <f t="shared" si="4"/>
        <v>42412.541669999999</v>
      </c>
      <c r="C320" s="126">
        <v>13</v>
      </c>
      <c r="D320" s="11">
        <f>ROUND(АТС!F318*$D$41*$D$42/100,2)</f>
        <v>74.16</v>
      </c>
      <c r="E320" s="11">
        <f>ROUND(АТС!F318*$E$41*$E$42/100,2)</f>
        <v>68.14</v>
      </c>
      <c r="F320" s="11">
        <f>ROUND(АТС!$F318*$F$41*$F$42/100,2)</f>
        <v>46.39</v>
      </c>
      <c r="G320" s="11">
        <f>ROUND(АТС!$F318*$G$41*$G$42/100,2)</f>
        <v>27.15</v>
      </c>
    </row>
    <row r="321" spans="1:7" x14ac:dyDescent="0.25">
      <c r="A321" s="236"/>
      <c r="B321" s="125">
        <f t="shared" si="4"/>
        <v>42412.583330000001</v>
      </c>
      <c r="C321" s="126">
        <v>14</v>
      </c>
      <c r="D321" s="11">
        <f>ROUND(АТС!F319*$D$41*$D$42/100,2)</f>
        <v>72.62</v>
      </c>
      <c r="E321" s="11">
        <f>ROUND(АТС!F319*$E$41*$E$42/100,2)</f>
        <v>66.72</v>
      </c>
      <c r="F321" s="11">
        <f>ROUND(АТС!$F319*$F$41*$F$42/100,2)</f>
        <v>45.42</v>
      </c>
      <c r="G321" s="11">
        <f>ROUND(АТС!$F319*$G$41*$G$42/100,2)</f>
        <v>26.58</v>
      </c>
    </row>
    <row r="322" spans="1:7" x14ac:dyDescent="0.25">
      <c r="A322" s="236"/>
      <c r="B322" s="125">
        <f t="shared" si="4"/>
        <v>42412.625</v>
      </c>
      <c r="C322" s="126">
        <v>15</v>
      </c>
      <c r="D322" s="11">
        <f>ROUND(АТС!F320*$D$41*$D$42/100,2)</f>
        <v>72.62</v>
      </c>
      <c r="E322" s="11">
        <f>ROUND(АТС!F320*$E$41*$E$42/100,2)</f>
        <v>66.73</v>
      </c>
      <c r="F322" s="11">
        <f>ROUND(АТС!$F320*$F$41*$F$42/100,2)</f>
        <v>45.42</v>
      </c>
      <c r="G322" s="11">
        <f>ROUND(АТС!$F320*$G$41*$G$42/100,2)</f>
        <v>26.58</v>
      </c>
    </row>
    <row r="323" spans="1:7" x14ac:dyDescent="0.25">
      <c r="A323" s="236"/>
      <c r="B323" s="123">
        <f t="shared" si="4"/>
        <v>42412.666669999999</v>
      </c>
      <c r="C323" s="126">
        <v>16</v>
      </c>
      <c r="D323" s="11">
        <f>ROUND(АТС!F321*$D$41*$D$42/100,2)</f>
        <v>70.2</v>
      </c>
      <c r="E323" s="11">
        <f>ROUND(АТС!F321*$E$41*$E$42/100,2)</f>
        <v>64.5</v>
      </c>
      <c r="F323" s="11">
        <f>ROUND(АТС!$F321*$F$41*$F$42/100,2)</f>
        <v>43.91</v>
      </c>
      <c r="G323" s="11">
        <f>ROUND(АТС!$F321*$G$41*$G$42/100,2)</f>
        <v>25.7</v>
      </c>
    </row>
    <row r="324" spans="1:7" x14ac:dyDescent="0.25">
      <c r="A324" s="236"/>
      <c r="B324" s="125">
        <f t="shared" ref="B324:B387" si="5">B300+1</f>
        <v>42412.708330000001</v>
      </c>
      <c r="C324" s="126">
        <v>17</v>
      </c>
      <c r="D324" s="11">
        <f>ROUND(АТС!F322*$D$41*$D$42/100,2)</f>
        <v>74.989999999999995</v>
      </c>
      <c r="E324" s="11">
        <f>ROUND(АТС!F322*$E$41*$E$42/100,2)</f>
        <v>68.91</v>
      </c>
      <c r="F324" s="11">
        <f>ROUND(АТС!$F322*$F$41*$F$42/100,2)</f>
        <v>46.91</v>
      </c>
      <c r="G324" s="11">
        <f>ROUND(АТС!$F322*$G$41*$G$42/100,2)</f>
        <v>27.45</v>
      </c>
    </row>
    <row r="325" spans="1:7" x14ac:dyDescent="0.25">
      <c r="A325" s="236"/>
      <c r="B325" s="125">
        <f t="shared" si="5"/>
        <v>42412.75</v>
      </c>
      <c r="C325" s="126">
        <v>18</v>
      </c>
      <c r="D325" s="11">
        <f>ROUND(АТС!F323*$D$41*$D$42/100,2)</f>
        <v>86.47</v>
      </c>
      <c r="E325" s="11">
        <f>ROUND(АТС!F323*$E$41*$E$42/100,2)</f>
        <v>79.45</v>
      </c>
      <c r="F325" s="11">
        <f>ROUND(АТС!$F323*$F$41*$F$42/100,2)</f>
        <v>54.08</v>
      </c>
      <c r="G325" s="11">
        <f>ROUND(АТС!$F323*$G$41*$G$42/100,2)</f>
        <v>31.65</v>
      </c>
    </row>
    <row r="326" spans="1:7" x14ac:dyDescent="0.25">
      <c r="A326" s="236"/>
      <c r="B326" s="125">
        <f t="shared" si="5"/>
        <v>42412.791669999999</v>
      </c>
      <c r="C326" s="126">
        <v>19</v>
      </c>
      <c r="D326" s="11">
        <f>ROUND(АТС!F324*$D$41*$D$42/100,2)</f>
        <v>89.29</v>
      </c>
      <c r="E326" s="11">
        <f>ROUND(АТС!F324*$E$41*$E$42/100,2)</f>
        <v>82.04</v>
      </c>
      <c r="F326" s="11">
        <f>ROUND(АТС!$F324*$F$41*$F$42/100,2)</f>
        <v>55.85</v>
      </c>
      <c r="G326" s="11">
        <f>ROUND(АТС!$F324*$G$41*$G$42/100,2)</f>
        <v>32.68</v>
      </c>
    </row>
    <row r="327" spans="1:7" x14ac:dyDescent="0.25">
      <c r="A327" s="236"/>
      <c r="B327" s="123">
        <f t="shared" si="5"/>
        <v>42412.833330000001</v>
      </c>
      <c r="C327" s="126">
        <v>20</v>
      </c>
      <c r="D327" s="11">
        <f>ROUND(АТС!F325*$D$41*$D$42/100,2)</f>
        <v>86.29</v>
      </c>
      <c r="E327" s="11">
        <f>ROUND(АТС!F325*$E$41*$E$42/100,2)</f>
        <v>79.290000000000006</v>
      </c>
      <c r="F327" s="11">
        <f>ROUND(АТС!$F325*$F$41*$F$42/100,2)</f>
        <v>53.97</v>
      </c>
      <c r="G327" s="11">
        <f>ROUND(АТС!$F325*$G$41*$G$42/100,2)</f>
        <v>31.59</v>
      </c>
    </row>
    <row r="328" spans="1:7" x14ac:dyDescent="0.25">
      <c r="A328" s="236"/>
      <c r="B328" s="125">
        <f t="shared" si="5"/>
        <v>42412.875</v>
      </c>
      <c r="C328" s="126">
        <v>21</v>
      </c>
      <c r="D328" s="11">
        <f>ROUND(АТС!F326*$D$41*$D$42/100,2)</f>
        <v>79.73</v>
      </c>
      <c r="E328" s="11">
        <f>ROUND(АТС!F326*$E$41*$E$42/100,2)</f>
        <v>73.260000000000005</v>
      </c>
      <c r="F328" s="11">
        <f>ROUND(АТС!$F326*$F$41*$F$42/100,2)</f>
        <v>49.87</v>
      </c>
      <c r="G328" s="11">
        <f>ROUND(АТС!$F326*$G$41*$G$42/100,2)</f>
        <v>29.19</v>
      </c>
    </row>
    <row r="329" spans="1:7" x14ac:dyDescent="0.25">
      <c r="A329" s="236"/>
      <c r="B329" s="125">
        <f t="shared" si="5"/>
        <v>42412.916669999999</v>
      </c>
      <c r="C329" s="126">
        <v>22</v>
      </c>
      <c r="D329" s="11">
        <f>ROUND(АТС!F327*$D$41*$D$42/100,2)</f>
        <v>110.03</v>
      </c>
      <c r="E329" s="11">
        <f>ROUND(АТС!F327*$E$41*$E$42/100,2)</f>
        <v>101.1</v>
      </c>
      <c r="F329" s="11">
        <f>ROUND(АТС!$F327*$F$41*$F$42/100,2)</f>
        <v>68.819999999999993</v>
      </c>
      <c r="G329" s="11">
        <f>ROUND(АТС!$F327*$G$41*$G$42/100,2)</f>
        <v>40.28</v>
      </c>
    </row>
    <row r="330" spans="1:7" x14ac:dyDescent="0.25">
      <c r="A330" s="236"/>
      <c r="B330" s="125">
        <f t="shared" si="5"/>
        <v>42412.958330000001</v>
      </c>
      <c r="C330" s="126">
        <v>23</v>
      </c>
      <c r="D330" s="11">
        <f>ROUND(АТС!F328*$D$41*$D$42/100,2)</f>
        <v>94.32</v>
      </c>
      <c r="E330" s="11">
        <f>ROUND(АТС!F328*$E$41*$E$42/100,2)</f>
        <v>86.66</v>
      </c>
      <c r="F330" s="11">
        <f>ROUND(АТС!$F328*$F$41*$F$42/100,2)</f>
        <v>58.99</v>
      </c>
      <c r="G330" s="11">
        <f>ROUND(АТС!$F328*$G$41*$G$42/100,2)</f>
        <v>34.53</v>
      </c>
    </row>
    <row r="331" spans="1:7" x14ac:dyDescent="0.25">
      <c r="A331" s="236"/>
      <c r="B331" s="123">
        <f t="shared" si="5"/>
        <v>42413</v>
      </c>
      <c r="C331" s="126">
        <v>0</v>
      </c>
      <c r="D331" s="11">
        <f>ROUND(АТС!F329*$D$41*$D$42/100,2)</f>
        <v>75.61</v>
      </c>
      <c r="E331" s="11">
        <f>ROUND(АТС!F329*$E$41*$E$42/100,2)</f>
        <v>69.47</v>
      </c>
      <c r="F331" s="11">
        <f>ROUND(АТС!$F329*$F$41*$F$42/100,2)</f>
        <v>47.29</v>
      </c>
      <c r="G331" s="11">
        <f>ROUND(АТС!$F329*$G$41*$G$42/100,2)</f>
        <v>27.68</v>
      </c>
    </row>
    <row r="332" spans="1:7" x14ac:dyDescent="0.25">
      <c r="A332" s="236"/>
      <c r="B332" s="125">
        <f t="shared" si="5"/>
        <v>42413.041669999999</v>
      </c>
      <c r="C332" s="126">
        <v>1</v>
      </c>
      <c r="D332" s="11">
        <f>ROUND(АТС!F330*$D$41*$D$42/100,2)</f>
        <v>72.77</v>
      </c>
      <c r="E332" s="11">
        <f>ROUND(АТС!F330*$E$41*$E$42/100,2)</f>
        <v>66.86</v>
      </c>
      <c r="F332" s="11">
        <f>ROUND(АТС!$F330*$F$41*$F$42/100,2)</f>
        <v>45.52</v>
      </c>
      <c r="G332" s="11">
        <f>ROUND(АТС!$F330*$G$41*$G$42/100,2)</f>
        <v>26.64</v>
      </c>
    </row>
    <row r="333" spans="1:7" x14ac:dyDescent="0.25">
      <c r="A333" s="236"/>
      <c r="B333" s="125">
        <f t="shared" si="5"/>
        <v>42413.083330000001</v>
      </c>
      <c r="C333" s="126">
        <v>2</v>
      </c>
      <c r="D333" s="11">
        <f>ROUND(АТС!F331*$D$41*$D$42/100,2)</f>
        <v>77.86</v>
      </c>
      <c r="E333" s="11">
        <f>ROUND(АТС!F331*$E$41*$E$42/100,2)</f>
        <v>71.540000000000006</v>
      </c>
      <c r="F333" s="11">
        <f>ROUND(АТС!$F331*$F$41*$F$42/100,2)</f>
        <v>48.7</v>
      </c>
      <c r="G333" s="11">
        <f>ROUND(АТС!$F331*$G$41*$G$42/100,2)</f>
        <v>28.5</v>
      </c>
    </row>
    <row r="334" spans="1:7" x14ac:dyDescent="0.25">
      <c r="A334" s="236"/>
      <c r="B334" s="125">
        <f t="shared" si="5"/>
        <v>42413.125</v>
      </c>
      <c r="C334" s="126">
        <v>3</v>
      </c>
      <c r="D334" s="11">
        <f>ROUND(АТС!F332*$D$41*$D$42/100,2)</f>
        <v>77.89</v>
      </c>
      <c r="E334" s="11">
        <f>ROUND(АТС!F332*$E$41*$E$42/100,2)</f>
        <v>71.569999999999993</v>
      </c>
      <c r="F334" s="11">
        <f>ROUND(АТС!$F332*$F$41*$F$42/100,2)</f>
        <v>48.72</v>
      </c>
      <c r="G334" s="11">
        <f>ROUND(АТС!$F332*$G$41*$G$42/100,2)</f>
        <v>28.51</v>
      </c>
    </row>
    <row r="335" spans="1:7" x14ac:dyDescent="0.25">
      <c r="A335" s="236"/>
      <c r="B335" s="123">
        <f t="shared" si="5"/>
        <v>42413.166669999999</v>
      </c>
      <c r="C335" s="126">
        <v>4</v>
      </c>
      <c r="D335" s="11">
        <f>ROUND(АТС!F333*$D$41*$D$42/100,2)</f>
        <v>80.260000000000005</v>
      </c>
      <c r="E335" s="11">
        <f>ROUND(АТС!F333*$E$41*$E$42/100,2)</f>
        <v>73.739999999999995</v>
      </c>
      <c r="F335" s="11">
        <f>ROUND(АТС!$F333*$F$41*$F$42/100,2)</f>
        <v>50.2</v>
      </c>
      <c r="G335" s="11">
        <f>ROUND(АТС!$F333*$G$41*$G$42/100,2)</f>
        <v>29.38</v>
      </c>
    </row>
    <row r="336" spans="1:7" x14ac:dyDescent="0.25">
      <c r="A336" s="236"/>
      <c r="B336" s="125">
        <f t="shared" si="5"/>
        <v>42413.208330000001</v>
      </c>
      <c r="C336" s="126">
        <v>5</v>
      </c>
      <c r="D336" s="11">
        <f>ROUND(АТС!F334*$D$41*$D$42/100,2)</f>
        <v>77.89</v>
      </c>
      <c r="E336" s="11">
        <f>ROUND(АТС!F334*$E$41*$E$42/100,2)</f>
        <v>71.569999999999993</v>
      </c>
      <c r="F336" s="11">
        <f>ROUND(АТС!$F334*$F$41*$F$42/100,2)</f>
        <v>48.72</v>
      </c>
      <c r="G336" s="11">
        <f>ROUND(АТС!$F334*$G$41*$G$42/100,2)</f>
        <v>28.51</v>
      </c>
    </row>
    <row r="337" spans="1:7" x14ac:dyDescent="0.25">
      <c r="A337" s="236"/>
      <c r="B337" s="125">
        <f t="shared" si="5"/>
        <v>42413.25</v>
      </c>
      <c r="C337" s="126">
        <v>6</v>
      </c>
      <c r="D337" s="11">
        <f>ROUND(АТС!F335*$D$41*$D$42/100,2)</f>
        <v>74.239999999999995</v>
      </c>
      <c r="E337" s="11">
        <f>ROUND(АТС!F335*$E$41*$E$42/100,2)</f>
        <v>68.22</v>
      </c>
      <c r="F337" s="11">
        <f>ROUND(АТС!$F335*$F$41*$F$42/100,2)</f>
        <v>46.44</v>
      </c>
      <c r="G337" s="11">
        <f>ROUND(АТС!$F335*$G$41*$G$42/100,2)</f>
        <v>27.18</v>
      </c>
    </row>
    <row r="338" spans="1:7" x14ac:dyDescent="0.25">
      <c r="A338" s="236"/>
      <c r="B338" s="125">
        <f t="shared" si="5"/>
        <v>42413.291669999999</v>
      </c>
      <c r="C338" s="126">
        <v>7</v>
      </c>
      <c r="D338" s="11">
        <f>ROUND(АТС!F336*$D$41*$D$42/100,2)</f>
        <v>70.260000000000005</v>
      </c>
      <c r="E338" s="11">
        <f>ROUND(АТС!F336*$E$41*$E$42/100,2)</f>
        <v>64.56</v>
      </c>
      <c r="F338" s="11">
        <f>ROUND(АТС!$F336*$F$41*$F$42/100,2)</f>
        <v>43.94</v>
      </c>
      <c r="G338" s="11">
        <f>ROUND(АТС!$F336*$G$41*$G$42/100,2)</f>
        <v>25.72</v>
      </c>
    </row>
    <row r="339" spans="1:7" x14ac:dyDescent="0.25">
      <c r="A339" s="236"/>
      <c r="B339" s="123">
        <f t="shared" si="5"/>
        <v>42413.333330000001</v>
      </c>
      <c r="C339" s="126">
        <v>8</v>
      </c>
      <c r="D339" s="11">
        <f>ROUND(АТС!F337*$D$41*$D$42/100,2)</f>
        <v>75.83</v>
      </c>
      <c r="E339" s="11">
        <f>ROUND(АТС!F337*$E$41*$E$42/100,2)</f>
        <v>69.67</v>
      </c>
      <c r="F339" s="11">
        <f>ROUND(АТС!$F337*$F$41*$F$42/100,2)</f>
        <v>47.43</v>
      </c>
      <c r="G339" s="11">
        <f>ROUND(АТС!$F337*$G$41*$G$42/100,2)</f>
        <v>27.76</v>
      </c>
    </row>
    <row r="340" spans="1:7" x14ac:dyDescent="0.25">
      <c r="A340" s="236"/>
      <c r="B340" s="125">
        <f t="shared" si="5"/>
        <v>42413.375</v>
      </c>
      <c r="C340" s="126">
        <v>9</v>
      </c>
      <c r="D340" s="11">
        <f>ROUND(АТС!F338*$D$41*$D$42/100,2)</f>
        <v>93.43</v>
      </c>
      <c r="E340" s="11">
        <f>ROUND(АТС!F338*$E$41*$E$42/100,2)</f>
        <v>85.85</v>
      </c>
      <c r="F340" s="11">
        <f>ROUND(АТС!$F338*$F$41*$F$42/100,2)</f>
        <v>58.44</v>
      </c>
      <c r="G340" s="11">
        <f>ROUND(АТС!$F338*$G$41*$G$42/100,2)</f>
        <v>34.200000000000003</v>
      </c>
    </row>
    <row r="341" spans="1:7" x14ac:dyDescent="0.25">
      <c r="A341" s="236"/>
      <c r="B341" s="125">
        <f t="shared" si="5"/>
        <v>42413.416669999999</v>
      </c>
      <c r="C341" s="126">
        <v>10</v>
      </c>
      <c r="D341" s="11">
        <f>ROUND(АТС!F339*$D$41*$D$42/100,2)</f>
        <v>86.54</v>
      </c>
      <c r="E341" s="11">
        <f>ROUND(АТС!F339*$E$41*$E$42/100,2)</f>
        <v>79.510000000000005</v>
      </c>
      <c r="F341" s="11">
        <f>ROUND(АТС!$F339*$F$41*$F$42/100,2)</f>
        <v>54.13</v>
      </c>
      <c r="G341" s="11">
        <f>ROUND(АТС!$F339*$G$41*$G$42/100,2)</f>
        <v>31.68</v>
      </c>
    </row>
    <row r="342" spans="1:7" x14ac:dyDescent="0.25">
      <c r="A342" s="236"/>
      <c r="B342" s="125">
        <f t="shared" si="5"/>
        <v>42413.458330000001</v>
      </c>
      <c r="C342" s="126">
        <v>11</v>
      </c>
      <c r="D342" s="11">
        <f>ROUND(АТС!F340*$D$41*$D$42/100,2)</f>
        <v>88.17</v>
      </c>
      <c r="E342" s="11">
        <f>ROUND(АТС!F340*$E$41*$E$42/100,2)</f>
        <v>81.010000000000005</v>
      </c>
      <c r="F342" s="11">
        <f>ROUND(АТС!$F340*$F$41*$F$42/100,2)</f>
        <v>55.15</v>
      </c>
      <c r="G342" s="11">
        <f>ROUND(АТС!$F340*$G$41*$G$42/100,2)</f>
        <v>32.270000000000003</v>
      </c>
    </row>
    <row r="343" spans="1:7" x14ac:dyDescent="0.25">
      <c r="A343" s="236"/>
      <c r="B343" s="123">
        <f t="shared" si="5"/>
        <v>42413.5</v>
      </c>
      <c r="C343" s="126">
        <v>12</v>
      </c>
      <c r="D343" s="11">
        <f>ROUND(АТС!F341*$D$41*$D$42/100,2)</f>
        <v>89.84</v>
      </c>
      <c r="E343" s="11">
        <f>ROUND(АТС!F341*$E$41*$E$42/100,2)</f>
        <v>82.55</v>
      </c>
      <c r="F343" s="11">
        <f>ROUND(АТС!$F341*$F$41*$F$42/100,2)</f>
        <v>56.19</v>
      </c>
      <c r="G343" s="11">
        <f>ROUND(АТС!$F341*$G$41*$G$42/100,2)</f>
        <v>32.89</v>
      </c>
    </row>
    <row r="344" spans="1:7" x14ac:dyDescent="0.25">
      <c r="A344" s="236"/>
      <c r="B344" s="125">
        <f t="shared" si="5"/>
        <v>42413.541669999999</v>
      </c>
      <c r="C344" s="126">
        <v>13</v>
      </c>
      <c r="D344" s="11">
        <f>ROUND(АТС!F342*$D$41*$D$42/100,2)</f>
        <v>95.29</v>
      </c>
      <c r="E344" s="11">
        <f>ROUND(АТС!F342*$E$41*$E$42/100,2)</f>
        <v>87.55</v>
      </c>
      <c r="F344" s="11">
        <f>ROUND(АТС!$F342*$F$41*$F$42/100,2)</f>
        <v>59.6</v>
      </c>
      <c r="G344" s="11">
        <f>ROUND(АТС!$F342*$G$41*$G$42/100,2)</f>
        <v>34.880000000000003</v>
      </c>
    </row>
    <row r="345" spans="1:7" x14ac:dyDescent="0.25">
      <c r="A345" s="236"/>
      <c r="B345" s="125">
        <f t="shared" si="5"/>
        <v>42413.583330000001</v>
      </c>
      <c r="C345" s="126">
        <v>14</v>
      </c>
      <c r="D345" s="11">
        <f>ROUND(АТС!F343*$D$41*$D$42/100,2)</f>
        <v>95.27</v>
      </c>
      <c r="E345" s="11">
        <f>ROUND(АТС!F343*$E$41*$E$42/100,2)</f>
        <v>87.54</v>
      </c>
      <c r="F345" s="11">
        <f>ROUND(АТС!$F343*$F$41*$F$42/100,2)</f>
        <v>59.59</v>
      </c>
      <c r="G345" s="11">
        <f>ROUND(АТС!$F343*$G$41*$G$42/100,2)</f>
        <v>34.869999999999997</v>
      </c>
    </row>
    <row r="346" spans="1:7" x14ac:dyDescent="0.25">
      <c r="A346" s="236"/>
      <c r="B346" s="125">
        <f t="shared" si="5"/>
        <v>42413.625</v>
      </c>
      <c r="C346" s="126">
        <v>15</v>
      </c>
      <c r="D346" s="11">
        <f>ROUND(АТС!F344*$D$41*$D$42/100,2)</f>
        <v>93.42</v>
      </c>
      <c r="E346" s="11">
        <f>ROUND(АТС!F344*$E$41*$E$42/100,2)</f>
        <v>85.84</v>
      </c>
      <c r="F346" s="11">
        <f>ROUND(АТС!$F344*$F$41*$F$42/100,2)</f>
        <v>58.43</v>
      </c>
      <c r="G346" s="11">
        <f>ROUND(АТС!$F344*$G$41*$G$42/100,2)</f>
        <v>34.200000000000003</v>
      </c>
    </row>
    <row r="347" spans="1:7" x14ac:dyDescent="0.25">
      <c r="A347" s="236"/>
      <c r="B347" s="123">
        <f t="shared" si="5"/>
        <v>42413.666669999999</v>
      </c>
      <c r="C347" s="126">
        <v>16</v>
      </c>
      <c r="D347" s="11">
        <f>ROUND(АТС!F345*$D$41*$D$42/100,2)</f>
        <v>89.09</v>
      </c>
      <c r="E347" s="11">
        <f>ROUND(АТС!F345*$E$41*$E$42/100,2)</f>
        <v>81.86</v>
      </c>
      <c r="F347" s="11">
        <f>ROUND(АТС!$F345*$F$41*$F$42/100,2)</f>
        <v>55.72</v>
      </c>
      <c r="G347" s="11">
        <f>ROUND(АТС!$F345*$G$41*$G$42/100,2)</f>
        <v>32.61</v>
      </c>
    </row>
    <row r="348" spans="1:7" x14ac:dyDescent="0.25">
      <c r="A348" s="236"/>
      <c r="B348" s="125">
        <f t="shared" si="5"/>
        <v>42413.708330000001</v>
      </c>
      <c r="C348" s="126">
        <v>17</v>
      </c>
      <c r="D348" s="11">
        <f>ROUND(АТС!F346*$D$41*$D$42/100,2)</f>
        <v>71.989999999999995</v>
      </c>
      <c r="E348" s="11">
        <f>ROUND(АТС!F346*$E$41*$E$42/100,2)</f>
        <v>66.150000000000006</v>
      </c>
      <c r="F348" s="11">
        <f>ROUND(АТС!$F346*$F$41*$F$42/100,2)</f>
        <v>45.03</v>
      </c>
      <c r="G348" s="11">
        <f>ROUND(АТС!$F346*$G$41*$G$42/100,2)</f>
        <v>26.35</v>
      </c>
    </row>
    <row r="349" spans="1:7" x14ac:dyDescent="0.25">
      <c r="A349" s="236"/>
      <c r="B349" s="125">
        <f t="shared" si="5"/>
        <v>42413.75</v>
      </c>
      <c r="C349" s="126">
        <v>18</v>
      </c>
      <c r="D349" s="11">
        <f>ROUND(АТС!F347*$D$41*$D$42/100,2)</f>
        <v>78.02</v>
      </c>
      <c r="E349" s="11">
        <f>ROUND(АТС!F347*$E$41*$E$42/100,2)</f>
        <v>71.69</v>
      </c>
      <c r="F349" s="11">
        <f>ROUND(АТС!$F347*$F$41*$F$42/100,2)</f>
        <v>48.8</v>
      </c>
      <c r="G349" s="11">
        <f>ROUND(АТС!$F347*$G$41*$G$42/100,2)</f>
        <v>28.56</v>
      </c>
    </row>
    <row r="350" spans="1:7" x14ac:dyDescent="0.25">
      <c r="A350" s="236"/>
      <c r="B350" s="125">
        <f t="shared" si="5"/>
        <v>42413.791669999999</v>
      </c>
      <c r="C350" s="126">
        <v>19</v>
      </c>
      <c r="D350" s="11">
        <f>ROUND(АТС!F348*$D$41*$D$42/100,2)</f>
        <v>78.930000000000007</v>
      </c>
      <c r="E350" s="11">
        <f>ROUND(АТС!F348*$E$41*$E$42/100,2)</f>
        <v>72.52</v>
      </c>
      <c r="F350" s="11">
        <f>ROUND(АТС!$F348*$F$41*$F$42/100,2)</f>
        <v>49.37</v>
      </c>
      <c r="G350" s="11">
        <f>ROUND(АТС!$F348*$G$41*$G$42/100,2)</f>
        <v>28.89</v>
      </c>
    </row>
    <row r="351" spans="1:7" x14ac:dyDescent="0.25">
      <c r="A351" s="236"/>
      <c r="B351" s="123">
        <f t="shared" si="5"/>
        <v>42413.833330000001</v>
      </c>
      <c r="C351" s="126">
        <v>20</v>
      </c>
      <c r="D351" s="11">
        <f>ROUND(АТС!F349*$D$41*$D$42/100,2)</f>
        <v>77.260000000000005</v>
      </c>
      <c r="E351" s="11">
        <f>ROUND(АТС!F349*$E$41*$E$42/100,2)</f>
        <v>70.989999999999995</v>
      </c>
      <c r="F351" s="11">
        <f>ROUND(АТС!$F349*$F$41*$F$42/100,2)</f>
        <v>48.33</v>
      </c>
      <c r="G351" s="11">
        <f>ROUND(АТС!$F349*$G$41*$G$42/100,2)</f>
        <v>28.28</v>
      </c>
    </row>
    <row r="352" spans="1:7" x14ac:dyDescent="0.25">
      <c r="A352" s="236"/>
      <c r="B352" s="125">
        <f t="shared" si="5"/>
        <v>42413.875</v>
      </c>
      <c r="C352" s="126">
        <v>21</v>
      </c>
      <c r="D352" s="11">
        <f>ROUND(АТС!F350*$D$41*$D$42/100,2)</f>
        <v>69.06</v>
      </c>
      <c r="E352" s="11">
        <f>ROUND(АТС!F350*$E$41*$E$42/100,2)</f>
        <v>63.46</v>
      </c>
      <c r="F352" s="11">
        <f>ROUND(АТС!$F350*$F$41*$F$42/100,2)</f>
        <v>43.2</v>
      </c>
      <c r="G352" s="11">
        <f>ROUND(АТС!$F350*$G$41*$G$42/100,2)</f>
        <v>25.28</v>
      </c>
    </row>
    <row r="353" spans="1:7" x14ac:dyDescent="0.25">
      <c r="A353" s="236"/>
      <c r="B353" s="125">
        <f t="shared" si="5"/>
        <v>42413.916669999999</v>
      </c>
      <c r="C353" s="126">
        <v>22</v>
      </c>
      <c r="D353" s="11">
        <f>ROUND(АТС!F351*$D$41*$D$42/100,2)</f>
        <v>77.709999999999994</v>
      </c>
      <c r="E353" s="11">
        <f>ROUND(АТС!F351*$E$41*$E$42/100,2)</f>
        <v>71.41</v>
      </c>
      <c r="F353" s="11">
        <f>ROUND(АТС!$F351*$F$41*$F$42/100,2)</f>
        <v>48.61</v>
      </c>
      <c r="G353" s="11">
        <f>ROUND(АТС!$F351*$G$41*$G$42/100,2)</f>
        <v>28.45</v>
      </c>
    </row>
    <row r="354" spans="1:7" x14ac:dyDescent="0.25">
      <c r="A354" s="236"/>
      <c r="B354" s="125">
        <f t="shared" si="5"/>
        <v>42413.958330000001</v>
      </c>
      <c r="C354" s="126">
        <v>23</v>
      </c>
      <c r="D354" s="11">
        <f>ROUND(АТС!F352*$D$41*$D$42/100,2)</f>
        <v>91.58</v>
      </c>
      <c r="E354" s="11">
        <f>ROUND(АТС!F352*$E$41*$E$42/100,2)</f>
        <v>84.15</v>
      </c>
      <c r="F354" s="11">
        <f>ROUND(АТС!$F352*$F$41*$F$42/100,2)</f>
        <v>57.28</v>
      </c>
      <c r="G354" s="11">
        <f>ROUND(АТС!$F352*$G$41*$G$42/100,2)</f>
        <v>33.520000000000003</v>
      </c>
    </row>
    <row r="355" spans="1:7" x14ac:dyDescent="0.25">
      <c r="A355" s="236"/>
      <c r="B355" s="123">
        <f t="shared" si="5"/>
        <v>42414</v>
      </c>
      <c r="C355" s="126">
        <v>0</v>
      </c>
      <c r="D355" s="11">
        <f>ROUND(АТС!F353*$D$41*$D$42/100,2)</f>
        <v>75.17</v>
      </c>
      <c r="E355" s="11">
        <f>ROUND(АТС!F353*$E$41*$E$42/100,2)</f>
        <v>69.069999999999993</v>
      </c>
      <c r="F355" s="11">
        <f>ROUND(АТС!$F353*$F$41*$F$42/100,2)</f>
        <v>47.01</v>
      </c>
      <c r="G355" s="11">
        <f>ROUND(АТС!$F353*$G$41*$G$42/100,2)</f>
        <v>27.52</v>
      </c>
    </row>
    <row r="356" spans="1:7" x14ac:dyDescent="0.25">
      <c r="A356" s="236"/>
      <c r="B356" s="125">
        <f t="shared" si="5"/>
        <v>42414.041669999999</v>
      </c>
      <c r="C356" s="126">
        <v>1</v>
      </c>
      <c r="D356" s="11">
        <f>ROUND(АТС!F354*$D$41*$D$42/100,2)</f>
        <v>74.12</v>
      </c>
      <c r="E356" s="11">
        <f>ROUND(АТС!F354*$E$41*$E$42/100,2)</f>
        <v>68.099999999999994</v>
      </c>
      <c r="F356" s="11">
        <f>ROUND(АТС!$F354*$F$41*$F$42/100,2)</f>
        <v>46.36</v>
      </c>
      <c r="G356" s="11">
        <f>ROUND(АТС!$F354*$G$41*$G$42/100,2)</f>
        <v>27.13</v>
      </c>
    </row>
    <row r="357" spans="1:7" x14ac:dyDescent="0.25">
      <c r="A357" s="236"/>
      <c r="B357" s="125">
        <f t="shared" si="5"/>
        <v>42414.083330000001</v>
      </c>
      <c r="C357" s="126">
        <v>2</v>
      </c>
      <c r="D357" s="11">
        <f>ROUND(АТС!F355*$D$41*$D$42/100,2)</f>
        <v>77.819999999999993</v>
      </c>
      <c r="E357" s="11">
        <f>ROUND(АТС!F355*$E$41*$E$42/100,2)</f>
        <v>71.510000000000005</v>
      </c>
      <c r="F357" s="11">
        <f>ROUND(АТС!$F355*$F$41*$F$42/100,2)</f>
        <v>48.68</v>
      </c>
      <c r="G357" s="11">
        <f>ROUND(АТС!$F355*$G$41*$G$42/100,2)</f>
        <v>28.49</v>
      </c>
    </row>
    <row r="358" spans="1:7" x14ac:dyDescent="0.25">
      <c r="A358" s="236"/>
      <c r="B358" s="125">
        <f t="shared" si="5"/>
        <v>42414.125</v>
      </c>
      <c r="C358" s="126">
        <v>3</v>
      </c>
      <c r="D358" s="11">
        <f>ROUND(АТС!F356*$D$41*$D$42/100,2)</f>
        <v>80.22</v>
      </c>
      <c r="E358" s="11">
        <f>ROUND(АТС!F356*$E$41*$E$42/100,2)</f>
        <v>73.709999999999994</v>
      </c>
      <c r="F358" s="11">
        <f>ROUND(АТС!$F356*$F$41*$F$42/100,2)</f>
        <v>50.18</v>
      </c>
      <c r="G358" s="11">
        <f>ROUND(АТС!$F356*$G$41*$G$42/100,2)</f>
        <v>29.37</v>
      </c>
    </row>
    <row r="359" spans="1:7" x14ac:dyDescent="0.25">
      <c r="A359" s="236"/>
      <c r="B359" s="123">
        <f t="shared" si="5"/>
        <v>42414.166669999999</v>
      </c>
      <c r="C359" s="126">
        <v>4</v>
      </c>
      <c r="D359" s="11">
        <f>ROUND(АТС!F357*$D$41*$D$42/100,2)</f>
        <v>81.89</v>
      </c>
      <c r="E359" s="11">
        <f>ROUND(АТС!F357*$E$41*$E$42/100,2)</f>
        <v>75.25</v>
      </c>
      <c r="F359" s="11">
        <f>ROUND(АТС!$F357*$F$41*$F$42/100,2)</f>
        <v>51.22</v>
      </c>
      <c r="G359" s="11">
        <f>ROUND(АТС!$F357*$G$41*$G$42/100,2)</f>
        <v>29.98</v>
      </c>
    </row>
    <row r="360" spans="1:7" x14ac:dyDescent="0.25">
      <c r="A360" s="236"/>
      <c r="B360" s="125">
        <f t="shared" si="5"/>
        <v>42414.208330000001</v>
      </c>
      <c r="C360" s="126">
        <v>5</v>
      </c>
      <c r="D360" s="11">
        <f>ROUND(АТС!F358*$D$41*$D$42/100,2)</f>
        <v>80.25</v>
      </c>
      <c r="E360" s="11">
        <f>ROUND(АТС!F358*$E$41*$E$42/100,2)</f>
        <v>73.739999999999995</v>
      </c>
      <c r="F360" s="11">
        <f>ROUND(АТС!$F358*$F$41*$F$42/100,2)</f>
        <v>50.2</v>
      </c>
      <c r="G360" s="11">
        <f>ROUND(АТС!$F358*$G$41*$G$42/100,2)</f>
        <v>29.38</v>
      </c>
    </row>
    <row r="361" spans="1:7" x14ac:dyDescent="0.25">
      <c r="A361" s="236"/>
      <c r="B361" s="125">
        <f t="shared" si="5"/>
        <v>42414.25</v>
      </c>
      <c r="C361" s="126">
        <v>6</v>
      </c>
      <c r="D361" s="11">
        <f>ROUND(АТС!F359*$D$41*$D$42/100,2)</f>
        <v>77.900000000000006</v>
      </c>
      <c r="E361" s="11">
        <f>ROUND(АТС!F359*$E$41*$E$42/100,2)</f>
        <v>71.569999999999993</v>
      </c>
      <c r="F361" s="11">
        <f>ROUND(АТС!$F359*$F$41*$F$42/100,2)</f>
        <v>48.72</v>
      </c>
      <c r="G361" s="11">
        <f>ROUND(АТС!$F359*$G$41*$G$42/100,2)</f>
        <v>28.51</v>
      </c>
    </row>
    <row r="362" spans="1:7" x14ac:dyDescent="0.25">
      <c r="A362" s="236"/>
      <c r="B362" s="125">
        <f t="shared" si="5"/>
        <v>42414.291669999999</v>
      </c>
      <c r="C362" s="126">
        <v>7</v>
      </c>
      <c r="D362" s="11">
        <f>ROUND(АТС!F360*$D$41*$D$42/100,2)</f>
        <v>77.97</v>
      </c>
      <c r="E362" s="11">
        <f>ROUND(АТС!F360*$E$41*$E$42/100,2)</f>
        <v>71.64</v>
      </c>
      <c r="F362" s="11">
        <f>ROUND(АТС!$F360*$F$41*$F$42/100,2)</f>
        <v>48.77</v>
      </c>
      <c r="G362" s="11">
        <f>ROUND(АТС!$F360*$G$41*$G$42/100,2)</f>
        <v>28.54</v>
      </c>
    </row>
    <row r="363" spans="1:7" x14ac:dyDescent="0.25">
      <c r="A363" s="236"/>
      <c r="B363" s="123">
        <f t="shared" si="5"/>
        <v>42414.333330000001</v>
      </c>
      <c r="C363" s="126">
        <v>8</v>
      </c>
      <c r="D363" s="11">
        <f>ROUND(АТС!F361*$D$41*$D$42/100,2)</f>
        <v>70.959999999999994</v>
      </c>
      <c r="E363" s="11">
        <f>ROUND(АТС!F361*$E$41*$E$42/100,2)</f>
        <v>65.2</v>
      </c>
      <c r="F363" s="11">
        <f>ROUND(АТС!$F361*$F$41*$F$42/100,2)</f>
        <v>44.38</v>
      </c>
      <c r="G363" s="11">
        <f>ROUND(АТС!$F361*$G$41*$G$42/100,2)</f>
        <v>25.98</v>
      </c>
    </row>
    <row r="364" spans="1:7" x14ac:dyDescent="0.25">
      <c r="A364" s="236"/>
      <c r="B364" s="125">
        <f t="shared" si="5"/>
        <v>42414.375</v>
      </c>
      <c r="C364" s="126">
        <v>9</v>
      </c>
      <c r="D364" s="11">
        <f>ROUND(АТС!F362*$D$41*$D$42/100,2)</f>
        <v>105.99</v>
      </c>
      <c r="E364" s="11">
        <f>ROUND(АТС!F362*$E$41*$E$42/100,2)</f>
        <v>97.39</v>
      </c>
      <c r="F364" s="11">
        <f>ROUND(АТС!$F362*$F$41*$F$42/100,2)</f>
        <v>66.3</v>
      </c>
      <c r="G364" s="11">
        <f>ROUND(АТС!$F362*$G$41*$G$42/100,2)</f>
        <v>38.799999999999997</v>
      </c>
    </row>
    <row r="365" spans="1:7" x14ac:dyDescent="0.25">
      <c r="A365" s="236"/>
      <c r="B365" s="125">
        <f t="shared" si="5"/>
        <v>42414.416669999999</v>
      </c>
      <c r="C365" s="126">
        <v>10</v>
      </c>
      <c r="D365" s="11">
        <f>ROUND(АТС!F363*$D$41*$D$42/100,2)</f>
        <v>95.32</v>
      </c>
      <c r="E365" s="11">
        <f>ROUND(АТС!F363*$E$41*$E$42/100,2)</f>
        <v>87.58</v>
      </c>
      <c r="F365" s="11">
        <f>ROUND(АТС!$F363*$F$41*$F$42/100,2)</f>
        <v>59.62</v>
      </c>
      <c r="G365" s="11">
        <f>ROUND(АТС!$F363*$G$41*$G$42/100,2)</f>
        <v>34.89</v>
      </c>
    </row>
    <row r="366" spans="1:7" x14ac:dyDescent="0.25">
      <c r="A366" s="236"/>
      <c r="B366" s="125">
        <f t="shared" si="5"/>
        <v>42414.458330000001</v>
      </c>
      <c r="C366" s="126">
        <v>11</v>
      </c>
      <c r="D366" s="11">
        <f>ROUND(АТС!F364*$D$41*$D$42/100,2)</f>
        <v>95.31</v>
      </c>
      <c r="E366" s="11">
        <f>ROUND(АТС!F364*$E$41*$E$42/100,2)</f>
        <v>87.57</v>
      </c>
      <c r="F366" s="11">
        <f>ROUND(АТС!$F364*$F$41*$F$42/100,2)</f>
        <v>59.61</v>
      </c>
      <c r="G366" s="11">
        <f>ROUND(АТС!$F364*$G$41*$G$42/100,2)</f>
        <v>34.89</v>
      </c>
    </row>
    <row r="367" spans="1:7" x14ac:dyDescent="0.25">
      <c r="A367" s="236"/>
      <c r="B367" s="123">
        <f t="shared" si="5"/>
        <v>42414.5</v>
      </c>
      <c r="C367" s="126">
        <v>12</v>
      </c>
      <c r="D367" s="11">
        <f>ROUND(АТС!F365*$D$41*$D$42/100,2)</f>
        <v>93.36</v>
      </c>
      <c r="E367" s="11">
        <f>ROUND(АТС!F365*$E$41*$E$42/100,2)</f>
        <v>85.79</v>
      </c>
      <c r="F367" s="11">
        <f>ROUND(АТС!$F365*$F$41*$F$42/100,2)</f>
        <v>58.4</v>
      </c>
      <c r="G367" s="11">
        <f>ROUND(АТС!$F365*$G$41*$G$42/100,2)</f>
        <v>34.18</v>
      </c>
    </row>
    <row r="368" spans="1:7" x14ac:dyDescent="0.25">
      <c r="A368" s="236"/>
      <c r="B368" s="125">
        <f t="shared" si="5"/>
        <v>42414.541669999999</v>
      </c>
      <c r="C368" s="126">
        <v>13</v>
      </c>
      <c r="D368" s="11">
        <f>ROUND(АТС!F366*$D$41*$D$42/100,2)</f>
        <v>97.19</v>
      </c>
      <c r="E368" s="11">
        <f>ROUND(АТС!F366*$E$41*$E$42/100,2)</f>
        <v>89.3</v>
      </c>
      <c r="F368" s="11">
        <f>ROUND(АТС!$F366*$F$41*$F$42/100,2)</f>
        <v>60.79</v>
      </c>
      <c r="G368" s="11">
        <f>ROUND(АТС!$F366*$G$41*$G$42/100,2)</f>
        <v>35.58</v>
      </c>
    </row>
    <row r="369" spans="1:7" x14ac:dyDescent="0.25">
      <c r="A369" s="236"/>
      <c r="B369" s="125">
        <f t="shared" si="5"/>
        <v>42414.583330000001</v>
      </c>
      <c r="C369" s="126">
        <v>14</v>
      </c>
      <c r="D369" s="11">
        <f>ROUND(АТС!F367*$D$41*$D$42/100,2)</f>
        <v>97.18</v>
      </c>
      <c r="E369" s="11">
        <f>ROUND(АТС!F367*$E$41*$E$42/100,2)</f>
        <v>89.29</v>
      </c>
      <c r="F369" s="11">
        <f>ROUND(АТС!$F367*$F$41*$F$42/100,2)</f>
        <v>60.78</v>
      </c>
      <c r="G369" s="11">
        <f>ROUND(АТС!$F367*$G$41*$G$42/100,2)</f>
        <v>35.57</v>
      </c>
    </row>
    <row r="370" spans="1:7" x14ac:dyDescent="0.25">
      <c r="A370" s="236"/>
      <c r="B370" s="125">
        <f t="shared" si="5"/>
        <v>42414.625</v>
      </c>
      <c r="C370" s="126">
        <v>15</v>
      </c>
      <c r="D370" s="11">
        <f>ROUND(АТС!F368*$D$41*$D$42/100,2)</f>
        <v>93.35</v>
      </c>
      <c r="E370" s="11">
        <f>ROUND(АТС!F368*$E$41*$E$42/100,2)</f>
        <v>85.77</v>
      </c>
      <c r="F370" s="11">
        <f>ROUND(АТС!$F368*$F$41*$F$42/100,2)</f>
        <v>58.38</v>
      </c>
      <c r="G370" s="11">
        <f>ROUND(АТС!$F368*$G$41*$G$42/100,2)</f>
        <v>34.17</v>
      </c>
    </row>
    <row r="371" spans="1:7" x14ac:dyDescent="0.25">
      <c r="A371" s="236"/>
      <c r="B371" s="123">
        <f t="shared" si="5"/>
        <v>42414.666669999999</v>
      </c>
      <c r="C371" s="126">
        <v>16</v>
      </c>
      <c r="D371" s="11">
        <f>ROUND(АТС!F369*$D$41*$D$42/100,2)</f>
        <v>88.94</v>
      </c>
      <c r="E371" s="11">
        <f>ROUND(АТС!F369*$E$41*$E$42/100,2)</f>
        <v>81.72</v>
      </c>
      <c r="F371" s="11">
        <f>ROUND(АТС!$F369*$F$41*$F$42/100,2)</f>
        <v>55.63</v>
      </c>
      <c r="G371" s="11">
        <f>ROUND(АТС!$F369*$G$41*$G$42/100,2)</f>
        <v>32.56</v>
      </c>
    </row>
    <row r="372" spans="1:7" x14ac:dyDescent="0.25">
      <c r="A372" s="236"/>
      <c r="B372" s="125">
        <f t="shared" si="5"/>
        <v>42414.708330000001</v>
      </c>
      <c r="C372" s="126">
        <v>17</v>
      </c>
      <c r="D372" s="11">
        <f>ROUND(АТС!F370*$D$41*$D$42/100,2)</f>
        <v>71.92</v>
      </c>
      <c r="E372" s="11">
        <f>ROUND(АТС!F370*$E$41*$E$42/100,2)</f>
        <v>66.08</v>
      </c>
      <c r="F372" s="11">
        <f>ROUND(АТС!$F370*$F$41*$F$42/100,2)</f>
        <v>44.98</v>
      </c>
      <c r="G372" s="11">
        <f>ROUND(АТС!$F370*$G$41*$G$42/100,2)</f>
        <v>26.33</v>
      </c>
    </row>
    <row r="373" spans="1:7" x14ac:dyDescent="0.25">
      <c r="A373" s="236"/>
      <c r="B373" s="125">
        <f t="shared" si="5"/>
        <v>42414.75</v>
      </c>
      <c r="C373" s="126">
        <v>18</v>
      </c>
      <c r="D373" s="11">
        <f>ROUND(АТС!F371*$D$41*$D$42/100,2)</f>
        <v>78.099999999999994</v>
      </c>
      <c r="E373" s="11">
        <f>ROUND(АТС!F371*$E$41*$E$42/100,2)</f>
        <v>71.760000000000005</v>
      </c>
      <c r="F373" s="11">
        <f>ROUND(АТС!$F371*$F$41*$F$42/100,2)</f>
        <v>48.85</v>
      </c>
      <c r="G373" s="11">
        <f>ROUND(АТС!$F371*$G$41*$G$42/100,2)</f>
        <v>28.59</v>
      </c>
    </row>
    <row r="374" spans="1:7" x14ac:dyDescent="0.25">
      <c r="A374" s="236"/>
      <c r="B374" s="125">
        <f t="shared" si="5"/>
        <v>42414.791669999999</v>
      </c>
      <c r="C374" s="126">
        <v>19</v>
      </c>
      <c r="D374" s="11">
        <f>ROUND(АТС!F372*$D$41*$D$42/100,2)</f>
        <v>78.31</v>
      </c>
      <c r="E374" s="11">
        <f>ROUND(АТС!F372*$E$41*$E$42/100,2)</f>
        <v>71.95</v>
      </c>
      <c r="F374" s="11">
        <f>ROUND(АТС!$F372*$F$41*$F$42/100,2)</f>
        <v>48.98</v>
      </c>
      <c r="G374" s="11">
        <f>ROUND(АТС!$F372*$G$41*$G$42/100,2)</f>
        <v>28.66</v>
      </c>
    </row>
    <row r="375" spans="1:7" x14ac:dyDescent="0.25">
      <c r="A375" s="236"/>
      <c r="B375" s="123">
        <f t="shared" si="5"/>
        <v>42414.833330000001</v>
      </c>
      <c r="C375" s="126">
        <v>20</v>
      </c>
      <c r="D375" s="11">
        <f>ROUND(АТС!F373*$D$41*$D$42/100,2)</f>
        <v>77.290000000000006</v>
      </c>
      <c r="E375" s="11">
        <f>ROUND(АТС!F373*$E$41*$E$42/100,2)</f>
        <v>71.010000000000005</v>
      </c>
      <c r="F375" s="11">
        <f>ROUND(АТС!$F373*$F$41*$F$42/100,2)</f>
        <v>48.34</v>
      </c>
      <c r="G375" s="11">
        <f>ROUND(АТС!$F373*$G$41*$G$42/100,2)</f>
        <v>28.29</v>
      </c>
    </row>
    <row r="376" spans="1:7" x14ac:dyDescent="0.25">
      <c r="A376" s="236"/>
      <c r="B376" s="125">
        <f t="shared" si="5"/>
        <v>42414.875</v>
      </c>
      <c r="C376" s="126">
        <v>21</v>
      </c>
      <c r="D376" s="11">
        <f>ROUND(АТС!F374*$D$41*$D$42/100,2)</f>
        <v>69.010000000000005</v>
      </c>
      <c r="E376" s="11">
        <f>ROUND(АТС!F374*$E$41*$E$42/100,2)</f>
        <v>63.41</v>
      </c>
      <c r="F376" s="11">
        <f>ROUND(АТС!$F374*$F$41*$F$42/100,2)</f>
        <v>43.17</v>
      </c>
      <c r="G376" s="11">
        <f>ROUND(АТС!$F374*$G$41*$G$42/100,2)</f>
        <v>25.26</v>
      </c>
    </row>
    <row r="377" spans="1:7" x14ac:dyDescent="0.25">
      <c r="A377" s="236"/>
      <c r="B377" s="125">
        <f t="shared" si="5"/>
        <v>42414.916669999999</v>
      </c>
      <c r="C377" s="126">
        <v>22</v>
      </c>
      <c r="D377" s="11">
        <f>ROUND(АТС!F375*$D$41*$D$42/100,2)</f>
        <v>77.709999999999994</v>
      </c>
      <c r="E377" s="11">
        <f>ROUND(АТС!F375*$E$41*$E$42/100,2)</f>
        <v>71.400000000000006</v>
      </c>
      <c r="F377" s="11">
        <f>ROUND(АТС!$F375*$F$41*$F$42/100,2)</f>
        <v>48.6</v>
      </c>
      <c r="G377" s="11">
        <f>ROUND(АТС!$F375*$G$41*$G$42/100,2)</f>
        <v>28.44</v>
      </c>
    </row>
    <row r="378" spans="1:7" x14ac:dyDescent="0.25">
      <c r="A378" s="236"/>
      <c r="B378" s="125">
        <f t="shared" si="5"/>
        <v>42414.958330000001</v>
      </c>
      <c r="C378" s="126">
        <v>23</v>
      </c>
      <c r="D378" s="11">
        <f>ROUND(АТС!F376*$D$41*$D$42/100,2)</f>
        <v>89.74</v>
      </c>
      <c r="E378" s="11">
        <f>ROUND(АТС!F376*$E$41*$E$42/100,2)</f>
        <v>82.46</v>
      </c>
      <c r="F378" s="11">
        <f>ROUND(АТС!$F376*$F$41*$F$42/100,2)</f>
        <v>56.13</v>
      </c>
      <c r="G378" s="11">
        <f>ROUND(АТС!$F376*$G$41*$G$42/100,2)</f>
        <v>32.85</v>
      </c>
    </row>
    <row r="379" spans="1:7" x14ac:dyDescent="0.25">
      <c r="A379" s="236"/>
      <c r="B379" s="123">
        <f t="shared" si="5"/>
        <v>42415</v>
      </c>
      <c r="C379" s="126">
        <v>0</v>
      </c>
      <c r="D379" s="11">
        <f>ROUND(АТС!F377*$D$41*$D$42/100,2)</f>
        <v>73.650000000000006</v>
      </c>
      <c r="E379" s="11">
        <f>ROUND(АТС!F377*$E$41*$E$42/100,2)</f>
        <v>67.67</v>
      </c>
      <c r="F379" s="11">
        <f>ROUND(АТС!$F377*$F$41*$F$42/100,2)</f>
        <v>46.07</v>
      </c>
      <c r="G379" s="11">
        <f>ROUND(АТС!$F377*$G$41*$G$42/100,2)</f>
        <v>26.96</v>
      </c>
    </row>
    <row r="380" spans="1:7" x14ac:dyDescent="0.25">
      <c r="A380" s="236"/>
      <c r="B380" s="125">
        <f t="shared" si="5"/>
        <v>42415.041669999999</v>
      </c>
      <c r="C380" s="126">
        <v>1</v>
      </c>
      <c r="D380" s="11">
        <f>ROUND(АТС!F378*$D$41*$D$42/100,2)</f>
        <v>72.48</v>
      </c>
      <c r="E380" s="11">
        <f>ROUND(АТС!F378*$E$41*$E$42/100,2)</f>
        <v>66.599999999999994</v>
      </c>
      <c r="F380" s="11">
        <f>ROUND(АТС!$F378*$F$41*$F$42/100,2)</f>
        <v>45.34</v>
      </c>
      <c r="G380" s="11">
        <f>ROUND(АТС!$F378*$G$41*$G$42/100,2)</f>
        <v>26.53</v>
      </c>
    </row>
    <row r="381" spans="1:7" x14ac:dyDescent="0.25">
      <c r="A381" s="236"/>
      <c r="B381" s="125">
        <f t="shared" si="5"/>
        <v>42415.083330000001</v>
      </c>
      <c r="C381" s="126">
        <v>2</v>
      </c>
      <c r="D381" s="11">
        <f>ROUND(АТС!F379*$D$41*$D$42/100,2)</f>
        <v>76.28</v>
      </c>
      <c r="E381" s="11">
        <f>ROUND(АТС!F379*$E$41*$E$42/100,2)</f>
        <v>70.09</v>
      </c>
      <c r="F381" s="11">
        <f>ROUND(АТС!$F379*$F$41*$F$42/100,2)</f>
        <v>47.71</v>
      </c>
      <c r="G381" s="11">
        <f>ROUND(АТС!$F379*$G$41*$G$42/100,2)</f>
        <v>27.92</v>
      </c>
    </row>
    <row r="382" spans="1:7" x14ac:dyDescent="0.25">
      <c r="A382" s="236"/>
      <c r="B382" s="125">
        <f t="shared" si="5"/>
        <v>42415.125</v>
      </c>
      <c r="C382" s="126">
        <v>3</v>
      </c>
      <c r="D382" s="11">
        <f>ROUND(АТС!F380*$D$41*$D$42/100,2)</f>
        <v>78.34</v>
      </c>
      <c r="E382" s="11">
        <f>ROUND(АТС!F380*$E$41*$E$42/100,2)</f>
        <v>71.98</v>
      </c>
      <c r="F382" s="11">
        <f>ROUND(АТС!$F380*$F$41*$F$42/100,2)</f>
        <v>49</v>
      </c>
      <c r="G382" s="11">
        <f>ROUND(АТС!$F380*$G$41*$G$42/100,2)</f>
        <v>28.68</v>
      </c>
    </row>
    <row r="383" spans="1:7" x14ac:dyDescent="0.25">
      <c r="A383" s="236"/>
      <c r="B383" s="123">
        <f t="shared" si="5"/>
        <v>42415.166669999999</v>
      </c>
      <c r="C383" s="126">
        <v>4</v>
      </c>
      <c r="D383" s="11">
        <f>ROUND(АТС!F381*$D$41*$D$42/100,2)</f>
        <v>78.33</v>
      </c>
      <c r="E383" s="11">
        <f>ROUND(АТС!F381*$E$41*$E$42/100,2)</f>
        <v>71.97</v>
      </c>
      <c r="F383" s="11">
        <f>ROUND(АТС!$F381*$F$41*$F$42/100,2)</f>
        <v>48.99</v>
      </c>
      <c r="G383" s="11">
        <f>ROUND(АТС!$F381*$G$41*$G$42/100,2)</f>
        <v>28.67</v>
      </c>
    </row>
    <row r="384" spans="1:7" x14ac:dyDescent="0.25">
      <c r="A384" s="236"/>
      <c r="B384" s="125">
        <f t="shared" si="5"/>
        <v>42415.208330000001</v>
      </c>
      <c r="C384" s="126">
        <v>5</v>
      </c>
      <c r="D384" s="11">
        <f>ROUND(АТС!F382*$D$41*$D$42/100,2)</f>
        <v>76.28</v>
      </c>
      <c r="E384" s="11">
        <f>ROUND(АТС!F382*$E$41*$E$42/100,2)</f>
        <v>70.08</v>
      </c>
      <c r="F384" s="11">
        <f>ROUND(АТС!$F382*$F$41*$F$42/100,2)</f>
        <v>47.71</v>
      </c>
      <c r="G384" s="11">
        <f>ROUND(АТС!$F382*$G$41*$G$42/100,2)</f>
        <v>27.92</v>
      </c>
    </row>
    <row r="385" spans="1:7" x14ac:dyDescent="0.25">
      <c r="A385" s="236"/>
      <c r="B385" s="125">
        <f t="shared" si="5"/>
        <v>42415.25</v>
      </c>
      <c r="C385" s="126">
        <v>6</v>
      </c>
      <c r="D385" s="11">
        <f>ROUND(АТС!F383*$D$41*$D$42/100,2)</f>
        <v>71.89</v>
      </c>
      <c r="E385" s="11">
        <f>ROUND(АТС!F383*$E$41*$E$42/100,2)</f>
        <v>66.06</v>
      </c>
      <c r="F385" s="11">
        <f>ROUND(АТС!$F383*$F$41*$F$42/100,2)</f>
        <v>44.97</v>
      </c>
      <c r="G385" s="11">
        <f>ROUND(АТС!$F383*$G$41*$G$42/100,2)</f>
        <v>26.32</v>
      </c>
    </row>
    <row r="386" spans="1:7" x14ac:dyDescent="0.25">
      <c r="A386" s="236"/>
      <c r="B386" s="125">
        <f t="shared" si="5"/>
        <v>42415.291669999999</v>
      </c>
      <c r="C386" s="126">
        <v>7</v>
      </c>
      <c r="D386" s="11">
        <f>ROUND(АТС!F384*$D$41*$D$42/100,2)</f>
        <v>104.87</v>
      </c>
      <c r="E386" s="11">
        <f>ROUND(АТС!F384*$E$41*$E$42/100,2)</f>
        <v>96.36</v>
      </c>
      <c r="F386" s="11">
        <f>ROUND(АТС!$F384*$F$41*$F$42/100,2)</f>
        <v>65.59</v>
      </c>
      <c r="G386" s="11">
        <f>ROUND(АТС!$F384*$G$41*$G$42/100,2)</f>
        <v>38.39</v>
      </c>
    </row>
    <row r="387" spans="1:7" x14ac:dyDescent="0.25">
      <c r="A387" s="236"/>
      <c r="B387" s="123">
        <f t="shared" si="5"/>
        <v>42415.333330000001</v>
      </c>
      <c r="C387" s="126">
        <v>8</v>
      </c>
      <c r="D387" s="11">
        <f>ROUND(АТС!F385*$D$41*$D$42/100,2)</f>
        <v>104.95</v>
      </c>
      <c r="E387" s="11">
        <f>ROUND(АТС!F385*$E$41*$E$42/100,2)</f>
        <v>96.43</v>
      </c>
      <c r="F387" s="11">
        <f>ROUND(АТС!$F385*$F$41*$F$42/100,2)</f>
        <v>65.64</v>
      </c>
      <c r="G387" s="11">
        <f>ROUND(АТС!$F385*$G$41*$G$42/100,2)</f>
        <v>38.42</v>
      </c>
    </row>
    <row r="388" spans="1:7" x14ac:dyDescent="0.25">
      <c r="A388" s="236"/>
      <c r="B388" s="125">
        <f t="shared" ref="B388:B451" si="6">B364+1</f>
        <v>42415.375</v>
      </c>
      <c r="C388" s="126">
        <v>9</v>
      </c>
      <c r="D388" s="11">
        <f>ROUND(АТС!F386*$D$41*$D$42/100,2)</f>
        <v>87.75</v>
      </c>
      <c r="E388" s="11">
        <f>ROUND(АТС!F386*$E$41*$E$42/100,2)</f>
        <v>80.63</v>
      </c>
      <c r="F388" s="11">
        <f>ROUND(АТС!$F386*$F$41*$F$42/100,2)</f>
        <v>54.89</v>
      </c>
      <c r="G388" s="11">
        <f>ROUND(АТС!$F386*$G$41*$G$42/100,2)</f>
        <v>32.119999999999997</v>
      </c>
    </row>
    <row r="389" spans="1:7" x14ac:dyDescent="0.25">
      <c r="A389" s="236"/>
      <c r="B389" s="125">
        <f t="shared" si="6"/>
        <v>42415.416669999999</v>
      </c>
      <c r="C389" s="126">
        <v>10</v>
      </c>
      <c r="D389" s="11">
        <f>ROUND(АТС!F387*$D$41*$D$42/100,2)</f>
        <v>82.64</v>
      </c>
      <c r="E389" s="11">
        <f>ROUND(АТС!F387*$E$41*$E$42/100,2)</f>
        <v>75.930000000000007</v>
      </c>
      <c r="F389" s="11">
        <f>ROUND(АТС!$F387*$F$41*$F$42/100,2)</f>
        <v>51.69</v>
      </c>
      <c r="G389" s="11">
        <f>ROUND(АТС!$F387*$G$41*$G$42/100,2)</f>
        <v>30.25</v>
      </c>
    </row>
    <row r="390" spans="1:7" x14ac:dyDescent="0.25">
      <c r="A390" s="236"/>
      <c r="B390" s="125">
        <f t="shared" si="6"/>
        <v>42415.458330000001</v>
      </c>
      <c r="C390" s="126">
        <v>11</v>
      </c>
      <c r="D390" s="11">
        <f>ROUND(АТС!F388*$D$41*$D$42/100,2)</f>
        <v>76.25</v>
      </c>
      <c r="E390" s="11">
        <f>ROUND(АТС!F388*$E$41*$E$42/100,2)</f>
        <v>70.06</v>
      </c>
      <c r="F390" s="11">
        <f>ROUND(АТС!$F388*$F$41*$F$42/100,2)</f>
        <v>47.69</v>
      </c>
      <c r="G390" s="11">
        <f>ROUND(АТС!$F388*$G$41*$G$42/100,2)</f>
        <v>27.91</v>
      </c>
    </row>
    <row r="391" spans="1:7" x14ac:dyDescent="0.25">
      <c r="A391" s="236"/>
      <c r="B391" s="123">
        <f t="shared" si="6"/>
        <v>42415.5</v>
      </c>
      <c r="C391" s="126">
        <v>12</v>
      </c>
      <c r="D391" s="11">
        <f>ROUND(АТС!F389*$D$41*$D$42/100,2)</f>
        <v>77.95</v>
      </c>
      <c r="E391" s="11">
        <f>ROUND(АТС!F389*$E$41*$E$42/100,2)</f>
        <v>71.62</v>
      </c>
      <c r="F391" s="11">
        <f>ROUND(АТС!$F389*$F$41*$F$42/100,2)</f>
        <v>48.75</v>
      </c>
      <c r="G391" s="11">
        <f>ROUND(АТС!$F389*$G$41*$G$42/100,2)</f>
        <v>28.53</v>
      </c>
    </row>
    <row r="392" spans="1:7" x14ac:dyDescent="0.25">
      <c r="A392" s="236"/>
      <c r="B392" s="125">
        <f t="shared" si="6"/>
        <v>42415.541669999999</v>
      </c>
      <c r="C392" s="126">
        <v>13</v>
      </c>
      <c r="D392" s="11">
        <f>ROUND(АТС!F390*$D$41*$D$42/100,2)</f>
        <v>79.72</v>
      </c>
      <c r="E392" s="11">
        <f>ROUND(АТС!F390*$E$41*$E$42/100,2)</f>
        <v>73.239999999999995</v>
      </c>
      <c r="F392" s="11">
        <f>ROUND(АТС!$F390*$F$41*$F$42/100,2)</f>
        <v>49.86</v>
      </c>
      <c r="G392" s="11">
        <f>ROUND(АТС!$F390*$G$41*$G$42/100,2)</f>
        <v>29.18</v>
      </c>
    </row>
    <row r="393" spans="1:7" x14ac:dyDescent="0.25">
      <c r="A393" s="236"/>
      <c r="B393" s="125">
        <f t="shared" si="6"/>
        <v>42415.583330000001</v>
      </c>
      <c r="C393" s="126">
        <v>14</v>
      </c>
      <c r="D393" s="11">
        <f>ROUND(АТС!F391*$D$41*$D$42/100,2)</f>
        <v>79.709999999999994</v>
      </c>
      <c r="E393" s="11">
        <f>ROUND(АТС!F391*$E$41*$E$42/100,2)</f>
        <v>73.239999999999995</v>
      </c>
      <c r="F393" s="11">
        <f>ROUND(АТС!$F391*$F$41*$F$42/100,2)</f>
        <v>49.85</v>
      </c>
      <c r="G393" s="11">
        <f>ROUND(АТС!$F391*$G$41*$G$42/100,2)</f>
        <v>29.18</v>
      </c>
    </row>
    <row r="394" spans="1:7" x14ac:dyDescent="0.25">
      <c r="A394" s="236"/>
      <c r="B394" s="125">
        <f t="shared" si="6"/>
        <v>42415.625</v>
      </c>
      <c r="C394" s="126">
        <v>15</v>
      </c>
      <c r="D394" s="11">
        <f>ROUND(АТС!F392*$D$41*$D$42/100,2)</f>
        <v>79.75</v>
      </c>
      <c r="E394" s="11">
        <f>ROUND(АТС!F392*$E$41*$E$42/100,2)</f>
        <v>73.27</v>
      </c>
      <c r="F394" s="11">
        <f>ROUND(АТС!$F392*$F$41*$F$42/100,2)</f>
        <v>49.88</v>
      </c>
      <c r="G394" s="11">
        <f>ROUND(АТС!$F392*$G$41*$G$42/100,2)</f>
        <v>29.19</v>
      </c>
    </row>
    <row r="395" spans="1:7" x14ac:dyDescent="0.25">
      <c r="A395" s="236"/>
      <c r="B395" s="123">
        <f t="shared" si="6"/>
        <v>42415.666669999999</v>
      </c>
      <c r="C395" s="126">
        <v>16</v>
      </c>
      <c r="D395" s="11">
        <f>ROUND(АТС!F393*$D$41*$D$42/100,2)</f>
        <v>77.38</v>
      </c>
      <c r="E395" s="11">
        <f>ROUND(АТС!F393*$E$41*$E$42/100,2)</f>
        <v>71.099999999999994</v>
      </c>
      <c r="F395" s="11">
        <f>ROUND(АТС!$F393*$F$41*$F$42/100,2)</f>
        <v>48.4</v>
      </c>
      <c r="G395" s="11">
        <f>ROUND(АТС!$F393*$G$41*$G$42/100,2)</f>
        <v>28.33</v>
      </c>
    </row>
    <row r="396" spans="1:7" x14ac:dyDescent="0.25">
      <c r="A396" s="236"/>
      <c r="B396" s="125">
        <f t="shared" si="6"/>
        <v>42415.708330000001</v>
      </c>
      <c r="C396" s="126">
        <v>17</v>
      </c>
      <c r="D396" s="11">
        <f>ROUND(АТС!F394*$D$41*$D$42/100,2)</f>
        <v>71.040000000000006</v>
      </c>
      <c r="E396" s="11">
        <f>ROUND(АТС!F394*$E$41*$E$42/100,2)</f>
        <v>65.27</v>
      </c>
      <c r="F396" s="11">
        <f>ROUND(АТС!$F394*$F$41*$F$42/100,2)</f>
        <v>44.43</v>
      </c>
      <c r="G396" s="11">
        <f>ROUND(АТС!$F394*$G$41*$G$42/100,2)</f>
        <v>26</v>
      </c>
    </row>
    <row r="397" spans="1:7" x14ac:dyDescent="0.25">
      <c r="A397" s="236"/>
      <c r="B397" s="125">
        <f t="shared" si="6"/>
        <v>42415.75</v>
      </c>
      <c r="C397" s="126">
        <v>18</v>
      </c>
      <c r="D397" s="11">
        <f>ROUND(АТС!F395*$D$41*$D$42/100,2)</f>
        <v>79.27</v>
      </c>
      <c r="E397" s="11">
        <f>ROUND(АТС!F395*$E$41*$E$42/100,2)</f>
        <v>72.83</v>
      </c>
      <c r="F397" s="11">
        <f>ROUND(АТС!$F395*$F$41*$F$42/100,2)</f>
        <v>49.58</v>
      </c>
      <c r="G397" s="11">
        <f>ROUND(АТС!$F395*$G$41*$G$42/100,2)</f>
        <v>29.02</v>
      </c>
    </row>
    <row r="398" spans="1:7" x14ac:dyDescent="0.25">
      <c r="A398" s="236"/>
      <c r="B398" s="125">
        <f t="shared" si="6"/>
        <v>42415.791669999999</v>
      </c>
      <c r="C398" s="126">
        <v>19</v>
      </c>
      <c r="D398" s="11">
        <f>ROUND(АТС!F396*$D$41*$D$42/100,2)</f>
        <v>80.400000000000006</v>
      </c>
      <c r="E398" s="11">
        <f>ROUND(АТС!F396*$E$41*$E$42/100,2)</f>
        <v>73.87</v>
      </c>
      <c r="F398" s="11">
        <f>ROUND(АТС!$F396*$F$41*$F$42/100,2)</f>
        <v>50.29</v>
      </c>
      <c r="G398" s="11">
        <f>ROUND(АТС!$F396*$G$41*$G$42/100,2)</f>
        <v>29.43</v>
      </c>
    </row>
    <row r="399" spans="1:7" x14ac:dyDescent="0.25">
      <c r="A399" s="236"/>
      <c r="B399" s="123">
        <f t="shared" si="6"/>
        <v>42415.833330000001</v>
      </c>
      <c r="C399" s="126">
        <v>20</v>
      </c>
      <c r="D399" s="11">
        <f>ROUND(АТС!F397*$D$41*$D$42/100,2)</f>
        <v>75.150000000000006</v>
      </c>
      <c r="E399" s="11">
        <f>ROUND(АТС!F397*$E$41*$E$42/100,2)</f>
        <v>69.05</v>
      </c>
      <c r="F399" s="11">
        <f>ROUND(АТС!$F397*$F$41*$F$42/100,2)</f>
        <v>47.01</v>
      </c>
      <c r="G399" s="11">
        <f>ROUND(АТС!$F397*$G$41*$G$42/100,2)</f>
        <v>27.51</v>
      </c>
    </row>
    <row r="400" spans="1:7" x14ac:dyDescent="0.25">
      <c r="A400" s="236"/>
      <c r="B400" s="125">
        <f t="shared" si="6"/>
        <v>42415.875</v>
      </c>
      <c r="C400" s="126">
        <v>21</v>
      </c>
      <c r="D400" s="11">
        <f>ROUND(АТС!F398*$D$41*$D$42/100,2)</f>
        <v>72.48</v>
      </c>
      <c r="E400" s="11">
        <f>ROUND(АТС!F398*$E$41*$E$42/100,2)</f>
        <v>66.599999999999994</v>
      </c>
      <c r="F400" s="11">
        <f>ROUND(АТС!$F398*$F$41*$F$42/100,2)</f>
        <v>45.33</v>
      </c>
      <c r="G400" s="11">
        <f>ROUND(АТС!$F398*$G$41*$G$42/100,2)</f>
        <v>26.53</v>
      </c>
    </row>
    <row r="401" spans="1:7" x14ac:dyDescent="0.25">
      <c r="A401" s="236"/>
      <c r="B401" s="125">
        <f t="shared" si="6"/>
        <v>42415.916669999999</v>
      </c>
      <c r="C401" s="126">
        <v>22</v>
      </c>
      <c r="D401" s="11">
        <f>ROUND(АТС!F399*$D$41*$D$42/100,2)</f>
        <v>103.03</v>
      </c>
      <c r="E401" s="11">
        <f>ROUND(АТС!F399*$E$41*$E$42/100,2)</f>
        <v>94.67</v>
      </c>
      <c r="F401" s="11">
        <f>ROUND(АТС!$F399*$F$41*$F$42/100,2)</f>
        <v>64.44</v>
      </c>
      <c r="G401" s="11">
        <f>ROUND(АТС!$F399*$G$41*$G$42/100,2)</f>
        <v>37.71</v>
      </c>
    </row>
    <row r="402" spans="1:7" x14ac:dyDescent="0.25">
      <c r="A402" s="236"/>
      <c r="B402" s="125">
        <f t="shared" si="6"/>
        <v>42415.958330000001</v>
      </c>
      <c r="C402" s="126">
        <v>23</v>
      </c>
      <c r="D402" s="11">
        <f>ROUND(АТС!F400*$D$41*$D$42/100,2)</f>
        <v>86</v>
      </c>
      <c r="E402" s="11">
        <f>ROUND(АТС!F400*$E$41*$E$42/100,2)</f>
        <v>79.02</v>
      </c>
      <c r="F402" s="11">
        <f>ROUND(АТС!$F400*$F$41*$F$42/100,2)</f>
        <v>53.79</v>
      </c>
      <c r="G402" s="11">
        <f>ROUND(АТС!$F400*$G$41*$G$42/100,2)</f>
        <v>31.48</v>
      </c>
    </row>
    <row r="403" spans="1:7" x14ac:dyDescent="0.25">
      <c r="A403" s="236"/>
      <c r="B403" s="123">
        <f t="shared" si="6"/>
        <v>42416</v>
      </c>
      <c r="C403" s="126">
        <v>0</v>
      </c>
      <c r="D403" s="11">
        <f>ROUND(АТС!F401*$D$41*$D$42/100,2)</f>
        <v>75.31</v>
      </c>
      <c r="E403" s="11">
        <f>ROUND(АТС!F401*$E$41*$E$42/100,2)</f>
        <v>69.2</v>
      </c>
      <c r="F403" s="11">
        <f>ROUND(АТС!$F401*$F$41*$F$42/100,2)</f>
        <v>47.11</v>
      </c>
      <c r="G403" s="11">
        <f>ROUND(АТС!$F401*$G$41*$G$42/100,2)</f>
        <v>27.57</v>
      </c>
    </row>
    <row r="404" spans="1:7" x14ac:dyDescent="0.25">
      <c r="A404" s="236"/>
      <c r="B404" s="125">
        <f t="shared" si="6"/>
        <v>42416.041669999999</v>
      </c>
      <c r="C404" s="126">
        <v>1</v>
      </c>
      <c r="D404" s="11">
        <f>ROUND(АТС!F402*$D$41*$D$42/100,2)</f>
        <v>71.17</v>
      </c>
      <c r="E404" s="11">
        <f>ROUND(АТС!F402*$E$41*$E$42/100,2)</f>
        <v>65.39</v>
      </c>
      <c r="F404" s="11">
        <f>ROUND(АТС!$F402*$F$41*$F$42/100,2)</f>
        <v>44.52</v>
      </c>
      <c r="G404" s="11">
        <f>ROUND(АТС!$F402*$G$41*$G$42/100,2)</f>
        <v>26.05</v>
      </c>
    </row>
    <row r="405" spans="1:7" x14ac:dyDescent="0.25">
      <c r="A405" s="236"/>
      <c r="B405" s="125">
        <f t="shared" si="6"/>
        <v>42416.083330000001</v>
      </c>
      <c r="C405" s="126">
        <v>2</v>
      </c>
      <c r="D405" s="11">
        <f>ROUND(АТС!F403*$D$41*$D$42/100,2)</f>
        <v>73.599999999999994</v>
      </c>
      <c r="E405" s="11">
        <f>ROUND(АТС!F403*$E$41*$E$42/100,2)</f>
        <v>67.63</v>
      </c>
      <c r="F405" s="11">
        <f>ROUND(АТС!$F403*$F$41*$F$42/100,2)</f>
        <v>46.04</v>
      </c>
      <c r="G405" s="11">
        <f>ROUND(АТС!$F403*$G$41*$G$42/100,2)</f>
        <v>26.94</v>
      </c>
    </row>
    <row r="406" spans="1:7" x14ac:dyDescent="0.25">
      <c r="A406" s="236"/>
      <c r="B406" s="125">
        <f t="shared" si="6"/>
        <v>42416.125</v>
      </c>
      <c r="C406" s="126">
        <v>3</v>
      </c>
      <c r="D406" s="11">
        <f>ROUND(АТС!F404*$D$41*$D$42/100,2)</f>
        <v>74.89</v>
      </c>
      <c r="E406" s="11">
        <f>ROUND(АТС!F404*$E$41*$E$42/100,2)</f>
        <v>68.81</v>
      </c>
      <c r="F406" s="11">
        <f>ROUND(АТС!$F404*$F$41*$F$42/100,2)</f>
        <v>46.84</v>
      </c>
      <c r="G406" s="11">
        <f>ROUND(АТС!$F404*$G$41*$G$42/100,2)</f>
        <v>27.41</v>
      </c>
    </row>
    <row r="407" spans="1:7" x14ac:dyDescent="0.25">
      <c r="A407" s="236"/>
      <c r="B407" s="123">
        <f t="shared" si="6"/>
        <v>42416.166669999999</v>
      </c>
      <c r="C407" s="126">
        <v>4</v>
      </c>
      <c r="D407" s="11">
        <f>ROUND(АТС!F405*$D$41*$D$42/100,2)</f>
        <v>78.27</v>
      </c>
      <c r="E407" s="11">
        <f>ROUND(АТС!F405*$E$41*$E$42/100,2)</f>
        <v>71.91</v>
      </c>
      <c r="F407" s="11">
        <f>ROUND(АТС!$F405*$F$41*$F$42/100,2)</f>
        <v>48.95</v>
      </c>
      <c r="G407" s="11">
        <f>ROUND(АТС!$F405*$G$41*$G$42/100,2)</f>
        <v>28.65</v>
      </c>
    </row>
    <row r="408" spans="1:7" x14ac:dyDescent="0.25">
      <c r="A408" s="236"/>
      <c r="B408" s="125">
        <f t="shared" si="6"/>
        <v>42416.208330000001</v>
      </c>
      <c r="C408" s="126">
        <v>5</v>
      </c>
      <c r="D408" s="11">
        <f>ROUND(АТС!F406*$D$41*$D$42/100,2)</f>
        <v>78.319999999999993</v>
      </c>
      <c r="E408" s="11">
        <f>ROUND(АТС!F406*$E$41*$E$42/100,2)</f>
        <v>71.959999999999994</v>
      </c>
      <c r="F408" s="11">
        <f>ROUND(АТС!$F406*$F$41*$F$42/100,2)</f>
        <v>48.99</v>
      </c>
      <c r="G408" s="11">
        <f>ROUND(АТС!$F406*$G$41*$G$42/100,2)</f>
        <v>28.67</v>
      </c>
    </row>
    <row r="409" spans="1:7" x14ac:dyDescent="0.25">
      <c r="A409" s="236"/>
      <c r="B409" s="125">
        <f t="shared" si="6"/>
        <v>42416.25</v>
      </c>
      <c r="C409" s="126">
        <v>6</v>
      </c>
      <c r="D409" s="11">
        <f>ROUND(АТС!F407*$D$41*$D$42/100,2)</f>
        <v>71.97</v>
      </c>
      <c r="E409" s="11">
        <f>ROUND(АТС!F407*$E$41*$E$42/100,2)</f>
        <v>66.13</v>
      </c>
      <c r="F409" s="11">
        <f>ROUND(АТС!$F407*$F$41*$F$42/100,2)</f>
        <v>45.02</v>
      </c>
      <c r="G409" s="11">
        <f>ROUND(АТС!$F407*$G$41*$G$42/100,2)</f>
        <v>26.35</v>
      </c>
    </row>
    <row r="410" spans="1:7" x14ac:dyDescent="0.25">
      <c r="A410" s="236"/>
      <c r="B410" s="125">
        <f t="shared" si="6"/>
        <v>42416.291669999999</v>
      </c>
      <c r="C410" s="126">
        <v>7</v>
      </c>
      <c r="D410" s="11">
        <f>ROUND(АТС!F408*$D$41*$D$42/100,2)</f>
        <v>95.5</v>
      </c>
      <c r="E410" s="11">
        <f>ROUND(АТС!F408*$E$41*$E$42/100,2)</f>
        <v>87.75</v>
      </c>
      <c r="F410" s="11">
        <f>ROUND(АТС!$F408*$F$41*$F$42/100,2)</f>
        <v>59.73</v>
      </c>
      <c r="G410" s="11">
        <f>ROUND(АТС!$F408*$G$41*$G$42/100,2)</f>
        <v>34.96</v>
      </c>
    </row>
    <row r="411" spans="1:7" x14ac:dyDescent="0.25">
      <c r="A411" s="236"/>
      <c r="B411" s="123">
        <f t="shared" si="6"/>
        <v>42416.333330000001</v>
      </c>
      <c r="C411" s="126">
        <v>8</v>
      </c>
      <c r="D411" s="11">
        <f>ROUND(АТС!F409*$D$41*$D$42/100,2)</f>
        <v>94.54</v>
      </c>
      <c r="E411" s="11">
        <f>ROUND(АТС!F409*$E$41*$E$42/100,2)</f>
        <v>86.87</v>
      </c>
      <c r="F411" s="11">
        <f>ROUND(АТС!$F409*$F$41*$F$42/100,2)</f>
        <v>59.13</v>
      </c>
      <c r="G411" s="11">
        <f>ROUND(АТС!$F409*$G$41*$G$42/100,2)</f>
        <v>34.61</v>
      </c>
    </row>
    <row r="412" spans="1:7" x14ac:dyDescent="0.25">
      <c r="A412" s="236"/>
      <c r="B412" s="125">
        <f t="shared" si="6"/>
        <v>42416.375</v>
      </c>
      <c r="C412" s="126">
        <v>9</v>
      </c>
      <c r="D412" s="11">
        <f>ROUND(АТС!F410*$D$41*$D$42/100,2)</f>
        <v>81.069999999999993</v>
      </c>
      <c r="E412" s="11">
        <f>ROUND(АТС!F410*$E$41*$E$42/100,2)</f>
        <v>74.489999999999995</v>
      </c>
      <c r="F412" s="11">
        <f>ROUND(АТС!$F410*$F$41*$F$42/100,2)</f>
        <v>50.7</v>
      </c>
      <c r="G412" s="11">
        <f>ROUND(АТС!$F410*$G$41*$G$42/100,2)</f>
        <v>29.67</v>
      </c>
    </row>
    <row r="413" spans="1:7" x14ac:dyDescent="0.25">
      <c r="A413" s="236"/>
      <c r="B413" s="125">
        <f t="shared" si="6"/>
        <v>42416.416669999999</v>
      </c>
      <c r="C413" s="126">
        <v>10</v>
      </c>
      <c r="D413" s="11">
        <f>ROUND(АТС!F411*$D$41*$D$42/100,2)</f>
        <v>81.09</v>
      </c>
      <c r="E413" s="11">
        <f>ROUND(АТС!F411*$E$41*$E$42/100,2)</f>
        <v>74.510000000000005</v>
      </c>
      <c r="F413" s="11">
        <f>ROUND(АТС!$F411*$F$41*$F$42/100,2)</f>
        <v>50.72</v>
      </c>
      <c r="G413" s="11">
        <f>ROUND(АТС!$F411*$G$41*$G$42/100,2)</f>
        <v>29.68</v>
      </c>
    </row>
    <row r="414" spans="1:7" x14ac:dyDescent="0.25">
      <c r="A414" s="236"/>
      <c r="B414" s="125">
        <f t="shared" si="6"/>
        <v>42416.458330000001</v>
      </c>
      <c r="C414" s="126">
        <v>11</v>
      </c>
      <c r="D414" s="11">
        <f>ROUND(АТС!F412*$D$41*$D$42/100,2)</f>
        <v>75.14</v>
      </c>
      <c r="E414" s="11">
        <f>ROUND(АТС!F412*$E$41*$E$42/100,2)</f>
        <v>69.040000000000006</v>
      </c>
      <c r="F414" s="11">
        <f>ROUND(АТС!$F412*$F$41*$F$42/100,2)</f>
        <v>46.99</v>
      </c>
      <c r="G414" s="11">
        <f>ROUND(АТС!$F412*$G$41*$G$42/100,2)</f>
        <v>27.5</v>
      </c>
    </row>
    <row r="415" spans="1:7" x14ac:dyDescent="0.25">
      <c r="A415" s="236"/>
      <c r="B415" s="123">
        <f t="shared" si="6"/>
        <v>42416.5</v>
      </c>
      <c r="C415" s="126">
        <v>12</v>
      </c>
      <c r="D415" s="11">
        <f>ROUND(АТС!F413*$D$41*$D$42/100,2)</f>
        <v>75.099999999999994</v>
      </c>
      <c r="E415" s="11">
        <f>ROUND(АТС!F413*$E$41*$E$42/100,2)</f>
        <v>69.010000000000005</v>
      </c>
      <c r="F415" s="11">
        <f>ROUND(АТС!$F413*$F$41*$F$42/100,2)</f>
        <v>46.97</v>
      </c>
      <c r="G415" s="11">
        <f>ROUND(АТС!$F413*$G$41*$G$42/100,2)</f>
        <v>27.49</v>
      </c>
    </row>
    <row r="416" spans="1:7" x14ac:dyDescent="0.25">
      <c r="A416" s="236"/>
      <c r="B416" s="125">
        <f t="shared" si="6"/>
        <v>42416.541669999999</v>
      </c>
      <c r="C416" s="126">
        <v>13</v>
      </c>
      <c r="D416" s="11">
        <f>ROUND(АТС!F414*$D$41*$D$42/100,2)</f>
        <v>75.099999999999994</v>
      </c>
      <c r="E416" s="11">
        <f>ROUND(АТС!F414*$E$41*$E$42/100,2)</f>
        <v>69</v>
      </c>
      <c r="F416" s="11">
        <f>ROUND(АТС!$F414*$F$41*$F$42/100,2)</f>
        <v>46.97</v>
      </c>
      <c r="G416" s="11">
        <f>ROUND(АТС!$F414*$G$41*$G$42/100,2)</f>
        <v>27.49</v>
      </c>
    </row>
    <row r="417" spans="1:7" x14ac:dyDescent="0.25">
      <c r="A417" s="236"/>
      <c r="B417" s="125">
        <f t="shared" si="6"/>
        <v>42416.583330000001</v>
      </c>
      <c r="C417" s="126">
        <v>14</v>
      </c>
      <c r="D417" s="11">
        <f>ROUND(АТС!F415*$D$41*$D$42/100,2)</f>
        <v>77.89</v>
      </c>
      <c r="E417" s="11">
        <f>ROUND(АТС!F415*$E$41*$E$42/100,2)</f>
        <v>71.569999999999993</v>
      </c>
      <c r="F417" s="11">
        <f>ROUND(АТС!$F415*$F$41*$F$42/100,2)</f>
        <v>48.72</v>
      </c>
      <c r="G417" s="11">
        <f>ROUND(АТС!$F415*$G$41*$G$42/100,2)</f>
        <v>28.51</v>
      </c>
    </row>
    <row r="418" spans="1:7" x14ac:dyDescent="0.25">
      <c r="A418" s="236"/>
      <c r="B418" s="125">
        <f t="shared" si="6"/>
        <v>42416.625</v>
      </c>
      <c r="C418" s="126">
        <v>15</v>
      </c>
      <c r="D418" s="11">
        <f>ROUND(АТС!F416*$D$41*$D$42/100,2)</f>
        <v>79.7</v>
      </c>
      <c r="E418" s="11">
        <f>ROUND(АТС!F416*$E$41*$E$42/100,2)</f>
        <v>73.23</v>
      </c>
      <c r="F418" s="11">
        <f>ROUND(АТС!$F416*$F$41*$F$42/100,2)</f>
        <v>49.85</v>
      </c>
      <c r="G418" s="11">
        <f>ROUND(АТС!$F416*$G$41*$G$42/100,2)</f>
        <v>29.17</v>
      </c>
    </row>
    <row r="419" spans="1:7" x14ac:dyDescent="0.25">
      <c r="A419" s="236"/>
      <c r="B419" s="123">
        <f t="shared" si="6"/>
        <v>42416.666669999999</v>
      </c>
      <c r="C419" s="126">
        <v>16</v>
      </c>
      <c r="D419" s="11">
        <f>ROUND(АТС!F417*$D$41*$D$42/100,2)</f>
        <v>77.33</v>
      </c>
      <c r="E419" s="11">
        <f>ROUND(АТС!F417*$E$41*$E$42/100,2)</f>
        <v>71.05</v>
      </c>
      <c r="F419" s="11">
        <f>ROUND(АТС!$F417*$F$41*$F$42/100,2)</f>
        <v>48.37</v>
      </c>
      <c r="G419" s="11">
        <f>ROUND(АТС!$F417*$G$41*$G$42/100,2)</f>
        <v>28.31</v>
      </c>
    </row>
    <row r="420" spans="1:7" x14ac:dyDescent="0.25">
      <c r="A420" s="236"/>
      <c r="B420" s="125">
        <f t="shared" si="6"/>
        <v>42416.708330000001</v>
      </c>
      <c r="C420" s="126">
        <v>17</v>
      </c>
      <c r="D420" s="11">
        <f>ROUND(АТС!F418*$D$41*$D$42/100,2)</f>
        <v>74.22</v>
      </c>
      <c r="E420" s="11">
        <f>ROUND(АТС!F418*$E$41*$E$42/100,2)</f>
        <v>68.19</v>
      </c>
      <c r="F420" s="11">
        <f>ROUND(АТС!$F418*$F$41*$F$42/100,2)</f>
        <v>46.42</v>
      </c>
      <c r="G420" s="11">
        <f>ROUND(АТС!$F418*$G$41*$G$42/100,2)</f>
        <v>27.17</v>
      </c>
    </row>
    <row r="421" spans="1:7" x14ac:dyDescent="0.25">
      <c r="A421" s="236"/>
      <c r="B421" s="125">
        <f t="shared" si="6"/>
        <v>42416.75</v>
      </c>
      <c r="C421" s="126">
        <v>18</v>
      </c>
      <c r="D421" s="11">
        <f>ROUND(АТС!F419*$D$41*$D$42/100,2)</f>
        <v>76.08</v>
      </c>
      <c r="E421" s="11">
        <f>ROUND(АТС!F419*$E$41*$E$42/100,2)</f>
        <v>69.900000000000006</v>
      </c>
      <c r="F421" s="11">
        <f>ROUND(АТС!$F419*$F$41*$F$42/100,2)</f>
        <v>47.58</v>
      </c>
      <c r="G421" s="11">
        <f>ROUND(АТС!$F419*$G$41*$G$42/100,2)</f>
        <v>27.85</v>
      </c>
    </row>
    <row r="422" spans="1:7" x14ac:dyDescent="0.25">
      <c r="A422" s="236"/>
      <c r="B422" s="125">
        <f t="shared" si="6"/>
        <v>42416.791669999999</v>
      </c>
      <c r="C422" s="126">
        <v>19</v>
      </c>
      <c r="D422" s="11">
        <f>ROUND(АТС!F420*$D$41*$D$42/100,2)</f>
        <v>76.28</v>
      </c>
      <c r="E422" s="11">
        <f>ROUND(АТС!F420*$E$41*$E$42/100,2)</f>
        <v>70.09</v>
      </c>
      <c r="F422" s="11">
        <f>ROUND(АТС!$F420*$F$41*$F$42/100,2)</f>
        <v>47.71</v>
      </c>
      <c r="G422" s="11">
        <f>ROUND(АТС!$F420*$G$41*$G$42/100,2)</f>
        <v>27.92</v>
      </c>
    </row>
    <row r="423" spans="1:7" x14ac:dyDescent="0.25">
      <c r="A423" s="236"/>
      <c r="B423" s="123">
        <f t="shared" si="6"/>
        <v>42416.833330000001</v>
      </c>
      <c r="C423" s="126">
        <v>20</v>
      </c>
      <c r="D423" s="11">
        <f>ROUND(АТС!F421*$D$41*$D$42/100,2)</f>
        <v>72.89</v>
      </c>
      <c r="E423" s="11">
        <f>ROUND(АТС!F421*$E$41*$E$42/100,2)</f>
        <v>66.97</v>
      </c>
      <c r="F423" s="11">
        <f>ROUND(АТС!$F421*$F$41*$F$42/100,2)</f>
        <v>45.59</v>
      </c>
      <c r="G423" s="11">
        <f>ROUND(АТС!$F421*$G$41*$G$42/100,2)</f>
        <v>26.68</v>
      </c>
    </row>
    <row r="424" spans="1:7" x14ac:dyDescent="0.25">
      <c r="A424" s="236"/>
      <c r="B424" s="125">
        <f t="shared" si="6"/>
        <v>42416.875</v>
      </c>
      <c r="C424" s="126">
        <v>21</v>
      </c>
      <c r="D424" s="11">
        <f>ROUND(АТС!F422*$D$41*$D$42/100,2)</f>
        <v>71.010000000000005</v>
      </c>
      <c r="E424" s="11">
        <f>ROUND(АТС!F422*$E$41*$E$42/100,2)</f>
        <v>65.25</v>
      </c>
      <c r="F424" s="11">
        <f>ROUND(АТС!$F422*$F$41*$F$42/100,2)</f>
        <v>44.42</v>
      </c>
      <c r="G424" s="11">
        <f>ROUND(АТС!$F422*$G$41*$G$42/100,2)</f>
        <v>25.99</v>
      </c>
    </row>
    <row r="425" spans="1:7" x14ac:dyDescent="0.25">
      <c r="A425" s="236"/>
      <c r="B425" s="125">
        <f t="shared" si="6"/>
        <v>42416.916669999999</v>
      </c>
      <c r="C425" s="126">
        <v>22</v>
      </c>
      <c r="D425" s="11">
        <f>ROUND(АТС!F423*$D$41*$D$42/100,2)</f>
        <v>101.72</v>
      </c>
      <c r="E425" s="11">
        <f>ROUND(АТС!F423*$E$41*$E$42/100,2)</f>
        <v>93.46</v>
      </c>
      <c r="F425" s="11">
        <f>ROUND(АТС!$F423*$F$41*$F$42/100,2)</f>
        <v>63.62</v>
      </c>
      <c r="G425" s="11">
        <f>ROUND(АТС!$F423*$G$41*$G$42/100,2)</f>
        <v>37.229999999999997</v>
      </c>
    </row>
    <row r="426" spans="1:7" x14ac:dyDescent="0.25">
      <c r="A426" s="236"/>
      <c r="B426" s="125">
        <f t="shared" si="6"/>
        <v>42416.958330000001</v>
      </c>
      <c r="C426" s="126">
        <v>23</v>
      </c>
      <c r="D426" s="11">
        <f>ROUND(АТС!F424*$D$41*$D$42/100,2)</f>
        <v>83.4</v>
      </c>
      <c r="E426" s="11">
        <f>ROUND(АТС!F424*$E$41*$E$42/100,2)</f>
        <v>76.63</v>
      </c>
      <c r="F426" s="11">
        <f>ROUND(АТС!$F424*$F$41*$F$42/100,2)</f>
        <v>52.16</v>
      </c>
      <c r="G426" s="11">
        <f>ROUND(АТС!$F424*$G$41*$G$42/100,2)</f>
        <v>30.53</v>
      </c>
    </row>
    <row r="427" spans="1:7" x14ac:dyDescent="0.25">
      <c r="A427" s="236"/>
      <c r="B427" s="123">
        <f t="shared" si="6"/>
        <v>42417</v>
      </c>
      <c r="C427" s="126">
        <v>0</v>
      </c>
      <c r="D427" s="11">
        <f>ROUND(АТС!F425*$D$41*$D$42/100,2)</f>
        <v>80.31</v>
      </c>
      <c r="E427" s="11">
        <f>ROUND(АТС!F425*$E$41*$E$42/100,2)</f>
        <v>73.790000000000006</v>
      </c>
      <c r="F427" s="11">
        <f>ROUND(АТС!$F425*$F$41*$F$42/100,2)</f>
        <v>50.23</v>
      </c>
      <c r="G427" s="11">
        <f>ROUND(АТС!$F425*$G$41*$G$42/100,2)</f>
        <v>29.4</v>
      </c>
    </row>
    <row r="428" spans="1:7" x14ac:dyDescent="0.25">
      <c r="A428" s="236"/>
      <c r="B428" s="125">
        <f t="shared" si="6"/>
        <v>42417.041669999999</v>
      </c>
      <c r="C428" s="126">
        <v>1</v>
      </c>
      <c r="D428" s="11">
        <f>ROUND(АТС!F426*$D$41*$D$42/100,2)</f>
        <v>76.11</v>
      </c>
      <c r="E428" s="11">
        <f>ROUND(АТС!F426*$E$41*$E$42/100,2)</f>
        <v>69.930000000000007</v>
      </c>
      <c r="F428" s="11">
        <f>ROUND(АТС!$F426*$F$41*$F$42/100,2)</f>
        <v>47.6</v>
      </c>
      <c r="G428" s="11">
        <f>ROUND(АТС!$F426*$G$41*$G$42/100,2)</f>
        <v>27.86</v>
      </c>
    </row>
    <row r="429" spans="1:7" x14ac:dyDescent="0.25">
      <c r="A429" s="236"/>
      <c r="B429" s="125">
        <f t="shared" si="6"/>
        <v>42417.083330000001</v>
      </c>
      <c r="C429" s="126">
        <v>2</v>
      </c>
      <c r="D429" s="11">
        <f>ROUND(АТС!F427*$D$41*$D$42/100,2)</f>
        <v>80.319999999999993</v>
      </c>
      <c r="E429" s="11">
        <f>ROUND(АТС!F427*$E$41*$E$42/100,2)</f>
        <v>73.8</v>
      </c>
      <c r="F429" s="11">
        <f>ROUND(АТС!$F427*$F$41*$F$42/100,2)</f>
        <v>50.24</v>
      </c>
      <c r="G429" s="11">
        <f>ROUND(АТС!$F427*$G$41*$G$42/100,2)</f>
        <v>29.4</v>
      </c>
    </row>
    <row r="430" spans="1:7" x14ac:dyDescent="0.25">
      <c r="A430" s="236"/>
      <c r="B430" s="125">
        <f t="shared" si="6"/>
        <v>42417.125</v>
      </c>
      <c r="C430" s="126">
        <v>3</v>
      </c>
      <c r="D430" s="11">
        <f>ROUND(АТС!F428*$D$41*$D$42/100,2)</f>
        <v>80.319999999999993</v>
      </c>
      <c r="E430" s="11">
        <f>ROUND(АТС!F428*$E$41*$E$42/100,2)</f>
        <v>73.8</v>
      </c>
      <c r="F430" s="11">
        <f>ROUND(АТС!$F428*$F$41*$F$42/100,2)</f>
        <v>50.24</v>
      </c>
      <c r="G430" s="11">
        <f>ROUND(АТС!$F428*$G$41*$G$42/100,2)</f>
        <v>29.4</v>
      </c>
    </row>
    <row r="431" spans="1:7" x14ac:dyDescent="0.25">
      <c r="A431" s="236"/>
      <c r="B431" s="123">
        <f t="shared" si="6"/>
        <v>42417.166669999999</v>
      </c>
      <c r="C431" s="126">
        <v>4</v>
      </c>
      <c r="D431" s="11">
        <f>ROUND(АТС!F429*$D$41*$D$42/100,2)</f>
        <v>80.34</v>
      </c>
      <c r="E431" s="11">
        <f>ROUND(АТС!F429*$E$41*$E$42/100,2)</f>
        <v>73.819999999999993</v>
      </c>
      <c r="F431" s="11">
        <f>ROUND(АТС!$F429*$F$41*$F$42/100,2)</f>
        <v>50.25</v>
      </c>
      <c r="G431" s="11">
        <f>ROUND(АТС!$F429*$G$41*$G$42/100,2)</f>
        <v>29.41</v>
      </c>
    </row>
    <row r="432" spans="1:7" x14ac:dyDescent="0.25">
      <c r="A432" s="236"/>
      <c r="B432" s="125">
        <f t="shared" si="6"/>
        <v>42417.208330000001</v>
      </c>
      <c r="C432" s="126">
        <v>5</v>
      </c>
      <c r="D432" s="11">
        <f>ROUND(АТС!F430*$D$41*$D$42/100,2)</f>
        <v>77.510000000000005</v>
      </c>
      <c r="E432" s="11">
        <f>ROUND(АТС!F430*$E$41*$E$42/100,2)</f>
        <v>71.22</v>
      </c>
      <c r="F432" s="11">
        <f>ROUND(АТС!$F430*$F$41*$F$42/100,2)</f>
        <v>48.48</v>
      </c>
      <c r="G432" s="11">
        <f>ROUND(АТС!$F430*$G$41*$G$42/100,2)</f>
        <v>28.37</v>
      </c>
    </row>
    <row r="433" spans="1:7" x14ac:dyDescent="0.25">
      <c r="A433" s="236"/>
      <c r="B433" s="125">
        <f t="shared" si="6"/>
        <v>42417.25</v>
      </c>
      <c r="C433" s="126">
        <v>6</v>
      </c>
      <c r="D433" s="11">
        <f>ROUND(АТС!F431*$D$41*$D$42/100,2)</f>
        <v>71.89</v>
      </c>
      <c r="E433" s="11">
        <f>ROUND(АТС!F431*$E$41*$E$42/100,2)</f>
        <v>66.06</v>
      </c>
      <c r="F433" s="11">
        <f>ROUND(АТС!$F431*$F$41*$F$42/100,2)</f>
        <v>44.97</v>
      </c>
      <c r="G433" s="11">
        <f>ROUND(АТС!$F431*$G$41*$G$42/100,2)</f>
        <v>26.32</v>
      </c>
    </row>
    <row r="434" spans="1:7" x14ac:dyDescent="0.25">
      <c r="A434" s="236"/>
      <c r="B434" s="125">
        <f t="shared" si="6"/>
        <v>42417.291669999999</v>
      </c>
      <c r="C434" s="126">
        <v>7</v>
      </c>
      <c r="D434" s="11">
        <f>ROUND(АТС!F432*$D$41*$D$42/100,2)</f>
        <v>95.41</v>
      </c>
      <c r="E434" s="11">
        <f>ROUND(АТС!F432*$E$41*$E$42/100,2)</f>
        <v>87.66</v>
      </c>
      <c r="F434" s="11">
        <f>ROUND(АТС!$F432*$F$41*$F$42/100,2)</f>
        <v>59.67</v>
      </c>
      <c r="G434" s="11">
        <f>ROUND(АТС!$F432*$G$41*$G$42/100,2)</f>
        <v>34.92</v>
      </c>
    </row>
    <row r="435" spans="1:7" x14ac:dyDescent="0.25">
      <c r="A435" s="236"/>
      <c r="B435" s="123">
        <f t="shared" si="6"/>
        <v>42417.333330000001</v>
      </c>
      <c r="C435" s="126">
        <v>8</v>
      </c>
      <c r="D435" s="11">
        <f>ROUND(АТС!F433*$D$41*$D$42/100,2)</f>
        <v>106.04</v>
      </c>
      <c r="E435" s="11">
        <f>ROUND(АТС!F433*$E$41*$E$42/100,2)</f>
        <v>97.43</v>
      </c>
      <c r="F435" s="11">
        <f>ROUND(АТС!$F433*$F$41*$F$42/100,2)</f>
        <v>66.319999999999993</v>
      </c>
      <c r="G435" s="11">
        <f>ROUND(АТС!$F433*$G$41*$G$42/100,2)</f>
        <v>38.82</v>
      </c>
    </row>
    <row r="436" spans="1:7" x14ac:dyDescent="0.25">
      <c r="A436" s="236"/>
      <c r="B436" s="125">
        <f t="shared" si="6"/>
        <v>42417.375</v>
      </c>
      <c r="C436" s="126">
        <v>9</v>
      </c>
      <c r="D436" s="11">
        <f>ROUND(АТС!F434*$D$41*$D$42/100,2)</f>
        <v>91.44</v>
      </c>
      <c r="E436" s="11">
        <f>ROUND(АТС!F434*$E$41*$E$42/100,2)</f>
        <v>84.01</v>
      </c>
      <c r="F436" s="11">
        <f>ROUND(АТС!$F434*$F$41*$F$42/100,2)</f>
        <v>57.19</v>
      </c>
      <c r="G436" s="11">
        <f>ROUND(АТС!$F434*$G$41*$G$42/100,2)</f>
        <v>33.47</v>
      </c>
    </row>
    <row r="437" spans="1:7" x14ac:dyDescent="0.25">
      <c r="A437" s="236"/>
      <c r="B437" s="125">
        <f t="shared" si="6"/>
        <v>42417.416669999999</v>
      </c>
      <c r="C437" s="126">
        <v>10</v>
      </c>
      <c r="D437" s="11">
        <f>ROUND(АТС!F435*$D$41*$D$42/100,2)</f>
        <v>89.49</v>
      </c>
      <c r="E437" s="11">
        <f>ROUND(АТС!F435*$E$41*$E$42/100,2)</f>
        <v>82.22</v>
      </c>
      <c r="F437" s="11">
        <f>ROUND(АТС!$F435*$F$41*$F$42/100,2)</f>
        <v>55.97</v>
      </c>
      <c r="G437" s="11">
        <f>ROUND(АТС!$F435*$G$41*$G$42/100,2)</f>
        <v>32.76</v>
      </c>
    </row>
    <row r="438" spans="1:7" x14ac:dyDescent="0.25">
      <c r="A438" s="236"/>
      <c r="B438" s="125">
        <f t="shared" si="6"/>
        <v>42417.458330000001</v>
      </c>
      <c r="C438" s="126">
        <v>11</v>
      </c>
      <c r="D438" s="11">
        <f>ROUND(АТС!F436*$D$41*$D$42/100,2)</f>
        <v>82.11</v>
      </c>
      <c r="E438" s="11">
        <f>ROUND(АТС!F436*$E$41*$E$42/100,2)</f>
        <v>75.45</v>
      </c>
      <c r="F438" s="11">
        <f>ROUND(АТС!$F436*$F$41*$F$42/100,2)</f>
        <v>51.36</v>
      </c>
      <c r="G438" s="11">
        <f>ROUND(АТС!$F436*$G$41*$G$42/100,2)</f>
        <v>30.06</v>
      </c>
    </row>
    <row r="439" spans="1:7" x14ac:dyDescent="0.25">
      <c r="A439" s="236"/>
      <c r="B439" s="123">
        <f t="shared" si="6"/>
        <v>42417.5</v>
      </c>
      <c r="C439" s="126">
        <v>12</v>
      </c>
      <c r="D439" s="11">
        <f>ROUND(АТС!F437*$D$41*$D$42/100,2)</f>
        <v>87.58</v>
      </c>
      <c r="E439" s="11">
        <f>ROUND(АТС!F437*$E$41*$E$42/100,2)</f>
        <v>80.47</v>
      </c>
      <c r="F439" s="11">
        <f>ROUND(АТС!$F437*$F$41*$F$42/100,2)</f>
        <v>54.78</v>
      </c>
      <c r="G439" s="11">
        <f>ROUND(АТС!$F437*$G$41*$G$42/100,2)</f>
        <v>32.06</v>
      </c>
    </row>
    <row r="440" spans="1:7" x14ac:dyDescent="0.25">
      <c r="A440" s="236"/>
      <c r="B440" s="125">
        <f t="shared" si="6"/>
        <v>42417.541669999999</v>
      </c>
      <c r="C440" s="126">
        <v>13</v>
      </c>
      <c r="D440" s="11">
        <f>ROUND(АТС!F438*$D$41*$D$42/100,2)</f>
        <v>87.57</v>
      </c>
      <c r="E440" s="11">
        <f>ROUND(АТС!F438*$E$41*$E$42/100,2)</f>
        <v>80.459999999999994</v>
      </c>
      <c r="F440" s="11">
        <f>ROUND(АТС!$F438*$F$41*$F$42/100,2)</f>
        <v>54.77</v>
      </c>
      <c r="G440" s="11">
        <f>ROUND(АТС!$F438*$G$41*$G$42/100,2)</f>
        <v>32.049999999999997</v>
      </c>
    </row>
    <row r="441" spans="1:7" x14ac:dyDescent="0.25">
      <c r="A441" s="236"/>
      <c r="B441" s="125">
        <f t="shared" si="6"/>
        <v>42417.583330000001</v>
      </c>
      <c r="C441" s="126">
        <v>14</v>
      </c>
      <c r="D441" s="11">
        <f>ROUND(АТС!F439*$D$41*$D$42/100,2)</f>
        <v>87.55</v>
      </c>
      <c r="E441" s="11">
        <f>ROUND(АТС!F439*$E$41*$E$42/100,2)</f>
        <v>80.44</v>
      </c>
      <c r="F441" s="11">
        <f>ROUND(АТС!$F439*$F$41*$F$42/100,2)</f>
        <v>54.76</v>
      </c>
      <c r="G441" s="11">
        <f>ROUND(АТС!$F439*$G$41*$G$42/100,2)</f>
        <v>32.049999999999997</v>
      </c>
    </row>
    <row r="442" spans="1:7" x14ac:dyDescent="0.25">
      <c r="A442" s="236"/>
      <c r="B442" s="125">
        <f t="shared" si="6"/>
        <v>42417.625</v>
      </c>
      <c r="C442" s="126">
        <v>15</v>
      </c>
      <c r="D442" s="11">
        <f>ROUND(АТС!F440*$D$41*$D$42/100,2)</f>
        <v>87.6</v>
      </c>
      <c r="E442" s="11">
        <f>ROUND(АТС!F440*$E$41*$E$42/100,2)</f>
        <v>80.489999999999995</v>
      </c>
      <c r="F442" s="11">
        <f>ROUND(АТС!$F440*$F$41*$F$42/100,2)</f>
        <v>54.79</v>
      </c>
      <c r="G442" s="11">
        <f>ROUND(АТС!$F440*$G$41*$G$42/100,2)</f>
        <v>32.07</v>
      </c>
    </row>
    <row r="443" spans="1:7" x14ac:dyDescent="0.25">
      <c r="A443" s="236"/>
      <c r="B443" s="123">
        <f t="shared" si="6"/>
        <v>42417.666669999999</v>
      </c>
      <c r="C443" s="126">
        <v>16</v>
      </c>
      <c r="D443" s="11">
        <f>ROUND(АТС!F441*$D$41*$D$42/100,2)</f>
        <v>87.61</v>
      </c>
      <c r="E443" s="11">
        <f>ROUND(АТС!F441*$E$41*$E$42/100,2)</f>
        <v>80.5</v>
      </c>
      <c r="F443" s="11">
        <f>ROUND(АТС!$F441*$F$41*$F$42/100,2)</f>
        <v>54.8</v>
      </c>
      <c r="G443" s="11">
        <f>ROUND(АТС!$F441*$G$41*$G$42/100,2)</f>
        <v>32.07</v>
      </c>
    </row>
    <row r="444" spans="1:7" x14ac:dyDescent="0.25">
      <c r="A444" s="236"/>
      <c r="B444" s="125">
        <f t="shared" si="6"/>
        <v>42417.708330000001</v>
      </c>
      <c r="C444" s="126">
        <v>17</v>
      </c>
      <c r="D444" s="11">
        <f>ROUND(АТС!F442*$D$41*$D$42/100,2)</f>
        <v>85.46</v>
      </c>
      <c r="E444" s="11">
        <f>ROUND(АТС!F442*$E$41*$E$42/100,2)</f>
        <v>78.52</v>
      </c>
      <c r="F444" s="11">
        <f>ROUND(АТС!$F442*$F$41*$F$42/100,2)</f>
        <v>53.45</v>
      </c>
      <c r="G444" s="11">
        <f>ROUND(АТС!$F442*$G$41*$G$42/100,2)</f>
        <v>31.28</v>
      </c>
    </row>
    <row r="445" spans="1:7" x14ac:dyDescent="0.25">
      <c r="A445" s="236"/>
      <c r="B445" s="125">
        <f t="shared" si="6"/>
        <v>42417.75</v>
      </c>
      <c r="C445" s="126">
        <v>18</v>
      </c>
      <c r="D445" s="11">
        <f>ROUND(АТС!F443*$D$41*$D$42/100,2)</f>
        <v>72.569999999999993</v>
      </c>
      <c r="E445" s="11">
        <f>ROUND(АТС!F443*$E$41*$E$42/100,2)</f>
        <v>66.680000000000007</v>
      </c>
      <c r="F445" s="11">
        <f>ROUND(АТС!$F443*$F$41*$F$42/100,2)</f>
        <v>45.39</v>
      </c>
      <c r="G445" s="11">
        <f>ROUND(АТС!$F443*$G$41*$G$42/100,2)</f>
        <v>26.56</v>
      </c>
    </row>
    <row r="446" spans="1:7" x14ac:dyDescent="0.25">
      <c r="A446" s="236"/>
      <c r="B446" s="125">
        <f t="shared" si="6"/>
        <v>42417.791669999999</v>
      </c>
      <c r="C446" s="126">
        <v>19</v>
      </c>
      <c r="D446" s="11">
        <f>ROUND(АТС!F444*$D$41*$D$42/100,2)</f>
        <v>72.8</v>
      </c>
      <c r="E446" s="11">
        <f>ROUND(АТС!F444*$E$41*$E$42/100,2)</f>
        <v>66.89</v>
      </c>
      <c r="F446" s="11">
        <f>ROUND(АТС!$F444*$F$41*$F$42/100,2)</f>
        <v>45.53</v>
      </c>
      <c r="G446" s="11">
        <f>ROUND(АТС!$F444*$G$41*$G$42/100,2)</f>
        <v>26.65</v>
      </c>
    </row>
    <row r="447" spans="1:7" x14ac:dyDescent="0.25">
      <c r="A447" s="236"/>
      <c r="B447" s="123">
        <f t="shared" si="6"/>
        <v>42417.833330000001</v>
      </c>
      <c r="C447" s="126">
        <v>20</v>
      </c>
      <c r="D447" s="11">
        <f>ROUND(АТС!F445*$D$41*$D$42/100,2)</f>
        <v>70.52</v>
      </c>
      <c r="E447" s="11">
        <f>ROUND(АТС!F445*$E$41*$E$42/100,2)</f>
        <v>64.8</v>
      </c>
      <c r="F447" s="11">
        <f>ROUND(АТС!$F445*$F$41*$F$42/100,2)</f>
        <v>44.11</v>
      </c>
      <c r="G447" s="11">
        <f>ROUND(АТС!$F445*$G$41*$G$42/100,2)</f>
        <v>25.81</v>
      </c>
    </row>
    <row r="448" spans="1:7" x14ac:dyDescent="0.25">
      <c r="A448" s="236"/>
      <c r="B448" s="125">
        <f t="shared" si="6"/>
        <v>42417.875</v>
      </c>
      <c r="C448" s="126">
        <v>21</v>
      </c>
      <c r="D448" s="11">
        <f>ROUND(АТС!F446*$D$41*$D$42/100,2)</f>
        <v>72.5</v>
      </c>
      <c r="E448" s="11">
        <f>ROUND(АТС!F446*$E$41*$E$42/100,2)</f>
        <v>66.61</v>
      </c>
      <c r="F448" s="11">
        <f>ROUND(АТС!$F446*$F$41*$F$42/100,2)</f>
        <v>45.34</v>
      </c>
      <c r="G448" s="11">
        <f>ROUND(АТС!$F446*$G$41*$G$42/100,2)</f>
        <v>26.54</v>
      </c>
    </row>
    <row r="449" spans="1:7" x14ac:dyDescent="0.25">
      <c r="A449" s="236"/>
      <c r="B449" s="125">
        <f t="shared" si="6"/>
        <v>42417.916669999999</v>
      </c>
      <c r="C449" s="126">
        <v>22</v>
      </c>
      <c r="D449" s="11">
        <f>ROUND(АТС!F447*$D$41*$D$42/100,2)</f>
        <v>93.84</v>
      </c>
      <c r="E449" s="11">
        <f>ROUND(АТС!F447*$E$41*$E$42/100,2)</f>
        <v>86.22</v>
      </c>
      <c r="F449" s="11">
        <f>ROUND(АТС!$F447*$F$41*$F$42/100,2)</f>
        <v>58.69</v>
      </c>
      <c r="G449" s="11">
        <f>ROUND(АТС!$F447*$G$41*$G$42/100,2)</f>
        <v>34.35</v>
      </c>
    </row>
    <row r="450" spans="1:7" x14ac:dyDescent="0.25">
      <c r="A450" s="236"/>
      <c r="B450" s="125">
        <f t="shared" si="6"/>
        <v>42417.958330000001</v>
      </c>
      <c r="C450" s="126">
        <v>23</v>
      </c>
      <c r="D450" s="11">
        <f>ROUND(АТС!F448*$D$41*$D$42/100,2)</f>
        <v>74.650000000000006</v>
      </c>
      <c r="E450" s="11">
        <f>ROUND(АТС!F448*$E$41*$E$42/100,2)</f>
        <v>68.59</v>
      </c>
      <c r="F450" s="11">
        <f>ROUND(АТС!$F448*$F$41*$F$42/100,2)</f>
        <v>46.69</v>
      </c>
      <c r="G450" s="11">
        <f>ROUND(АТС!$F448*$G$41*$G$42/100,2)</f>
        <v>27.32</v>
      </c>
    </row>
    <row r="451" spans="1:7" x14ac:dyDescent="0.25">
      <c r="A451" s="236"/>
      <c r="B451" s="123">
        <f t="shared" si="6"/>
        <v>42418</v>
      </c>
      <c r="C451" s="126">
        <v>0</v>
      </c>
      <c r="D451" s="11">
        <f>ROUND(АТС!F449*$D$41*$D$42/100,2)</f>
        <v>69</v>
      </c>
      <c r="E451" s="11">
        <f>ROUND(АТС!F449*$E$41*$E$42/100,2)</f>
        <v>63.4</v>
      </c>
      <c r="F451" s="11">
        <f>ROUND(АТС!$F449*$F$41*$F$42/100,2)</f>
        <v>43.16</v>
      </c>
      <c r="G451" s="11">
        <f>ROUND(АТС!$F449*$G$41*$G$42/100,2)</f>
        <v>25.26</v>
      </c>
    </row>
    <row r="452" spans="1:7" x14ac:dyDescent="0.25">
      <c r="A452" s="236"/>
      <c r="B452" s="125">
        <f t="shared" ref="B452:B515" si="7">B428+1</f>
        <v>42418.041669999999</v>
      </c>
      <c r="C452" s="126">
        <v>1</v>
      </c>
      <c r="D452" s="11">
        <f>ROUND(АТС!F450*$D$41*$D$42/100,2)</f>
        <v>74.97</v>
      </c>
      <c r="E452" s="11">
        <f>ROUND(АТС!F450*$E$41*$E$42/100,2)</f>
        <v>68.88</v>
      </c>
      <c r="F452" s="11">
        <f>ROUND(АТС!$F450*$F$41*$F$42/100,2)</f>
        <v>46.89</v>
      </c>
      <c r="G452" s="11">
        <f>ROUND(АТС!$F450*$G$41*$G$42/100,2)</f>
        <v>27.44</v>
      </c>
    </row>
    <row r="453" spans="1:7" x14ac:dyDescent="0.25">
      <c r="A453" s="236"/>
      <c r="B453" s="125">
        <f t="shared" si="7"/>
        <v>42418.083330000001</v>
      </c>
      <c r="C453" s="126">
        <v>2</v>
      </c>
      <c r="D453" s="11">
        <f>ROUND(АТС!F451*$D$41*$D$42/100,2)</f>
        <v>76.27</v>
      </c>
      <c r="E453" s="11">
        <f>ROUND(АТС!F451*$E$41*$E$42/100,2)</f>
        <v>70.069999999999993</v>
      </c>
      <c r="F453" s="11">
        <f>ROUND(АТС!$F451*$F$41*$F$42/100,2)</f>
        <v>47.7</v>
      </c>
      <c r="G453" s="11">
        <f>ROUND(АТС!$F451*$G$41*$G$42/100,2)</f>
        <v>27.92</v>
      </c>
    </row>
    <row r="454" spans="1:7" x14ac:dyDescent="0.25">
      <c r="A454" s="236"/>
      <c r="B454" s="125">
        <f t="shared" si="7"/>
        <v>42418.125</v>
      </c>
      <c r="C454" s="126">
        <v>3</v>
      </c>
      <c r="D454" s="11">
        <f>ROUND(АТС!F452*$D$41*$D$42/100,2)</f>
        <v>76.27</v>
      </c>
      <c r="E454" s="11">
        <f>ROUND(АТС!F452*$E$41*$E$42/100,2)</f>
        <v>70.08</v>
      </c>
      <c r="F454" s="11">
        <f>ROUND(АТС!$F452*$F$41*$F$42/100,2)</f>
        <v>47.7</v>
      </c>
      <c r="G454" s="11">
        <f>ROUND(АТС!$F452*$G$41*$G$42/100,2)</f>
        <v>27.92</v>
      </c>
    </row>
    <row r="455" spans="1:7" x14ac:dyDescent="0.25">
      <c r="A455" s="236"/>
      <c r="B455" s="123">
        <f t="shared" si="7"/>
        <v>42418.166669999999</v>
      </c>
      <c r="C455" s="126">
        <v>4</v>
      </c>
      <c r="D455" s="11">
        <f>ROUND(АТС!F453*$D$41*$D$42/100,2)</f>
        <v>76.27</v>
      </c>
      <c r="E455" s="11">
        <f>ROUND(АТС!F453*$E$41*$E$42/100,2)</f>
        <v>70.08</v>
      </c>
      <c r="F455" s="11">
        <f>ROUND(АТС!$F453*$F$41*$F$42/100,2)</f>
        <v>47.7</v>
      </c>
      <c r="G455" s="11">
        <f>ROUND(АТС!$F453*$G$41*$G$42/100,2)</f>
        <v>27.92</v>
      </c>
    </row>
    <row r="456" spans="1:7" x14ac:dyDescent="0.25">
      <c r="A456" s="236"/>
      <c r="B456" s="125">
        <f t="shared" si="7"/>
        <v>42418.208330000001</v>
      </c>
      <c r="C456" s="126">
        <v>5</v>
      </c>
      <c r="D456" s="11">
        <f>ROUND(АТС!F454*$D$41*$D$42/100,2)</f>
        <v>74.989999999999995</v>
      </c>
      <c r="E456" s="11">
        <f>ROUND(АТС!F454*$E$41*$E$42/100,2)</f>
        <v>68.900000000000006</v>
      </c>
      <c r="F456" s="11">
        <f>ROUND(АТС!$F454*$F$41*$F$42/100,2)</f>
        <v>46.9</v>
      </c>
      <c r="G456" s="11">
        <f>ROUND(АТС!$F454*$G$41*$G$42/100,2)</f>
        <v>27.45</v>
      </c>
    </row>
    <row r="457" spans="1:7" x14ac:dyDescent="0.25">
      <c r="A457" s="236"/>
      <c r="B457" s="125">
        <f t="shared" si="7"/>
        <v>42418.25</v>
      </c>
      <c r="C457" s="126">
        <v>6</v>
      </c>
      <c r="D457" s="11">
        <f>ROUND(АТС!F455*$D$41*$D$42/100,2)</f>
        <v>69.09</v>
      </c>
      <c r="E457" s="11">
        <f>ROUND(АТС!F455*$E$41*$E$42/100,2)</f>
        <v>63.48</v>
      </c>
      <c r="F457" s="11">
        <f>ROUND(АТС!$F455*$F$41*$F$42/100,2)</f>
        <v>43.21</v>
      </c>
      <c r="G457" s="11">
        <f>ROUND(АТС!$F455*$G$41*$G$42/100,2)</f>
        <v>25.29</v>
      </c>
    </row>
    <row r="458" spans="1:7" x14ac:dyDescent="0.25">
      <c r="A458" s="236"/>
      <c r="B458" s="125">
        <f t="shared" si="7"/>
        <v>42418.291669999999</v>
      </c>
      <c r="C458" s="126">
        <v>7</v>
      </c>
      <c r="D458" s="11">
        <f>ROUND(АТС!F456*$D$41*$D$42/100,2)</f>
        <v>91.5</v>
      </c>
      <c r="E458" s="11">
        <f>ROUND(АТС!F456*$E$41*$E$42/100,2)</f>
        <v>84.07</v>
      </c>
      <c r="F458" s="11">
        <f>ROUND(АТС!$F456*$F$41*$F$42/100,2)</f>
        <v>57.23</v>
      </c>
      <c r="G458" s="11">
        <f>ROUND(АТС!$F456*$G$41*$G$42/100,2)</f>
        <v>33.49</v>
      </c>
    </row>
    <row r="459" spans="1:7" x14ac:dyDescent="0.25">
      <c r="A459" s="236"/>
      <c r="B459" s="123">
        <f t="shared" si="7"/>
        <v>42418.333330000001</v>
      </c>
      <c r="C459" s="126">
        <v>8</v>
      </c>
      <c r="D459" s="11">
        <f>ROUND(АТС!F457*$D$41*$D$42/100,2)</f>
        <v>89.75</v>
      </c>
      <c r="E459" s="11">
        <f>ROUND(АТС!F457*$E$41*$E$42/100,2)</f>
        <v>82.46</v>
      </c>
      <c r="F459" s="11">
        <f>ROUND(АТС!$F457*$F$41*$F$42/100,2)</f>
        <v>56.13</v>
      </c>
      <c r="G459" s="11">
        <f>ROUND(АТС!$F457*$G$41*$G$42/100,2)</f>
        <v>32.85</v>
      </c>
    </row>
    <row r="460" spans="1:7" x14ac:dyDescent="0.25">
      <c r="A460" s="236"/>
      <c r="B460" s="125">
        <f t="shared" si="7"/>
        <v>42418.375</v>
      </c>
      <c r="C460" s="126">
        <v>9</v>
      </c>
      <c r="D460" s="11">
        <f>ROUND(АТС!F458*$D$41*$D$42/100,2)</f>
        <v>81.209999999999994</v>
      </c>
      <c r="E460" s="11">
        <f>ROUND(АТС!F458*$E$41*$E$42/100,2)</f>
        <v>74.62</v>
      </c>
      <c r="F460" s="11">
        <f>ROUND(АТС!$F458*$F$41*$F$42/100,2)</f>
        <v>50.8</v>
      </c>
      <c r="G460" s="11">
        <f>ROUND(АТС!$F458*$G$41*$G$42/100,2)</f>
        <v>29.73</v>
      </c>
    </row>
    <row r="461" spans="1:7" x14ac:dyDescent="0.25">
      <c r="A461" s="236"/>
      <c r="B461" s="125">
        <f t="shared" si="7"/>
        <v>42418.416669999999</v>
      </c>
      <c r="C461" s="126">
        <v>10</v>
      </c>
      <c r="D461" s="11">
        <f>ROUND(АТС!F459*$D$41*$D$42/100,2)</f>
        <v>77.47</v>
      </c>
      <c r="E461" s="11">
        <f>ROUND(АТС!F459*$E$41*$E$42/100,2)</f>
        <v>71.180000000000007</v>
      </c>
      <c r="F461" s="11">
        <f>ROUND(АТС!$F459*$F$41*$F$42/100,2)</f>
        <v>48.46</v>
      </c>
      <c r="G461" s="11">
        <f>ROUND(АТС!$F459*$G$41*$G$42/100,2)</f>
        <v>28.36</v>
      </c>
    </row>
    <row r="462" spans="1:7" x14ac:dyDescent="0.25">
      <c r="A462" s="236"/>
      <c r="B462" s="125">
        <f t="shared" si="7"/>
        <v>42418.458330000001</v>
      </c>
      <c r="C462" s="126">
        <v>11</v>
      </c>
      <c r="D462" s="11">
        <f>ROUND(АТС!F460*$D$41*$D$42/100,2)</f>
        <v>72.59</v>
      </c>
      <c r="E462" s="11">
        <f>ROUND(АТС!F460*$E$41*$E$42/100,2)</f>
        <v>66.69</v>
      </c>
      <c r="F462" s="11">
        <f>ROUND(АТС!$F460*$F$41*$F$42/100,2)</f>
        <v>45.4</v>
      </c>
      <c r="G462" s="11">
        <f>ROUND(АТС!$F460*$G$41*$G$42/100,2)</f>
        <v>26.57</v>
      </c>
    </row>
    <row r="463" spans="1:7" x14ac:dyDescent="0.25">
      <c r="A463" s="236"/>
      <c r="B463" s="123">
        <f t="shared" si="7"/>
        <v>42418.5</v>
      </c>
      <c r="C463" s="126">
        <v>12</v>
      </c>
      <c r="D463" s="11">
        <f>ROUND(АТС!F461*$D$41*$D$42/100,2)</f>
        <v>75.22</v>
      </c>
      <c r="E463" s="11">
        <f>ROUND(АТС!F461*$E$41*$E$42/100,2)</f>
        <v>69.12</v>
      </c>
      <c r="F463" s="11">
        <f>ROUND(АТС!$F461*$F$41*$F$42/100,2)</f>
        <v>47.05</v>
      </c>
      <c r="G463" s="11">
        <f>ROUND(АТС!$F461*$G$41*$G$42/100,2)</f>
        <v>27.54</v>
      </c>
    </row>
    <row r="464" spans="1:7" x14ac:dyDescent="0.25">
      <c r="A464" s="236"/>
      <c r="B464" s="125">
        <f t="shared" si="7"/>
        <v>42418.541669999999</v>
      </c>
      <c r="C464" s="126">
        <v>13</v>
      </c>
      <c r="D464" s="11">
        <f>ROUND(АТС!F462*$D$41*$D$42/100,2)</f>
        <v>79.8</v>
      </c>
      <c r="E464" s="11">
        <f>ROUND(АТС!F462*$E$41*$E$42/100,2)</f>
        <v>73.33</v>
      </c>
      <c r="F464" s="11">
        <f>ROUND(АТС!$F462*$F$41*$F$42/100,2)</f>
        <v>49.91</v>
      </c>
      <c r="G464" s="11">
        <f>ROUND(АТС!$F462*$G$41*$G$42/100,2)</f>
        <v>29.21</v>
      </c>
    </row>
    <row r="465" spans="1:7" x14ac:dyDescent="0.25">
      <c r="A465" s="236"/>
      <c r="B465" s="125">
        <f t="shared" si="7"/>
        <v>42418.583330000001</v>
      </c>
      <c r="C465" s="126">
        <v>14</v>
      </c>
      <c r="D465" s="11">
        <f>ROUND(АТС!F463*$D$41*$D$42/100,2)</f>
        <v>79.790000000000006</v>
      </c>
      <c r="E465" s="11">
        <f>ROUND(АТС!F463*$E$41*$E$42/100,2)</f>
        <v>73.319999999999993</v>
      </c>
      <c r="F465" s="11">
        <f>ROUND(АТС!$F463*$F$41*$F$42/100,2)</f>
        <v>49.91</v>
      </c>
      <c r="G465" s="11">
        <f>ROUND(АТС!$F463*$G$41*$G$42/100,2)</f>
        <v>29.21</v>
      </c>
    </row>
    <row r="466" spans="1:7" x14ac:dyDescent="0.25">
      <c r="A466" s="236"/>
      <c r="B466" s="125">
        <f t="shared" si="7"/>
        <v>42418.625</v>
      </c>
      <c r="C466" s="126">
        <v>15</v>
      </c>
      <c r="D466" s="11">
        <f>ROUND(АТС!F464*$D$41*$D$42/100,2)</f>
        <v>76.260000000000005</v>
      </c>
      <c r="E466" s="11">
        <f>ROUND(АТС!F464*$E$41*$E$42/100,2)</f>
        <v>70.069999999999993</v>
      </c>
      <c r="F466" s="11">
        <f>ROUND(АТС!$F464*$F$41*$F$42/100,2)</f>
        <v>47.7</v>
      </c>
      <c r="G466" s="11">
        <f>ROUND(АТС!$F464*$G$41*$G$42/100,2)</f>
        <v>27.92</v>
      </c>
    </row>
    <row r="467" spans="1:7" x14ac:dyDescent="0.25">
      <c r="A467" s="236"/>
      <c r="B467" s="123">
        <f t="shared" si="7"/>
        <v>42418.666669999999</v>
      </c>
      <c r="C467" s="126">
        <v>16</v>
      </c>
      <c r="D467" s="11">
        <f>ROUND(АТС!F465*$D$41*$D$42/100,2)</f>
        <v>75.19</v>
      </c>
      <c r="E467" s="11">
        <f>ROUND(АТС!F465*$E$41*$E$42/100,2)</f>
        <v>69.08</v>
      </c>
      <c r="F467" s="11">
        <f>ROUND(АТС!$F465*$F$41*$F$42/100,2)</f>
        <v>47.03</v>
      </c>
      <c r="G467" s="11">
        <f>ROUND(АТС!$F465*$G$41*$G$42/100,2)</f>
        <v>27.52</v>
      </c>
    </row>
    <row r="468" spans="1:7" x14ac:dyDescent="0.25">
      <c r="A468" s="236"/>
      <c r="B468" s="125">
        <f t="shared" si="7"/>
        <v>42418.708330000001</v>
      </c>
      <c r="C468" s="126">
        <v>17</v>
      </c>
      <c r="D468" s="11">
        <f>ROUND(АТС!F466*$D$41*$D$42/100,2)</f>
        <v>71.150000000000006</v>
      </c>
      <c r="E468" s="11">
        <f>ROUND(АТС!F466*$E$41*$E$42/100,2)</f>
        <v>65.38</v>
      </c>
      <c r="F468" s="11">
        <f>ROUND(АТС!$F466*$F$41*$F$42/100,2)</f>
        <v>44.5</v>
      </c>
      <c r="G468" s="11">
        <f>ROUND(АТС!$F466*$G$41*$G$42/100,2)</f>
        <v>26.05</v>
      </c>
    </row>
    <row r="469" spans="1:7" x14ac:dyDescent="0.25">
      <c r="A469" s="236"/>
      <c r="B469" s="125">
        <f t="shared" si="7"/>
        <v>42418.75</v>
      </c>
      <c r="C469" s="126">
        <v>18</v>
      </c>
      <c r="D469" s="11">
        <f>ROUND(АТС!F467*$D$41*$D$42/100,2)</f>
        <v>81.099999999999994</v>
      </c>
      <c r="E469" s="11">
        <f>ROUND(АТС!F467*$E$41*$E$42/100,2)</f>
        <v>74.52</v>
      </c>
      <c r="F469" s="11">
        <f>ROUND(АТС!$F467*$F$41*$F$42/100,2)</f>
        <v>50.72</v>
      </c>
      <c r="G469" s="11">
        <f>ROUND(АТС!$F467*$G$41*$G$42/100,2)</f>
        <v>29.69</v>
      </c>
    </row>
    <row r="470" spans="1:7" x14ac:dyDescent="0.25">
      <c r="A470" s="236"/>
      <c r="B470" s="125">
        <f t="shared" si="7"/>
        <v>42418.791669999999</v>
      </c>
      <c r="C470" s="126">
        <v>19</v>
      </c>
      <c r="D470" s="11">
        <f>ROUND(АТС!F468*$D$41*$D$42/100,2)</f>
        <v>80.849999999999994</v>
      </c>
      <c r="E470" s="11">
        <f>ROUND(АТС!F468*$E$41*$E$42/100,2)</f>
        <v>74.290000000000006</v>
      </c>
      <c r="F470" s="11">
        <f>ROUND(АТС!$F468*$F$41*$F$42/100,2)</f>
        <v>50.57</v>
      </c>
      <c r="G470" s="11">
        <f>ROUND(АТС!$F468*$G$41*$G$42/100,2)</f>
        <v>29.6</v>
      </c>
    </row>
    <row r="471" spans="1:7" x14ac:dyDescent="0.25">
      <c r="A471" s="236"/>
      <c r="B471" s="123">
        <f t="shared" si="7"/>
        <v>42418.833330000001</v>
      </c>
      <c r="C471" s="126">
        <v>20</v>
      </c>
      <c r="D471" s="11">
        <f>ROUND(АТС!F469*$D$41*$D$42/100,2)</f>
        <v>79.11</v>
      </c>
      <c r="E471" s="11">
        <f>ROUND(АТС!F469*$E$41*$E$42/100,2)</f>
        <v>72.680000000000007</v>
      </c>
      <c r="F471" s="11">
        <f>ROUND(АТС!$F469*$F$41*$F$42/100,2)</f>
        <v>49.48</v>
      </c>
      <c r="G471" s="11">
        <f>ROUND(АТС!$F469*$G$41*$G$42/100,2)</f>
        <v>28.96</v>
      </c>
    </row>
    <row r="472" spans="1:7" x14ac:dyDescent="0.25">
      <c r="A472" s="236"/>
      <c r="B472" s="125">
        <f t="shared" si="7"/>
        <v>42418.875</v>
      </c>
      <c r="C472" s="126">
        <v>21</v>
      </c>
      <c r="D472" s="11">
        <f>ROUND(АТС!F470*$D$41*$D$42/100,2)</f>
        <v>75.42</v>
      </c>
      <c r="E472" s="11">
        <f>ROUND(АТС!F470*$E$41*$E$42/100,2)</f>
        <v>69.290000000000006</v>
      </c>
      <c r="F472" s="11">
        <f>ROUND(АТС!$F470*$F$41*$F$42/100,2)</f>
        <v>47.17</v>
      </c>
      <c r="G472" s="11">
        <f>ROUND(АТС!$F470*$G$41*$G$42/100,2)</f>
        <v>27.61</v>
      </c>
    </row>
    <row r="473" spans="1:7" x14ac:dyDescent="0.25">
      <c r="A473" s="236"/>
      <c r="B473" s="125">
        <f t="shared" si="7"/>
        <v>42418.916669999999</v>
      </c>
      <c r="C473" s="126">
        <v>22</v>
      </c>
      <c r="D473" s="11">
        <f>ROUND(АТС!F471*$D$41*$D$42/100,2)</f>
        <v>102.65</v>
      </c>
      <c r="E473" s="11">
        <f>ROUND(АТС!F471*$E$41*$E$42/100,2)</f>
        <v>94.32</v>
      </c>
      <c r="F473" s="11">
        <f>ROUND(АТС!$F471*$F$41*$F$42/100,2)</f>
        <v>64.209999999999994</v>
      </c>
      <c r="G473" s="11">
        <f>ROUND(АТС!$F471*$G$41*$G$42/100,2)</f>
        <v>37.58</v>
      </c>
    </row>
    <row r="474" spans="1:7" x14ac:dyDescent="0.25">
      <c r="A474" s="236"/>
      <c r="B474" s="125">
        <f t="shared" si="7"/>
        <v>42418.958330000001</v>
      </c>
      <c r="C474" s="126">
        <v>23</v>
      </c>
      <c r="D474" s="11">
        <f>ROUND(АТС!F472*$D$41*$D$42/100,2)</f>
        <v>87.49</v>
      </c>
      <c r="E474" s="11">
        <f>ROUND(АТС!F472*$E$41*$E$42/100,2)</f>
        <v>80.39</v>
      </c>
      <c r="F474" s="11">
        <f>ROUND(АТС!$F472*$F$41*$F$42/100,2)</f>
        <v>54.72</v>
      </c>
      <c r="G474" s="11">
        <f>ROUND(АТС!$F472*$G$41*$G$42/100,2)</f>
        <v>32.03</v>
      </c>
    </row>
    <row r="475" spans="1:7" x14ac:dyDescent="0.25">
      <c r="A475" s="236"/>
      <c r="B475" s="123">
        <f t="shared" si="7"/>
        <v>42419</v>
      </c>
      <c r="C475" s="126">
        <v>0</v>
      </c>
      <c r="D475" s="11">
        <f>ROUND(АТС!F473*$D$41*$D$42/100,2)</f>
        <v>69.069999999999993</v>
      </c>
      <c r="E475" s="11">
        <f>ROUND(АТС!F473*$E$41*$E$42/100,2)</f>
        <v>63.46</v>
      </c>
      <c r="F475" s="11">
        <f>ROUND(АТС!$F473*$F$41*$F$42/100,2)</f>
        <v>43.2</v>
      </c>
      <c r="G475" s="11">
        <f>ROUND(АТС!$F473*$G$41*$G$42/100,2)</f>
        <v>25.28</v>
      </c>
    </row>
    <row r="476" spans="1:7" x14ac:dyDescent="0.25">
      <c r="A476" s="236"/>
      <c r="B476" s="125">
        <f t="shared" si="7"/>
        <v>42419.041669999999</v>
      </c>
      <c r="C476" s="126">
        <v>1</v>
      </c>
      <c r="D476" s="11">
        <f>ROUND(АТС!F474*$D$41*$D$42/100,2)</f>
        <v>75</v>
      </c>
      <c r="E476" s="11">
        <f>ROUND(АТС!F474*$E$41*$E$42/100,2)</f>
        <v>68.91</v>
      </c>
      <c r="F476" s="11">
        <f>ROUND(АТС!$F474*$F$41*$F$42/100,2)</f>
        <v>46.91</v>
      </c>
      <c r="G476" s="11">
        <f>ROUND(АТС!$F474*$G$41*$G$42/100,2)</f>
        <v>27.45</v>
      </c>
    </row>
    <row r="477" spans="1:7" x14ac:dyDescent="0.25">
      <c r="A477" s="236"/>
      <c r="B477" s="125">
        <f t="shared" si="7"/>
        <v>42419.083330000001</v>
      </c>
      <c r="C477" s="126">
        <v>2</v>
      </c>
      <c r="D477" s="11">
        <f>ROUND(АТС!F475*$D$41*$D$42/100,2)</f>
        <v>78.36</v>
      </c>
      <c r="E477" s="11">
        <f>ROUND(АТС!F475*$E$41*$E$42/100,2)</f>
        <v>72</v>
      </c>
      <c r="F477" s="11">
        <f>ROUND(АТС!$F475*$F$41*$F$42/100,2)</f>
        <v>49.01</v>
      </c>
      <c r="G477" s="11">
        <f>ROUND(АТС!$F475*$G$41*$G$42/100,2)</f>
        <v>28.68</v>
      </c>
    </row>
    <row r="478" spans="1:7" x14ac:dyDescent="0.25">
      <c r="A478" s="236"/>
      <c r="B478" s="125">
        <f t="shared" si="7"/>
        <v>42419.125</v>
      </c>
      <c r="C478" s="126">
        <v>3</v>
      </c>
      <c r="D478" s="11">
        <f>ROUND(АТС!F476*$D$41*$D$42/100,2)</f>
        <v>78.37</v>
      </c>
      <c r="E478" s="11">
        <f>ROUND(АТС!F476*$E$41*$E$42/100,2)</f>
        <v>72</v>
      </c>
      <c r="F478" s="11">
        <f>ROUND(АТС!$F476*$F$41*$F$42/100,2)</f>
        <v>49.02</v>
      </c>
      <c r="G478" s="11">
        <f>ROUND(АТС!$F476*$G$41*$G$42/100,2)</f>
        <v>28.69</v>
      </c>
    </row>
    <row r="479" spans="1:7" x14ac:dyDescent="0.25">
      <c r="A479" s="236"/>
      <c r="B479" s="123">
        <f t="shared" si="7"/>
        <v>42419.166669999999</v>
      </c>
      <c r="C479" s="126">
        <v>4</v>
      </c>
      <c r="D479" s="11">
        <f>ROUND(АТС!F477*$D$41*$D$42/100,2)</f>
        <v>75.010000000000005</v>
      </c>
      <c r="E479" s="11">
        <f>ROUND(АТС!F477*$E$41*$E$42/100,2)</f>
        <v>68.92</v>
      </c>
      <c r="F479" s="11">
        <f>ROUND(АТС!$F477*$F$41*$F$42/100,2)</f>
        <v>46.92</v>
      </c>
      <c r="G479" s="11">
        <f>ROUND(АТС!$F477*$G$41*$G$42/100,2)</f>
        <v>27.46</v>
      </c>
    </row>
    <row r="480" spans="1:7" x14ac:dyDescent="0.25">
      <c r="A480" s="236"/>
      <c r="B480" s="125">
        <f t="shared" si="7"/>
        <v>42419.208330000001</v>
      </c>
      <c r="C480" s="126">
        <v>5</v>
      </c>
      <c r="D480" s="11">
        <f>ROUND(АТС!F478*$D$41*$D$42/100,2)</f>
        <v>74.989999999999995</v>
      </c>
      <c r="E480" s="11">
        <f>ROUND(АТС!F478*$E$41*$E$42/100,2)</f>
        <v>68.900000000000006</v>
      </c>
      <c r="F480" s="11">
        <f>ROUND(АТС!$F478*$F$41*$F$42/100,2)</f>
        <v>46.9</v>
      </c>
      <c r="G480" s="11">
        <f>ROUND(АТС!$F478*$G$41*$G$42/100,2)</f>
        <v>27.45</v>
      </c>
    </row>
    <row r="481" spans="1:7" x14ac:dyDescent="0.25">
      <c r="A481" s="236"/>
      <c r="B481" s="125">
        <f t="shared" si="7"/>
        <v>42419.25</v>
      </c>
      <c r="C481" s="126">
        <v>6</v>
      </c>
      <c r="D481" s="11">
        <f>ROUND(АТС!F479*$D$41*$D$42/100,2)</f>
        <v>72</v>
      </c>
      <c r="E481" s="11">
        <f>ROUND(АТС!F479*$E$41*$E$42/100,2)</f>
        <v>66.16</v>
      </c>
      <c r="F481" s="11">
        <f>ROUND(АТС!$F479*$F$41*$F$42/100,2)</f>
        <v>45.04</v>
      </c>
      <c r="G481" s="11">
        <f>ROUND(АТС!$F479*$G$41*$G$42/100,2)</f>
        <v>26.36</v>
      </c>
    </row>
    <row r="482" spans="1:7" x14ac:dyDescent="0.25">
      <c r="A482" s="236"/>
      <c r="B482" s="125">
        <f t="shared" si="7"/>
        <v>42419.291669999999</v>
      </c>
      <c r="C482" s="126">
        <v>7</v>
      </c>
      <c r="D482" s="11">
        <f>ROUND(АТС!F480*$D$41*$D$42/100,2)</f>
        <v>95.72</v>
      </c>
      <c r="E482" s="11">
        <f>ROUND(АТС!F480*$E$41*$E$42/100,2)</f>
        <v>87.95</v>
      </c>
      <c r="F482" s="11">
        <f>ROUND(АТС!$F480*$F$41*$F$42/100,2)</f>
        <v>59.87</v>
      </c>
      <c r="G482" s="11">
        <f>ROUND(АТС!$F480*$G$41*$G$42/100,2)</f>
        <v>35.04</v>
      </c>
    </row>
    <row r="483" spans="1:7" x14ac:dyDescent="0.25">
      <c r="A483" s="236"/>
      <c r="B483" s="123">
        <f t="shared" si="7"/>
        <v>42419.333330000001</v>
      </c>
      <c r="C483" s="126">
        <v>8</v>
      </c>
      <c r="D483" s="11">
        <f>ROUND(АТС!F481*$D$41*$D$42/100,2)</f>
        <v>94.89</v>
      </c>
      <c r="E483" s="11">
        <f>ROUND(АТС!F481*$E$41*$E$42/100,2)</f>
        <v>87.18</v>
      </c>
      <c r="F483" s="11">
        <f>ROUND(АТС!$F481*$F$41*$F$42/100,2)</f>
        <v>59.35</v>
      </c>
      <c r="G483" s="11">
        <f>ROUND(АТС!$F481*$G$41*$G$42/100,2)</f>
        <v>34.729999999999997</v>
      </c>
    </row>
    <row r="484" spans="1:7" x14ac:dyDescent="0.25">
      <c r="A484" s="236"/>
      <c r="B484" s="125">
        <f t="shared" si="7"/>
        <v>42419.375</v>
      </c>
      <c r="C484" s="126">
        <v>9</v>
      </c>
      <c r="D484" s="11">
        <f>ROUND(АТС!F482*$D$41*$D$42/100,2)</f>
        <v>85.45</v>
      </c>
      <c r="E484" s="11">
        <f>ROUND(АТС!F482*$E$41*$E$42/100,2)</f>
        <v>78.510000000000005</v>
      </c>
      <c r="F484" s="11">
        <f>ROUND(АТС!$F482*$F$41*$F$42/100,2)</f>
        <v>53.44</v>
      </c>
      <c r="G484" s="11">
        <f>ROUND(АТС!$F482*$G$41*$G$42/100,2)</f>
        <v>31.28</v>
      </c>
    </row>
    <row r="485" spans="1:7" x14ac:dyDescent="0.25">
      <c r="A485" s="236"/>
      <c r="B485" s="125">
        <f t="shared" si="7"/>
        <v>42419.416669999999</v>
      </c>
      <c r="C485" s="126">
        <v>10</v>
      </c>
      <c r="D485" s="11">
        <f>ROUND(АТС!F483*$D$41*$D$42/100,2)</f>
        <v>85.45</v>
      </c>
      <c r="E485" s="11">
        <f>ROUND(АТС!F483*$E$41*$E$42/100,2)</f>
        <v>78.52</v>
      </c>
      <c r="F485" s="11">
        <f>ROUND(АТС!$F483*$F$41*$F$42/100,2)</f>
        <v>53.45</v>
      </c>
      <c r="G485" s="11">
        <f>ROUND(АТС!$F483*$G$41*$G$42/100,2)</f>
        <v>31.28</v>
      </c>
    </row>
    <row r="486" spans="1:7" x14ac:dyDescent="0.25">
      <c r="A486" s="236"/>
      <c r="B486" s="125">
        <f t="shared" si="7"/>
        <v>42419.458330000001</v>
      </c>
      <c r="C486" s="126">
        <v>11</v>
      </c>
      <c r="D486" s="11">
        <f>ROUND(АТС!F484*$D$41*$D$42/100,2)</f>
        <v>78.14</v>
      </c>
      <c r="E486" s="11">
        <f>ROUND(АТС!F484*$E$41*$E$42/100,2)</f>
        <v>71.8</v>
      </c>
      <c r="F486" s="11">
        <f>ROUND(АТС!$F484*$F$41*$F$42/100,2)</f>
        <v>48.87</v>
      </c>
      <c r="G486" s="11">
        <f>ROUND(АТС!$F484*$G$41*$G$42/100,2)</f>
        <v>28.6</v>
      </c>
    </row>
    <row r="487" spans="1:7" x14ac:dyDescent="0.25">
      <c r="A487" s="236"/>
      <c r="B487" s="123">
        <f t="shared" si="7"/>
        <v>42419.5</v>
      </c>
      <c r="C487" s="126">
        <v>12</v>
      </c>
      <c r="D487" s="11">
        <f>ROUND(АТС!F485*$D$41*$D$42/100,2)</f>
        <v>78.09</v>
      </c>
      <c r="E487" s="11">
        <f>ROUND(АТС!F485*$E$41*$E$42/100,2)</f>
        <v>71.75</v>
      </c>
      <c r="F487" s="11">
        <f>ROUND(АТС!$F485*$F$41*$F$42/100,2)</f>
        <v>48.84</v>
      </c>
      <c r="G487" s="11">
        <f>ROUND(АТС!$F485*$G$41*$G$42/100,2)</f>
        <v>28.59</v>
      </c>
    </row>
    <row r="488" spans="1:7" x14ac:dyDescent="0.25">
      <c r="A488" s="236"/>
      <c r="B488" s="125">
        <f t="shared" si="7"/>
        <v>42419.541669999999</v>
      </c>
      <c r="C488" s="126">
        <v>13</v>
      </c>
      <c r="D488" s="11">
        <f>ROUND(АТС!F486*$D$41*$D$42/100,2)</f>
        <v>84.35</v>
      </c>
      <c r="E488" s="11">
        <f>ROUND(АТС!F486*$E$41*$E$42/100,2)</f>
        <v>77.5</v>
      </c>
      <c r="F488" s="11">
        <f>ROUND(АТС!$F486*$F$41*$F$42/100,2)</f>
        <v>52.76</v>
      </c>
      <c r="G488" s="11">
        <f>ROUND(АТС!$F486*$G$41*$G$42/100,2)</f>
        <v>30.88</v>
      </c>
    </row>
    <row r="489" spans="1:7" x14ac:dyDescent="0.25">
      <c r="A489" s="236"/>
      <c r="B489" s="125">
        <f t="shared" si="7"/>
        <v>42419.583330000001</v>
      </c>
      <c r="C489" s="126">
        <v>14</v>
      </c>
      <c r="D489" s="11">
        <f>ROUND(АТС!F487*$D$41*$D$42/100,2)</f>
        <v>84.35</v>
      </c>
      <c r="E489" s="11">
        <f>ROUND(АТС!F487*$E$41*$E$42/100,2)</f>
        <v>77.510000000000005</v>
      </c>
      <c r="F489" s="11">
        <f>ROUND(АТС!$F487*$F$41*$F$42/100,2)</f>
        <v>52.76</v>
      </c>
      <c r="G489" s="11">
        <f>ROUND(АТС!$F487*$G$41*$G$42/100,2)</f>
        <v>30.88</v>
      </c>
    </row>
    <row r="490" spans="1:7" x14ac:dyDescent="0.25">
      <c r="A490" s="236"/>
      <c r="B490" s="125">
        <f t="shared" si="7"/>
        <v>42419.625</v>
      </c>
      <c r="C490" s="126">
        <v>15</v>
      </c>
      <c r="D490" s="11">
        <f>ROUND(АТС!F488*$D$41*$D$42/100,2)</f>
        <v>84.35</v>
      </c>
      <c r="E490" s="11">
        <f>ROUND(АТС!F488*$E$41*$E$42/100,2)</f>
        <v>77.5</v>
      </c>
      <c r="F490" s="11">
        <f>ROUND(АТС!$F488*$F$41*$F$42/100,2)</f>
        <v>52.76</v>
      </c>
      <c r="G490" s="11">
        <f>ROUND(АТС!$F488*$G$41*$G$42/100,2)</f>
        <v>30.88</v>
      </c>
    </row>
    <row r="491" spans="1:7" x14ac:dyDescent="0.25">
      <c r="A491" s="236"/>
      <c r="B491" s="123">
        <f t="shared" si="7"/>
        <v>42419.666669999999</v>
      </c>
      <c r="C491" s="126">
        <v>16</v>
      </c>
      <c r="D491" s="11">
        <f>ROUND(АТС!F489*$D$41*$D$42/100,2)</f>
        <v>78.13</v>
      </c>
      <c r="E491" s="11">
        <f>ROUND(АТС!F489*$E$41*$E$42/100,2)</f>
        <v>71.790000000000006</v>
      </c>
      <c r="F491" s="11">
        <f>ROUND(АТС!$F489*$F$41*$F$42/100,2)</f>
        <v>48.87</v>
      </c>
      <c r="G491" s="11">
        <f>ROUND(АТС!$F489*$G$41*$G$42/100,2)</f>
        <v>28.6</v>
      </c>
    </row>
    <row r="492" spans="1:7" x14ac:dyDescent="0.25">
      <c r="A492" s="236"/>
      <c r="B492" s="125">
        <f t="shared" si="7"/>
        <v>42419.708330000001</v>
      </c>
      <c r="C492" s="126">
        <v>17</v>
      </c>
      <c r="D492" s="11">
        <f>ROUND(АТС!F490*$D$41*$D$42/100,2)</f>
        <v>74.48</v>
      </c>
      <c r="E492" s="11">
        <f>ROUND(АТС!F490*$E$41*$E$42/100,2)</f>
        <v>68.430000000000007</v>
      </c>
      <c r="F492" s="11">
        <f>ROUND(АТС!$F490*$F$41*$F$42/100,2)</f>
        <v>46.58</v>
      </c>
      <c r="G492" s="11">
        <f>ROUND(АТС!$F490*$G$41*$G$42/100,2)</f>
        <v>27.26</v>
      </c>
    </row>
    <row r="493" spans="1:7" x14ac:dyDescent="0.25">
      <c r="A493" s="236"/>
      <c r="B493" s="125">
        <f t="shared" si="7"/>
        <v>42419.75</v>
      </c>
      <c r="C493" s="126">
        <v>18</v>
      </c>
      <c r="D493" s="11">
        <f>ROUND(АТС!F491*$D$41*$D$42/100,2)</f>
        <v>77.760000000000005</v>
      </c>
      <c r="E493" s="11">
        <f>ROUND(АТС!F491*$E$41*$E$42/100,2)</f>
        <v>71.45</v>
      </c>
      <c r="F493" s="11">
        <f>ROUND(АТС!$F491*$F$41*$F$42/100,2)</f>
        <v>48.64</v>
      </c>
      <c r="G493" s="11">
        <f>ROUND(АТС!$F491*$G$41*$G$42/100,2)</f>
        <v>28.46</v>
      </c>
    </row>
    <row r="494" spans="1:7" x14ac:dyDescent="0.25">
      <c r="A494" s="236"/>
      <c r="B494" s="125">
        <f t="shared" si="7"/>
        <v>42419.791669999999</v>
      </c>
      <c r="C494" s="126">
        <v>19</v>
      </c>
      <c r="D494" s="11">
        <f>ROUND(АТС!F492*$D$41*$D$42/100,2)</f>
        <v>77.819999999999993</v>
      </c>
      <c r="E494" s="11">
        <f>ROUND(АТС!F492*$E$41*$E$42/100,2)</f>
        <v>71.5</v>
      </c>
      <c r="F494" s="11">
        <f>ROUND(АТС!$F492*$F$41*$F$42/100,2)</f>
        <v>48.67</v>
      </c>
      <c r="G494" s="11">
        <f>ROUND(АТС!$F492*$G$41*$G$42/100,2)</f>
        <v>28.48</v>
      </c>
    </row>
    <row r="495" spans="1:7" x14ac:dyDescent="0.25">
      <c r="A495" s="236"/>
      <c r="B495" s="123">
        <f t="shared" si="7"/>
        <v>42419.833330000001</v>
      </c>
      <c r="C495" s="126">
        <v>20</v>
      </c>
      <c r="D495" s="11">
        <f>ROUND(АТС!F493*$D$41*$D$42/100,2)</f>
        <v>78.03</v>
      </c>
      <c r="E495" s="11">
        <f>ROUND(АТС!F493*$E$41*$E$42/100,2)</f>
        <v>71.7</v>
      </c>
      <c r="F495" s="11">
        <f>ROUND(АТС!$F493*$F$41*$F$42/100,2)</f>
        <v>48.8</v>
      </c>
      <c r="G495" s="11">
        <f>ROUND(АТС!$F493*$G$41*$G$42/100,2)</f>
        <v>28.56</v>
      </c>
    </row>
    <row r="496" spans="1:7" x14ac:dyDescent="0.25">
      <c r="A496" s="236"/>
      <c r="B496" s="125">
        <f t="shared" si="7"/>
        <v>42419.875</v>
      </c>
      <c r="C496" s="126">
        <v>21</v>
      </c>
      <c r="D496" s="11">
        <f>ROUND(АТС!F494*$D$41*$D$42/100,2)</f>
        <v>75.23</v>
      </c>
      <c r="E496" s="11">
        <f>ROUND(АТС!F494*$E$41*$E$42/100,2)</f>
        <v>69.12</v>
      </c>
      <c r="F496" s="11">
        <f>ROUND(АТС!$F494*$F$41*$F$42/100,2)</f>
        <v>47.05</v>
      </c>
      <c r="G496" s="11">
        <f>ROUND(АТС!$F494*$G$41*$G$42/100,2)</f>
        <v>27.54</v>
      </c>
    </row>
    <row r="497" spans="1:7" x14ac:dyDescent="0.25">
      <c r="A497" s="236"/>
      <c r="B497" s="125">
        <f t="shared" si="7"/>
        <v>42419.916669999999</v>
      </c>
      <c r="C497" s="126">
        <v>22</v>
      </c>
      <c r="D497" s="11">
        <f>ROUND(АТС!F495*$D$41*$D$42/100,2)</f>
        <v>99.82</v>
      </c>
      <c r="E497" s="11">
        <f>ROUND(АТС!F495*$E$41*$E$42/100,2)</f>
        <v>91.72</v>
      </c>
      <c r="F497" s="11">
        <f>ROUND(АТС!$F495*$F$41*$F$42/100,2)</f>
        <v>62.44</v>
      </c>
      <c r="G497" s="11">
        <f>ROUND(АТС!$F495*$G$41*$G$42/100,2)</f>
        <v>36.54</v>
      </c>
    </row>
    <row r="498" spans="1:7" x14ac:dyDescent="0.25">
      <c r="A498" s="236"/>
      <c r="B498" s="125">
        <f t="shared" si="7"/>
        <v>42419.958330000001</v>
      </c>
      <c r="C498" s="126">
        <v>23</v>
      </c>
      <c r="D498" s="11">
        <f>ROUND(АТС!F496*$D$41*$D$42/100,2)</f>
        <v>78.569999999999993</v>
      </c>
      <c r="E498" s="11">
        <f>ROUND(АТС!F496*$E$41*$E$42/100,2)</f>
        <v>72.19</v>
      </c>
      <c r="F498" s="11">
        <f>ROUND(АТС!$F496*$F$41*$F$42/100,2)</f>
        <v>49.14</v>
      </c>
      <c r="G498" s="11">
        <f>ROUND(АТС!$F496*$G$41*$G$42/100,2)</f>
        <v>28.76</v>
      </c>
    </row>
    <row r="499" spans="1:7" x14ac:dyDescent="0.25">
      <c r="A499" s="236"/>
      <c r="B499" s="123">
        <f t="shared" si="7"/>
        <v>42420</v>
      </c>
      <c r="C499" s="126">
        <v>0</v>
      </c>
      <c r="D499" s="11">
        <f>ROUND(АТС!F497*$D$41*$D$42/100,2)</f>
        <v>71.900000000000006</v>
      </c>
      <c r="E499" s="11">
        <f>ROUND(АТС!F497*$E$41*$E$42/100,2)</f>
        <v>66.06</v>
      </c>
      <c r="F499" s="11">
        <f>ROUND(АТС!$F497*$F$41*$F$42/100,2)</f>
        <v>44.97</v>
      </c>
      <c r="G499" s="11">
        <f>ROUND(АТС!$F497*$G$41*$G$42/100,2)</f>
        <v>26.32</v>
      </c>
    </row>
    <row r="500" spans="1:7" x14ac:dyDescent="0.25">
      <c r="A500" s="236"/>
      <c r="B500" s="125">
        <f t="shared" si="7"/>
        <v>42420.041669999999</v>
      </c>
      <c r="C500" s="126">
        <v>1</v>
      </c>
      <c r="D500" s="11">
        <f>ROUND(АТС!F498*$D$41*$D$42/100,2)</f>
        <v>78.349999999999994</v>
      </c>
      <c r="E500" s="11">
        <f>ROUND(АТС!F498*$E$41*$E$42/100,2)</f>
        <v>71.989999999999995</v>
      </c>
      <c r="F500" s="11">
        <f>ROUND(АТС!$F498*$F$41*$F$42/100,2)</f>
        <v>49</v>
      </c>
      <c r="G500" s="11">
        <f>ROUND(АТС!$F498*$G$41*$G$42/100,2)</f>
        <v>28.68</v>
      </c>
    </row>
    <row r="501" spans="1:7" x14ac:dyDescent="0.25">
      <c r="A501" s="236"/>
      <c r="B501" s="125">
        <f t="shared" si="7"/>
        <v>42420.083330000001</v>
      </c>
      <c r="C501" s="126">
        <v>2</v>
      </c>
      <c r="D501" s="11">
        <f>ROUND(АТС!F499*$D$41*$D$42/100,2)</f>
        <v>81.99</v>
      </c>
      <c r="E501" s="11">
        <f>ROUND(АТС!F499*$E$41*$E$42/100,2)</f>
        <v>75.34</v>
      </c>
      <c r="F501" s="11">
        <f>ROUND(АТС!$F499*$F$41*$F$42/100,2)</f>
        <v>51.28</v>
      </c>
      <c r="G501" s="11">
        <f>ROUND(АТС!$F499*$G$41*$G$42/100,2)</f>
        <v>30.01</v>
      </c>
    </row>
    <row r="502" spans="1:7" x14ac:dyDescent="0.25">
      <c r="A502" s="236"/>
      <c r="B502" s="125">
        <f t="shared" si="7"/>
        <v>42420.125</v>
      </c>
      <c r="C502" s="126">
        <v>3</v>
      </c>
      <c r="D502" s="11">
        <f>ROUND(АТС!F500*$D$41*$D$42/100,2)</f>
        <v>82</v>
      </c>
      <c r="E502" s="11">
        <f>ROUND(АТС!F500*$E$41*$E$42/100,2)</f>
        <v>75.34</v>
      </c>
      <c r="F502" s="11">
        <f>ROUND(АТС!$F500*$F$41*$F$42/100,2)</f>
        <v>51.28</v>
      </c>
      <c r="G502" s="11">
        <f>ROUND(АТС!$F500*$G$41*$G$42/100,2)</f>
        <v>30.01</v>
      </c>
    </row>
    <row r="503" spans="1:7" x14ac:dyDescent="0.25">
      <c r="A503" s="236"/>
      <c r="B503" s="123">
        <f t="shared" si="7"/>
        <v>42420.166669999999</v>
      </c>
      <c r="C503" s="126">
        <v>4</v>
      </c>
      <c r="D503" s="11">
        <f>ROUND(АТС!F501*$D$41*$D$42/100,2)</f>
        <v>82</v>
      </c>
      <c r="E503" s="11">
        <f>ROUND(АТС!F501*$E$41*$E$42/100,2)</f>
        <v>75.34</v>
      </c>
      <c r="F503" s="11">
        <f>ROUND(АТС!$F501*$F$41*$F$42/100,2)</f>
        <v>51.29</v>
      </c>
      <c r="G503" s="11">
        <f>ROUND(АТС!$F501*$G$41*$G$42/100,2)</f>
        <v>30.02</v>
      </c>
    </row>
    <row r="504" spans="1:7" x14ac:dyDescent="0.25">
      <c r="A504" s="236"/>
      <c r="B504" s="125">
        <f t="shared" si="7"/>
        <v>42420.208330000001</v>
      </c>
      <c r="C504" s="126">
        <v>5</v>
      </c>
      <c r="D504" s="11">
        <f>ROUND(АТС!F502*$D$41*$D$42/100,2)</f>
        <v>80.5</v>
      </c>
      <c r="E504" s="11">
        <f>ROUND(АТС!F502*$E$41*$E$42/100,2)</f>
        <v>73.959999999999994</v>
      </c>
      <c r="F504" s="11">
        <f>ROUND(АТС!$F502*$F$41*$F$42/100,2)</f>
        <v>50.35</v>
      </c>
      <c r="G504" s="11">
        <f>ROUND(АТС!$F502*$G$41*$G$42/100,2)</f>
        <v>29.47</v>
      </c>
    </row>
    <row r="505" spans="1:7" x14ac:dyDescent="0.25">
      <c r="A505" s="236"/>
      <c r="B505" s="125">
        <f t="shared" si="7"/>
        <v>42420.25</v>
      </c>
      <c r="C505" s="126">
        <v>6</v>
      </c>
      <c r="D505" s="11">
        <f>ROUND(АТС!F503*$D$41*$D$42/100,2)</f>
        <v>71.959999999999994</v>
      </c>
      <c r="E505" s="11">
        <f>ROUND(АТС!F503*$E$41*$E$42/100,2)</f>
        <v>66.12</v>
      </c>
      <c r="F505" s="11">
        <f>ROUND(АТС!$F503*$F$41*$F$42/100,2)</f>
        <v>45.01</v>
      </c>
      <c r="G505" s="11">
        <f>ROUND(АТС!$F503*$G$41*$G$42/100,2)</f>
        <v>26.34</v>
      </c>
    </row>
    <row r="506" spans="1:7" x14ac:dyDescent="0.25">
      <c r="A506" s="236"/>
      <c r="B506" s="125">
        <f t="shared" si="7"/>
        <v>42420.291669999999</v>
      </c>
      <c r="C506" s="126">
        <v>7</v>
      </c>
      <c r="D506" s="11">
        <f>ROUND(АТС!F504*$D$41*$D$42/100,2)</f>
        <v>94</v>
      </c>
      <c r="E506" s="11">
        <f>ROUND(АТС!F504*$E$41*$E$42/100,2)</f>
        <v>86.37</v>
      </c>
      <c r="F506" s="11">
        <f>ROUND(АТС!$F504*$F$41*$F$42/100,2)</f>
        <v>58.79</v>
      </c>
      <c r="G506" s="11">
        <f>ROUND(АТС!$F504*$G$41*$G$42/100,2)</f>
        <v>34.409999999999997</v>
      </c>
    </row>
    <row r="507" spans="1:7" x14ac:dyDescent="0.25">
      <c r="A507" s="236"/>
      <c r="B507" s="123">
        <f t="shared" si="7"/>
        <v>42420.333330000001</v>
      </c>
      <c r="C507" s="126">
        <v>8</v>
      </c>
      <c r="D507" s="11">
        <f>ROUND(АТС!F505*$D$41*$D$42/100,2)</f>
        <v>98.05</v>
      </c>
      <c r="E507" s="11">
        <f>ROUND(АТС!F505*$E$41*$E$42/100,2)</f>
        <v>90.09</v>
      </c>
      <c r="F507" s="11">
        <f>ROUND(АТС!$F505*$F$41*$F$42/100,2)</f>
        <v>61.33</v>
      </c>
      <c r="G507" s="11">
        <f>ROUND(АТС!$F505*$G$41*$G$42/100,2)</f>
        <v>35.89</v>
      </c>
    </row>
    <row r="508" spans="1:7" x14ac:dyDescent="0.25">
      <c r="A508" s="236"/>
      <c r="B508" s="125">
        <f t="shared" si="7"/>
        <v>42420.375</v>
      </c>
      <c r="C508" s="126">
        <v>9</v>
      </c>
      <c r="D508" s="11">
        <f>ROUND(АТС!F506*$D$41*$D$42/100,2)</f>
        <v>85.4</v>
      </c>
      <c r="E508" s="11">
        <f>ROUND(АТС!F506*$E$41*$E$42/100,2)</f>
        <v>78.47</v>
      </c>
      <c r="F508" s="11">
        <f>ROUND(АТС!$F506*$F$41*$F$42/100,2)</f>
        <v>53.42</v>
      </c>
      <c r="G508" s="11">
        <f>ROUND(АТС!$F506*$G$41*$G$42/100,2)</f>
        <v>31.26</v>
      </c>
    </row>
    <row r="509" spans="1:7" x14ac:dyDescent="0.25">
      <c r="A509" s="236"/>
      <c r="B509" s="125">
        <f t="shared" si="7"/>
        <v>42420.416669999999</v>
      </c>
      <c r="C509" s="126">
        <v>10</v>
      </c>
      <c r="D509" s="11">
        <f>ROUND(АТС!F507*$D$41*$D$42/100,2)</f>
        <v>85.42</v>
      </c>
      <c r="E509" s="11">
        <f>ROUND(АТС!F507*$E$41*$E$42/100,2)</f>
        <v>78.48</v>
      </c>
      <c r="F509" s="11">
        <f>ROUND(АТС!$F507*$F$41*$F$42/100,2)</f>
        <v>53.43</v>
      </c>
      <c r="G509" s="11">
        <f>ROUND(АТС!$F507*$G$41*$G$42/100,2)</f>
        <v>31.27</v>
      </c>
    </row>
    <row r="510" spans="1:7" x14ac:dyDescent="0.25">
      <c r="A510" s="236"/>
      <c r="B510" s="125">
        <f t="shared" si="7"/>
        <v>42420.458330000001</v>
      </c>
      <c r="C510" s="126">
        <v>11</v>
      </c>
      <c r="D510" s="11">
        <f>ROUND(АТС!F508*$D$41*$D$42/100,2)</f>
        <v>78.13</v>
      </c>
      <c r="E510" s="11">
        <f>ROUND(АТС!F508*$E$41*$E$42/100,2)</f>
        <v>71.78</v>
      </c>
      <c r="F510" s="11">
        <f>ROUND(АТС!$F508*$F$41*$F$42/100,2)</f>
        <v>48.87</v>
      </c>
      <c r="G510" s="11">
        <f>ROUND(АТС!$F508*$G$41*$G$42/100,2)</f>
        <v>28.6</v>
      </c>
    </row>
    <row r="511" spans="1:7" x14ac:dyDescent="0.25">
      <c r="A511" s="236"/>
      <c r="B511" s="123">
        <f t="shared" si="7"/>
        <v>42420.5</v>
      </c>
      <c r="C511" s="126">
        <v>12</v>
      </c>
      <c r="D511" s="11">
        <f>ROUND(АТС!F509*$D$41*$D$42/100,2)</f>
        <v>78.08</v>
      </c>
      <c r="E511" s="11">
        <f>ROUND(АТС!F509*$E$41*$E$42/100,2)</f>
        <v>71.739999999999995</v>
      </c>
      <c r="F511" s="11">
        <f>ROUND(АТС!$F509*$F$41*$F$42/100,2)</f>
        <v>48.84</v>
      </c>
      <c r="G511" s="11">
        <f>ROUND(АТС!$F509*$G$41*$G$42/100,2)</f>
        <v>28.58</v>
      </c>
    </row>
    <row r="512" spans="1:7" x14ac:dyDescent="0.25">
      <c r="A512" s="236"/>
      <c r="B512" s="125">
        <f t="shared" si="7"/>
        <v>42420.541669999999</v>
      </c>
      <c r="C512" s="126">
        <v>13</v>
      </c>
      <c r="D512" s="11">
        <f>ROUND(АТС!F510*$D$41*$D$42/100,2)</f>
        <v>84.35</v>
      </c>
      <c r="E512" s="11">
        <f>ROUND(АТС!F510*$E$41*$E$42/100,2)</f>
        <v>77.5</v>
      </c>
      <c r="F512" s="11">
        <f>ROUND(АТС!$F510*$F$41*$F$42/100,2)</f>
        <v>52.75</v>
      </c>
      <c r="G512" s="11">
        <f>ROUND(АТС!$F510*$G$41*$G$42/100,2)</f>
        <v>30.87</v>
      </c>
    </row>
    <row r="513" spans="1:7" x14ac:dyDescent="0.25">
      <c r="A513" s="236"/>
      <c r="B513" s="125">
        <f t="shared" si="7"/>
        <v>42420.583330000001</v>
      </c>
      <c r="C513" s="126">
        <v>14</v>
      </c>
      <c r="D513" s="11">
        <f>ROUND(АТС!F511*$D$41*$D$42/100,2)</f>
        <v>84.33</v>
      </c>
      <c r="E513" s="11">
        <f>ROUND(АТС!F511*$E$41*$E$42/100,2)</f>
        <v>77.489999999999995</v>
      </c>
      <c r="F513" s="11">
        <f>ROUND(АТС!$F511*$F$41*$F$42/100,2)</f>
        <v>52.75</v>
      </c>
      <c r="G513" s="11">
        <f>ROUND(АТС!$F511*$G$41*$G$42/100,2)</f>
        <v>30.87</v>
      </c>
    </row>
    <row r="514" spans="1:7" x14ac:dyDescent="0.25">
      <c r="A514" s="236"/>
      <c r="B514" s="125">
        <f t="shared" si="7"/>
        <v>42420.625</v>
      </c>
      <c r="C514" s="126">
        <v>15</v>
      </c>
      <c r="D514" s="11">
        <f>ROUND(АТС!F512*$D$41*$D$42/100,2)</f>
        <v>84.36</v>
      </c>
      <c r="E514" s="11">
        <f>ROUND(АТС!F512*$E$41*$E$42/100,2)</f>
        <v>77.510000000000005</v>
      </c>
      <c r="F514" s="11">
        <f>ROUND(АТС!$F512*$F$41*$F$42/100,2)</f>
        <v>52.76</v>
      </c>
      <c r="G514" s="11">
        <f>ROUND(АТС!$F512*$G$41*$G$42/100,2)</f>
        <v>30.88</v>
      </c>
    </row>
    <row r="515" spans="1:7" x14ac:dyDescent="0.25">
      <c r="A515" s="236"/>
      <c r="B515" s="123">
        <f t="shared" si="7"/>
        <v>42420.666669999999</v>
      </c>
      <c r="C515" s="126">
        <v>16</v>
      </c>
      <c r="D515" s="11">
        <f>ROUND(АТС!F513*$D$41*$D$42/100,2)</f>
        <v>81.16</v>
      </c>
      <c r="E515" s="11">
        <f>ROUND(АТС!F513*$E$41*$E$42/100,2)</f>
        <v>74.569999999999993</v>
      </c>
      <c r="F515" s="11">
        <f>ROUND(АТС!$F513*$F$41*$F$42/100,2)</f>
        <v>50.76</v>
      </c>
      <c r="G515" s="11">
        <f>ROUND(АТС!$F513*$G$41*$G$42/100,2)</f>
        <v>29.71</v>
      </c>
    </row>
    <row r="516" spans="1:7" x14ac:dyDescent="0.25">
      <c r="A516" s="236"/>
      <c r="B516" s="125">
        <f t="shared" ref="B516:B579" si="8">B492+1</f>
        <v>42420.708330000001</v>
      </c>
      <c r="C516" s="126">
        <v>17</v>
      </c>
      <c r="D516" s="11">
        <f>ROUND(АТС!F514*$D$41*$D$42/100,2)</f>
        <v>74.34</v>
      </c>
      <c r="E516" s="11">
        <f>ROUND(АТС!F514*$E$41*$E$42/100,2)</f>
        <v>68.31</v>
      </c>
      <c r="F516" s="11">
        <f>ROUND(АТС!$F514*$F$41*$F$42/100,2)</f>
        <v>46.5</v>
      </c>
      <c r="G516" s="11">
        <f>ROUND(АТС!$F514*$G$41*$G$42/100,2)</f>
        <v>27.21</v>
      </c>
    </row>
    <row r="517" spans="1:7" x14ac:dyDescent="0.25">
      <c r="A517" s="236"/>
      <c r="B517" s="125">
        <f t="shared" si="8"/>
        <v>42420.75</v>
      </c>
      <c r="C517" s="126">
        <v>18</v>
      </c>
      <c r="D517" s="11">
        <f>ROUND(АТС!F515*$D$41*$D$42/100,2)</f>
        <v>77.8</v>
      </c>
      <c r="E517" s="11">
        <f>ROUND(АТС!F515*$E$41*$E$42/100,2)</f>
        <v>71.48</v>
      </c>
      <c r="F517" s="11">
        <f>ROUND(АТС!$F515*$F$41*$F$42/100,2)</f>
        <v>48.66</v>
      </c>
      <c r="G517" s="11">
        <f>ROUND(АТС!$F515*$G$41*$G$42/100,2)</f>
        <v>28.48</v>
      </c>
    </row>
    <row r="518" spans="1:7" x14ac:dyDescent="0.25">
      <c r="A518" s="236"/>
      <c r="B518" s="125">
        <f t="shared" si="8"/>
        <v>42420.791669999999</v>
      </c>
      <c r="C518" s="126">
        <v>19</v>
      </c>
      <c r="D518" s="11">
        <f>ROUND(АТС!F516*$D$41*$D$42/100,2)</f>
        <v>77.44</v>
      </c>
      <c r="E518" s="11">
        <f>ROUND(АТС!F516*$E$41*$E$42/100,2)</f>
        <v>71.150000000000006</v>
      </c>
      <c r="F518" s="11">
        <f>ROUND(АТС!$F516*$F$41*$F$42/100,2)</f>
        <v>48.44</v>
      </c>
      <c r="G518" s="11">
        <f>ROUND(АТС!$F516*$G$41*$G$42/100,2)</f>
        <v>28.35</v>
      </c>
    </row>
    <row r="519" spans="1:7" x14ac:dyDescent="0.25">
      <c r="A519" s="236"/>
      <c r="B519" s="123">
        <f t="shared" si="8"/>
        <v>42420.833330000001</v>
      </c>
      <c r="C519" s="126">
        <v>20</v>
      </c>
      <c r="D519" s="11">
        <f>ROUND(АТС!F517*$D$41*$D$42/100,2)</f>
        <v>77.959999999999994</v>
      </c>
      <c r="E519" s="11">
        <f>ROUND(АТС!F517*$E$41*$E$42/100,2)</f>
        <v>71.63</v>
      </c>
      <c r="F519" s="11">
        <f>ROUND(АТС!$F517*$F$41*$F$42/100,2)</f>
        <v>48.76</v>
      </c>
      <c r="G519" s="11">
        <f>ROUND(АТС!$F517*$G$41*$G$42/100,2)</f>
        <v>28.54</v>
      </c>
    </row>
    <row r="520" spans="1:7" x14ac:dyDescent="0.25">
      <c r="A520" s="236"/>
      <c r="B520" s="125">
        <f t="shared" si="8"/>
        <v>42420.875</v>
      </c>
      <c r="C520" s="126">
        <v>21</v>
      </c>
      <c r="D520" s="11">
        <f>ROUND(АТС!F518*$D$41*$D$42/100,2)</f>
        <v>75.319999999999993</v>
      </c>
      <c r="E520" s="11">
        <f>ROUND(АТС!F518*$E$41*$E$42/100,2)</f>
        <v>69.209999999999994</v>
      </c>
      <c r="F520" s="11">
        <f>ROUND(АТС!$F518*$F$41*$F$42/100,2)</f>
        <v>47.11</v>
      </c>
      <c r="G520" s="11">
        <f>ROUND(АТС!$F518*$G$41*$G$42/100,2)</f>
        <v>27.57</v>
      </c>
    </row>
    <row r="521" spans="1:7" x14ac:dyDescent="0.25">
      <c r="A521" s="236"/>
      <c r="B521" s="125">
        <f t="shared" si="8"/>
        <v>42420.916669999999</v>
      </c>
      <c r="C521" s="126">
        <v>22</v>
      </c>
      <c r="D521" s="11">
        <f>ROUND(АТС!F519*$D$41*$D$42/100,2)</f>
        <v>95.42</v>
      </c>
      <c r="E521" s="11">
        <f>ROUND(АТС!F519*$E$41*$E$42/100,2)</f>
        <v>87.68</v>
      </c>
      <c r="F521" s="11">
        <f>ROUND(АТС!$F519*$F$41*$F$42/100,2)</f>
        <v>59.68</v>
      </c>
      <c r="G521" s="11">
        <f>ROUND(АТС!$F519*$G$41*$G$42/100,2)</f>
        <v>34.93</v>
      </c>
    </row>
    <row r="522" spans="1:7" x14ac:dyDescent="0.25">
      <c r="A522" s="236"/>
      <c r="B522" s="125">
        <f t="shared" si="8"/>
        <v>42420.958330000001</v>
      </c>
      <c r="C522" s="126">
        <v>23</v>
      </c>
      <c r="D522" s="11">
        <f>ROUND(АТС!F520*$D$41*$D$42/100,2)</f>
        <v>75.260000000000005</v>
      </c>
      <c r="E522" s="11">
        <f>ROUND(АТС!F520*$E$41*$E$42/100,2)</f>
        <v>69.150000000000006</v>
      </c>
      <c r="F522" s="11">
        <f>ROUND(АТС!$F520*$F$41*$F$42/100,2)</f>
        <v>47.07</v>
      </c>
      <c r="G522" s="11">
        <f>ROUND(АТС!$F520*$G$41*$G$42/100,2)</f>
        <v>27.55</v>
      </c>
    </row>
    <row r="523" spans="1:7" x14ac:dyDescent="0.25">
      <c r="A523" s="236"/>
      <c r="B523" s="123">
        <f t="shared" si="8"/>
        <v>42421</v>
      </c>
      <c r="C523" s="126">
        <v>0</v>
      </c>
      <c r="D523" s="11">
        <f>ROUND(АТС!F521*$D$41*$D$42/100,2)</f>
        <v>75.61</v>
      </c>
      <c r="E523" s="11">
        <f>ROUND(АТС!F521*$E$41*$E$42/100,2)</f>
        <v>69.48</v>
      </c>
      <c r="F523" s="11">
        <f>ROUND(АТС!$F521*$F$41*$F$42/100,2)</f>
        <v>47.29</v>
      </c>
      <c r="G523" s="11">
        <f>ROUND(АТС!$F521*$G$41*$G$42/100,2)</f>
        <v>27.68</v>
      </c>
    </row>
    <row r="524" spans="1:7" x14ac:dyDescent="0.25">
      <c r="A524" s="236"/>
      <c r="B524" s="125">
        <f t="shared" si="8"/>
        <v>42421.041669999999</v>
      </c>
      <c r="C524" s="126">
        <v>1</v>
      </c>
      <c r="D524" s="11">
        <f>ROUND(АТС!F522*$D$41*$D$42/100,2)</f>
        <v>85.48</v>
      </c>
      <c r="E524" s="11">
        <f>ROUND(АТС!F522*$E$41*$E$42/100,2)</f>
        <v>78.540000000000006</v>
      </c>
      <c r="F524" s="11">
        <f>ROUND(АТС!$F522*$F$41*$F$42/100,2)</f>
        <v>53.47</v>
      </c>
      <c r="G524" s="11">
        <f>ROUND(АТС!$F522*$G$41*$G$42/100,2)</f>
        <v>31.29</v>
      </c>
    </row>
    <row r="525" spans="1:7" x14ac:dyDescent="0.25">
      <c r="A525" s="236"/>
      <c r="B525" s="125">
        <f t="shared" si="8"/>
        <v>42421.083330000001</v>
      </c>
      <c r="C525" s="126">
        <v>2</v>
      </c>
      <c r="D525" s="11">
        <f>ROUND(АТС!F523*$D$41*$D$42/100,2)</f>
        <v>86.4</v>
      </c>
      <c r="E525" s="11">
        <f>ROUND(АТС!F523*$E$41*$E$42/100,2)</f>
        <v>79.38</v>
      </c>
      <c r="F525" s="11">
        <f>ROUND(АТС!$F523*$F$41*$F$42/100,2)</f>
        <v>54.04</v>
      </c>
      <c r="G525" s="11">
        <f>ROUND(АТС!$F523*$G$41*$G$42/100,2)</f>
        <v>31.63</v>
      </c>
    </row>
    <row r="526" spans="1:7" x14ac:dyDescent="0.25">
      <c r="A526" s="236"/>
      <c r="B526" s="125">
        <f t="shared" si="8"/>
        <v>42421.125</v>
      </c>
      <c r="C526" s="126">
        <v>3</v>
      </c>
      <c r="D526" s="11">
        <f>ROUND(АТС!F524*$D$41*$D$42/100,2)</f>
        <v>86.43</v>
      </c>
      <c r="E526" s="11">
        <f>ROUND(АТС!F524*$E$41*$E$42/100,2)</f>
        <v>79.42</v>
      </c>
      <c r="F526" s="11">
        <f>ROUND(АТС!$F524*$F$41*$F$42/100,2)</f>
        <v>54.06</v>
      </c>
      <c r="G526" s="11">
        <f>ROUND(АТС!$F524*$G$41*$G$42/100,2)</f>
        <v>31.64</v>
      </c>
    </row>
    <row r="527" spans="1:7" x14ac:dyDescent="0.25">
      <c r="A527" s="236"/>
      <c r="B527" s="123">
        <f t="shared" si="8"/>
        <v>42421.166669999999</v>
      </c>
      <c r="C527" s="126">
        <v>4</v>
      </c>
      <c r="D527" s="11">
        <f>ROUND(АТС!F525*$D$41*$D$42/100,2)</f>
        <v>89.37</v>
      </c>
      <c r="E527" s="11">
        <f>ROUND(АТС!F525*$E$41*$E$42/100,2)</f>
        <v>82.11</v>
      </c>
      <c r="F527" s="11">
        <f>ROUND(АТС!$F525*$F$41*$F$42/100,2)</f>
        <v>55.9</v>
      </c>
      <c r="G527" s="11">
        <f>ROUND(АТС!$F525*$G$41*$G$42/100,2)</f>
        <v>32.71</v>
      </c>
    </row>
    <row r="528" spans="1:7" x14ac:dyDescent="0.25">
      <c r="A528" s="236"/>
      <c r="B528" s="125">
        <f t="shared" si="8"/>
        <v>42421.208330000001</v>
      </c>
      <c r="C528" s="126">
        <v>5</v>
      </c>
      <c r="D528" s="11">
        <f>ROUND(АТС!F526*$D$41*$D$42/100,2)</f>
        <v>86.5</v>
      </c>
      <c r="E528" s="11">
        <f>ROUND(АТС!F526*$E$41*$E$42/100,2)</f>
        <v>79.47</v>
      </c>
      <c r="F528" s="11">
        <f>ROUND(АТС!$F526*$F$41*$F$42/100,2)</f>
        <v>54.1</v>
      </c>
      <c r="G528" s="11">
        <f>ROUND(АТС!$F526*$G$41*$G$42/100,2)</f>
        <v>31.66</v>
      </c>
    </row>
    <row r="529" spans="1:7" x14ac:dyDescent="0.25">
      <c r="A529" s="236"/>
      <c r="B529" s="125">
        <f t="shared" si="8"/>
        <v>42421.25</v>
      </c>
      <c r="C529" s="126">
        <v>6</v>
      </c>
      <c r="D529" s="11">
        <f>ROUND(АТС!F527*$D$41*$D$42/100,2)</f>
        <v>77.94</v>
      </c>
      <c r="E529" s="11">
        <f>ROUND(АТС!F527*$E$41*$E$42/100,2)</f>
        <v>71.61</v>
      </c>
      <c r="F529" s="11">
        <f>ROUND(АТС!$F527*$F$41*$F$42/100,2)</f>
        <v>48.75</v>
      </c>
      <c r="G529" s="11">
        <f>ROUND(АТС!$F527*$G$41*$G$42/100,2)</f>
        <v>28.53</v>
      </c>
    </row>
    <row r="530" spans="1:7" x14ac:dyDescent="0.25">
      <c r="A530" s="236"/>
      <c r="B530" s="125">
        <f t="shared" si="8"/>
        <v>42421.291669999999</v>
      </c>
      <c r="C530" s="126">
        <v>7</v>
      </c>
      <c r="D530" s="11">
        <f>ROUND(АТС!F528*$D$41*$D$42/100,2)</f>
        <v>70.62</v>
      </c>
      <c r="E530" s="11">
        <f>ROUND(АТС!F528*$E$41*$E$42/100,2)</f>
        <v>64.88</v>
      </c>
      <c r="F530" s="11">
        <f>ROUND(АТС!$F528*$F$41*$F$42/100,2)</f>
        <v>44.17</v>
      </c>
      <c r="G530" s="11">
        <f>ROUND(АТС!$F528*$G$41*$G$42/100,2)</f>
        <v>25.85</v>
      </c>
    </row>
    <row r="531" spans="1:7" x14ac:dyDescent="0.25">
      <c r="A531" s="236"/>
      <c r="B531" s="123">
        <f t="shared" si="8"/>
        <v>42421.333330000001</v>
      </c>
      <c r="C531" s="126">
        <v>8</v>
      </c>
      <c r="D531" s="11">
        <f>ROUND(АТС!F529*$D$41*$D$42/100,2)</f>
        <v>79.150000000000006</v>
      </c>
      <c r="E531" s="11">
        <f>ROUND(АТС!F529*$E$41*$E$42/100,2)</f>
        <v>72.73</v>
      </c>
      <c r="F531" s="11">
        <f>ROUND(АТС!$F529*$F$41*$F$42/100,2)</f>
        <v>49.51</v>
      </c>
      <c r="G531" s="11">
        <f>ROUND(АТС!$F529*$G$41*$G$42/100,2)</f>
        <v>28.97</v>
      </c>
    </row>
    <row r="532" spans="1:7" x14ac:dyDescent="0.25">
      <c r="A532" s="236"/>
      <c r="B532" s="125">
        <f t="shared" si="8"/>
        <v>42421.375</v>
      </c>
      <c r="C532" s="126">
        <v>9</v>
      </c>
      <c r="D532" s="11">
        <f>ROUND(АТС!F530*$D$41*$D$42/100,2)</f>
        <v>91.62</v>
      </c>
      <c r="E532" s="11">
        <f>ROUND(АТС!F530*$E$41*$E$42/100,2)</f>
        <v>84.18</v>
      </c>
      <c r="F532" s="11">
        <f>ROUND(АТС!$F530*$F$41*$F$42/100,2)</f>
        <v>57.31</v>
      </c>
      <c r="G532" s="11">
        <f>ROUND(АТС!$F530*$G$41*$G$42/100,2)</f>
        <v>33.54</v>
      </c>
    </row>
    <row r="533" spans="1:7" x14ac:dyDescent="0.25">
      <c r="A533" s="236"/>
      <c r="B533" s="125">
        <f t="shared" si="8"/>
        <v>42421.416669999999</v>
      </c>
      <c r="C533" s="126">
        <v>10</v>
      </c>
      <c r="D533" s="11">
        <f>ROUND(АТС!F531*$D$41*$D$42/100,2)</f>
        <v>86.57</v>
      </c>
      <c r="E533" s="11">
        <f>ROUND(АТС!F531*$E$41*$E$42/100,2)</f>
        <v>79.540000000000006</v>
      </c>
      <c r="F533" s="11">
        <f>ROUND(АТС!$F531*$F$41*$F$42/100,2)</f>
        <v>54.14</v>
      </c>
      <c r="G533" s="11">
        <f>ROUND(АТС!$F531*$G$41*$G$42/100,2)</f>
        <v>31.69</v>
      </c>
    </row>
    <row r="534" spans="1:7" x14ac:dyDescent="0.25">
      <c r="A534" s="236"/>
      <c r="B534" s="125">
        <f t="shared" si="8"/>
        <v>42421.458330000001</v>
      </c>
      <c r="C534" s="126">
        <v>11</v>
      </c>
      <c r="D534" s="11">
        <f>ROUND(АТС!F532*$D$41*$D$42/100,2)</f>
        <v>88.2</v>
      </c>
      <c r="E534" s="11">
        <f>ROUND(АТС!F532*$E$41*$E$42/100,2)</f>
        <v>81.040000000000006</v>
      </c>
      <c r="F534" s="11">
        <f>ROUND(АТС!$F532*$F$41*$F$42/100,2)</f>
        <v>55.17</v>
      </c>
      <c r="G534" s="11">
        <f>ROUND(АТС!$F532*$G$41*$G$42/100,2)</f>
        <v>32.29</v>
      </c>
    </row>
    <row r="535" spans="1:7" x14ac:dyDescent="0.25">
      <c r="A535" s="236"/>
      <c r="B535" s="123">
        <f t="shared" si="8"/>
        <v>42421.5</v>
      </c>
      <c r="C535" s="126">
        <v>12</v>
      </c>
      <c r="D535" s="11">
        <f>ROUND(АТС!F533*$D$41*$D$42/100,2)</f>
        <v>88.14</v>
      </c>
      <c r="E535" s="11">
        <f>ROUND(АТС!F533*$E$41*$E$42/100,2)</f>
        <v>80.98</v>
      </c>
      <c r="F535" s="11">
        <f>ROUND(АТС!$F533*$F$41*$F$42/100,2)</f>
        <v>55.13</v>
      </c>
      <c r="G535" s="11">
        <f>ROUND(АТС!$F533*$G$41*$G$42/100,2)</f>
        <v>32.26</v>
      </c>
    </row>
    <row r="536" spans="1:7" x14ac:dyDescent="0.25">
      <c r="A536" s="236"/>
      <c r="B536" s="125">
        <f t="shared" si="8"/>
        <v>42421.541669999999</v>
      </c>
      <c r="C536" s="126">
        <v>13</v>
      </c>
      <c r="D536" s="11">
        <f>ROUND(АТС!F534*$D$41*$D$42/100,2)</f>
        <v>89.79</v>
      </c>
      <c r="E536" s="11">
        <f>ROUND(АТС!F534*$E$41*$E$42/100,2)</f>
        <v>82.5</v>
      </c>
      <c r="F536" s="11">
        <f>ROUND(АТС!$F534*$F$41*$F$42/100,2)</f>
        <v>56.16</v>
      </c>
      <c r="G536" s="11">
        <f>ROUND(АТС!$F534*$G$41*$G$42/100,2)</f>
        <v>32.869999999999997</v>
      </c>
    </row>
    <row r="537" spans="1:7" x14ac:dyDescent="0.25">
      <c r="A537" s="236"/>
      <c r="B537" s="125">
        <f t="shared" si="8"/>
        <v>42421.583330000001</v>
      </c>
      <c r="C537" s="126">
        <v>14</v>
      </c>
      <c r="D537" s="11">
        <f>ROUND(АТС!F535*$D$41*$D$42/100,2)</f>
        <v>89.77</v>
      </c>
      <c r="E537" s="11">
        <f>ROUND(АТС!F535*$E$41*$E$42/100,2)</f>
        <v>82.49</v>
      </c>
      <c r="F537" s="11">
        <f>ROUND(АТС!$F535*$F$41*$F$42/100,2)</f>
        <v>56.15</v>
      </c>
      <c r="G537" s="11">
        <f>ROUND(АТС!$F535*$G$41*$G$42/100,2)</f>
        <v>32.86</v>
      </c>
    </row>
    <row r="538" spans="1:7" x14ac:dyDescent="0.25">
      <c r="A538" s="236"/>
      <c r="B538" s="125">
        <f t="shared" si="8"/>
        <v>42421.625</v>
      </c>
      <c r="C538" s="126">
        <v>15</v>
      </c>
      <c r="D538" s="11">
        <f>ROUND(АТС!F536*$D$41*$D$42/100,2)</f>
        <v>89.83</v>
      </c>
      <c r="E538" s="11">
        <f>ROUND(АТС!F536*$E$41*$E$42/100,2)</f>
        <v>82.54</v>
      </c>
      <c r="F538" s="11">
        <f>ROUND(АТС!$F536*$F$41*$F$42/100,2)</f>
        <v>56.19</v>
      </c>
      <c r="G538" s="11">
        <f>ROUND(АТС!$F536*$G$41*$G$42/100,2)</f>
        <v>32.880000000000003</v>
      </c>
    </row>
    <row r="539" spans="1:7" x14ac:dyDescent="0.25">
      <c r="A539" s="236"/>
      <c r="B539" s="123">
        <f t="shared" si="8"/>
        <v>42421.666669999999</v>
      </c>
      <c r="C539" s="126">
        <v>16</v>
      </c>
      <c r="D539" s="11">
        <f>ROUND(АТС!F537*$D$41*$D$42/100,2)</f>
        <v>89.01</v>
      </c>
      <c r="E539" s="11">
        <f>ROUND(АТС!F537*$E$41*$E$42/100,2)</f>
        <v>81.790000000000006</v>
      </c>
      <c r="F539" s="11">
        <f>ROUND(АТС!$F537*$F$41*$F$42/100,2)</f>
        <v>55.67</v>
      </c>
      <c r="G539" s="11">
        <f>ROUND(АТС!$F537*$G$41*$G$42/100,2)</f>
        <v>32.58</v>
      </c>
    </row>
    <row r="540" spans="1:7" x14ac:dyDescent="0.25">
      <c r="A540" s="236"/>
      <c r="B540" s="125">
        <f t="shared" si="8"/>
        <v>42421.708330000001</v>
      </c>
      <c r="C540" s="126">
        <v>17</v>
      </c>
      <c r="D540" s="11">
        <f>ROUND(АТС!F538*$D$41*$D$42/100,2)</f>
        <v>77.989999999999995</v>
      </c>
      <c r="E540" s="11">
        <f>ROUND(АТС!F538*$E$41*$E$42/100,2)</f>
        <v>71.66</v>
      </c>
      <c r="F540" s="11">
        <f>ROUND(АТС!$F538*$F$41*$F$42/100,2)</f>
        <v>48.78</v>
      </c>
      <c r="G540" s="11">
        <f>ROUND(АТС!$F538*$G$41*$G$42/100,2)</f>
        <v>28.55</v>
      </c>
    </row>
    <row r="541" spans="1:7" x14ac:dyDescent="0.25">
      <c r="A541" s="236"/>
      <c r="B541" s="125">
        <f t="shared" si="8"/>
        <v>42421.75</v>
      </c>
      <c r="C541" s="126">
        <v>18</v>
      </c>
      <c r="D541" s="11">
        <f>ROUND(АТС!F539*$D$41*$D$42/100,2)</f>
        <v>78.36</v>
      </c>
      <c r="E541" s="11">
        <f>ROUND(АТС!F539*$E$41*$E$42/100,2)</f>
        <v>72</v>
      </c>
      <c r="F541" s="11">
        <f>ROUND(АТС!$F539*$F$41*$F$42/100,2)</f>
        <v>49.01</v>
      </c>
      <c r="G541" s="11">
        <f>ROUND(АТС!$F539*$G$41*$G$42/100,2)</f>
        <v>28.68</v>
      </c>
    </row>
    <row r="542" spans="1:7" x14ac:dyDescent="0.25">
      <c r="A542" s="236"/>
      <c r="B542" s="125">
        <f t="shared" si="8"/>
        <v>42421.791669999999</v>
      </c>
      <c r="C542" s="126">
        <v>19</v>
      </c>
      <c r="D542" s="11">
        <f>ROUND(АТС!F540*$D$41*$D$42/100,2)</f>
        <v>78.239999999999995</v>
      </c>
      <c r="E542" s="11">
        <f>ROUND(АТС!F540*$E$41*$E$42/100,2)</f>
        <v>71.89</v>
      </c>
      <c r="F542" s="11">
        <f>ROUND(АТС!$F540*$F$41*$F$42/100,2)</f>
        <v>48.94</v>
      </c>
      <c r="G542" s="11">
        <f>ROUND(АТС!$F540*$G$41*$G$42/100,2)</f>
        <v>28.64</v>
      </c>
    </row>
    <row r="543" spans="1:7" x14ac:dyDescent="0.25">
      <c r="A543" s="236"/>
      <c r="B543" s="123">
        <f t="shared" si="8"/>
        <v>42421.833330000001</v>
      </c>
      <c r="C543" s="126">
        <v>20</v>
      </c>
      <c r="D543" s="11">
        <f>ROUND(АТС!F541*$D$41*$D$42/100,2)</f>
        <v>75.239999999999995</v>
      </c>
      <c r="E543" s="11">
        <f>ROUND(АТС!F541*$E$41*$E$42/100,2)</f>
        <v>69.13</v>
      </c>
      <c r="F543" s="11">
        <f>ROUND(АТС!$F541*$F$41*$F$42/100,2)</f>
        <v>47.06</v>
      </c>
      <c r="G543" s="11">
        <f>ROUND(АТС!$F541*$G$41*$G$42/100,2)</f>
        <v>27.54</v>
      </c>
    </row>
    <row r="544" spans="1:7" x14ac:dyDescent="0.25">
      <c r="A544" s="236"/>
      <c r="B544" s="125">
        <f t="shared" si="8"/>
        <v>42421.875</v>
      </c>
      <c r="C544" s="126">
        <v>21</v>
      </c>
      <c r="D544" s="11">
        <f>ROUND(АТС!F542*$D$41*$D$42/100,2)</f>
        <v>71.81</v>
      </c>
      <c r="E544" s="11">
        <f>ROUND(АТС!F542*$E$41*$E$42/100,2)</f>
        <v>65.98</v>
      </c>
      <c r="F544" s="11">
        <f>ROUND(АТС!$F542*$F$41*$F$42/100,2)</f>
        <v>44.91</v>
      </c>
      <c r="G544" s="11">
        <f>ROUND(АТС!$F542*$G$41*$G$42/100,2)</f>
        <v>26.28</v>
      </c>
    </row>
    <row r="545" spans="1:7" x14ac:dyDescent="0.25">
      <c r="A545" s="236"/>
      <c r="B545" s="125">
        <f t="shared" si="8"/>
        <v>42421.916669999999</v>
      </c>
      <c r="C545" s="126">
        <v>22</v>
      </c>
      <c r="D545" s="11">
        <f>ROUND(АТС!F543*$D$41*$D$42/100,2)</f>
        <v>81.2</v>
      </c>
      <c r="E545" s="11">
        <f>ROUND(АТС!F543*$E$41*$E$42/100,2)</f>
        <v>74.599999999999994</v>
      </c>
      <c r="F545" s="11">
        <f>ROUND(АТС!$F543*$F$41*$F$42/100,2)</f>
        <v>50.78</v>
      </c>
      <c r="G545" s="11">
        <f>ROUND(АТС!$F543*$G$41*$G$42/100,2)</f>
        <v>29.72</v>
      </c>
    </row>
    <row r="546" spans="1:7" x14ac:dyDescent="0.25">
      <c r="A546" s="236"/>
      <c r="B546" s="125">
        <f t="shared" si="8"/>
        <v>42421.958330000001</v>
      </c>
      <c r="C546" s="126">
        <v>23</v>
      </c>
      <c r="D546" s="11">
        <f>ROUND(АТС!F544*$D$41*$D$42/100,2)</f>
        <v>87.79</v>
      </c>
      <c r="E546" s="11">
        <f>ROUND(АТС!F544*$E$41*$E$42/100,2)</f>
        <v>80.67</v>
      </c>
      <c r="F546" s="11">
        <f>ROUND(АТС!$F544*$F$41*$F$42/100,2)</f>
        <v>54.91</v>
      </c>
      <c r="G546" s="11">
        <f>ROUND(АТС!$F544*$G$41*$G$42/100,2)</f>
        <v>32.14</v>
      </c>
    </row>
    <row r="547" spans="1:7" x14ac:dyDescent="0.25">
      <c r="A547" s="236"/>
      <c r="B547" s="123">
        <f t="shared" si="8"/>
        <v>42422</v>
      </c>
      <c r="C547" s="126">
        <v>0</v>
      </c>
      <c r="D547" s="11">
        <f>ROUND(АТС!F545*$D$41*$D$42/100,2)</f>
        <v>75.66</v>
      </c>
      <c r="E547" s="11">
        <f>ROUND(АТС!F545*$E$41*$E$42/100,2)</f>
        <v>69.52</v>
      </c>
      <c r="F547" s="11">
        <f>ROUND(АТС!$F545*$F$41*$F$42/100,2)</f>
        <v>47.32</v>
      </c>
      <c r="G547" s="11">
        <f>ROUND(АТС!$F545*$G$41*$G$42/100,2)</f>
        <v>27.7</v>
      </c>
    </row>
    <row r="548" spans="1:7" x14ac:dyDescent="0.25">
      <c r="A548" s="236"/>
      <c r="B548" s="125">
        <f t="shared" si="8"/>
        <v>42422.041669999999</v>
      </c>
      <c r="C548" s="126">
        <v>1</v>
      </c>
      <c r="D548" s="11">
        <f>ROUND(АТС!F546*$D$41*$D$42/100,2)</f>
        <v>85.5</v>
      </c>
      <c r="E548" s="11">
        <f>ROUND(АТС!F546*$E$41*$E$42/100,2)</f>
        <v>78.56</v>
      </c>
      <c r="F548" s="11">
        <f>ROUND(АТС!$F546*$F$41*$F$42/100,2)</f>
        <v>53.48</v>
      </c>
      <c r="G548" s="11">
        <f>ROUND(АТС!$F546*$G$41*$G$42/100,2)</f>
        <v>31.3</v>
      </c>
    </row>
    <row r="549" spans="1:7" x14ac:dyDescent="0.25">
      <c r="A549" s="236"/>
      <c r="B549" s="125">
        <f t="shared" si="8"/>
        <v>42422.083330000001</v>
      </c>
      <c r="C549" s="126">
        <v>2</v>
      </c>
      <c r="D549" s="11">
        <f>ROUND(АТС!F547*$D$41*$D$42/100,2)</f>
        <v>86.41</v>
      </c>
      <c r="E549" s="11">
        <f>ROUND(АТС!F547*$E$41*$E$42/100,2)</f>
        <v>79.39</v>
      </c>
      <c r="F549" s="11">
        <f>ROUND(АТС!$F547*$F$41*$F$42/100,2)</f>
        <v>54.04</v>
      </c>
      <c r="G549" s="11">
        <f>ROUND(АТС!$F547*$G$41*$G$42/100,2)</f>
        <v>31.63</v>
      </c>
    </row>
    <row r="550" spans="1:7" x14ac:dyDescent="0.25">
      <c r="A550" s="236"/>
      <c r="B550" s="125">
        <f t="shared" si="8"/>
        <v>42422.125</v>
      </c>
      <c r="C550" s="126">
        <v>3</v>
      </c>
      <c r="D550" s="11">
        <f>ROUND(АТС!F548*$D$41*$D$42/100,2)</f>
        <v>86.42</v>
      </c>
      <c r="E550" s="11">
        <f>ROUND(АТС!F548*$E$41*$E$42/100,2)</f>
        <v>79.400000000000006</v>
      </c>
      <c r="F550" s="11">
        <f>ROUND(АТС!$F548*$F$41*$F$42/100,2)</f>
        <v>54.05</v>
      </c>
      <c r="G550" s="11">
        <f>ROUND(АТС!$F548*$G$41*$G$42/100,2)</f>
        <v>31.63</v>
      </c>
    </row>
    <row r="551" spans="1:7" x14ac:dyDescent="0.25">
      <c r="A551" s="236"/>
      <c r="B551" s="123">
        <f t="shared" si="8"/>
        <v>42422.166669999999</v>
      </c>
      <c r="C551" s="126">
        <v>4</v>
      </c>
      <c r="D551" s="11">
        <f>ROUND(АТС!F549*$D$41*$D$42/100,2)</f>
        <v>89.37</v>
      </c>
      <c r="E551" s="11">
        <f>ROUND(АТС!F549*$E$41*$E$42/100,2)</f>
        <v>82.11</v>
      </c>
      <c r="F551" s="11">
        <f>ROUND(АТС!$F549*$F$41*$F$42/100,2)</f>
        <v>55.9</v>
      </c>
      <c r="G551" s="11">
        <f>ROUND(АТС!$F549*$G$41*$G$42/100,2)</f>
        <v>32.71</v>
      </c>
    </row>
    <row r="552" spans="1:7" x14ac:dyDescent="0.25">
      <c r="A552" s="236"/>
      <c r="B552" s="125">
        <f t="shared" si="8"/>
        <v>42422.208330000001</v>
      </c>
      <c r="C552" s="126">
        <v>5</v>
      </c>
      <c r="D552" s="11">
        <f>ROUND(АТС!F550*$D$41*$D$42/100,2)</f>
        <v>86.44</v>
      </c>
      <c r="E552" s="11">
        <f>ROUND(АТС!F550*$E$41*$E$42/100,2)</f>
        <v>79.42</v>
      </c>
      <c r="F552" s="11">
        <f>ROUND(АТС!$F550*$F$41*$F$42/100,2)</f>
        <v>54.07</v>
      </c>
      <c r="G552" s="11">
        <f>ROUND(АТС!$F550*$G$41*$G$42/100,2)</f>
        <v>31.64</v>
      </c>
    </row>
    <row r="553" spans="1:7" x14ac:dyDescent="0.25">
      <c r="A553" s="236"/>
      <c r="B553" s="125">
        <f t="shared" si="8"/>
        <v>42422.25</v>
      </c>
      <c r="C553" s="126">
        <v>6</v>
      </c>
      <c r="D553" s="11">
        <f>ROUND(АТС!F551*$D$41*$D$42/100,2)</f>
        <v>77.930000000000007</v>
      </c>
      <c r="E553" s="11">
        <f>ROUND(АТС!F551*$E$41*$E$42/100,2)</f>
        <v>71.61</v>
      </c>
      <c r="F553" s="11">
        <f>ROUND(АТС!$F551*$F$41*$F$42/100,2)</f>
        <v>48.74</v>
      </c>
      <c r="G553" s="11">
        <f>ROUND(АТС!$F551*$G$41*$G$42/100,2)</f>
        <v>28.53</v>
      </c>
    </row>
    <row r="554" spans="1:7" x14ac:dyDescent="0.25">
      <c r="A554" s="236"/>
      <c r="B554" s="125">
        <f t="shared" si="8"/>
        <v>42422.291669999999</v>
      </c>
      <c r="C554" s="126">
        <v>7</v>
      </c>
      <c r="D554" s="11">
        <f>ROUND(АТС!F552*$D$41*$D$42/100,2)</f>
        <v>69.89</v>
      </c>
      <c r="E554" s="11">
        <f>ROUND(АТС!F552*$E$41*$E$42/100,2)</f>
        <v>64.22</v>
      </c>
      <c r="F554" s="11">
        <f>ROUND(АТС!$F552*$F$41*$F$42/100,2)</f>
        <v>43.71</v>
      </c>
      <c r="G554" s="11">
        <f>ROUND(АТС!$F552*$G$41*$G$42/100,2)</f>
        <v>25.58</v>
      </c>
    </row>
    <row r="555" spans="1:7" x14ac:dyDescent="0.25">
      <c r="A555" s="236"/>
      <c r="B555" s="123">
        <f t="shared" si="8"/>
        <v>42422.333330000001</v>
      </c>
      <c r="C555" s="126">
        <v>8</v>
      </c>
      <c r="D555" s="11">
        <f>ROUND(АТС!F553*$D$41*$D$42/100,2)</f>
        <v>78.599999999999994</v>
      </c>
      <c r="E555" s="11">
        <f>ROUND(АТС!F553*$E$41*$E$42/100,2)</f>
        <v>72.22</v>
      </c>
      <c r="F555" s="11">
        <f>ROUND(АТС!$F553*$F$41*$F$42/100,2)</f>
        <v>49.16</v>
      </c>
      <c r="G555" s="11">
        <f>ROUND(АТС!$F553*$G$41*$G$42/100,2)</f>
        <v>28.77</v>
      </c>
    </row>
    <row r="556" spans="1:7" x14ac:dyDescent="0.25">
      <c r="A556" s="236"/>
      <c r="B556" s="125">
        <f t="shared" si="8"/>
        <v>42422.375</v>
      </c>
      <c r="C556" s="126">
        <v>9</v>
      </c>
      <c r="D556" s="11">
        <f>ROUND(АТС!F554*$D$41*$D$42/100,2)</f>
        <v>91.67</v>
      </c>
      <c r="E556" s="11">
        <f>ROUND(АТС!F554*$E$41*$E$42/100,2)</f>
        <v>84.23</v>
      </c>
      <c r="F556" s="11">
        <f>ROUND(АТС!$F554*$F$41*$F$42/100,2)</f>
        <v>57.33</v>
      </c>
      <c r="G556" s="11">
        <f>ROUND(АТС!$F554*$G$41*$G$42/100,2)</f>
        <v>33.549999999999997</v>
      </c>
    </row>
    <row r="557" spans="1:7" x14ac:dyDescent="0.25">
      <c r="A557" s="236"/>
      <c r="B557" s="125">
        <f t="shared" si="8"/>
        <v>42422.416669999999</v>
      </c>
      <c r="C557" s="126">
        <v>10</v>
      </c>
      <c r="D557" s="11">
        <f>ROUND(АТС!F555*$D$41*$D$42/100,2)</f>
        <v>86.57</v>
      </c>
      <c r="E557" s="11">
        <f>ROUND(АТС!F555*$E$41*$E$42/100,2)</f>
        <v>79.540000000000006</v>
      </c>
      <c r="F557" s="11">
        <f>ROUND(АТС!$F555*$F$41*$F$42/100,2)</f>
        <v>54.14</v>
      </c>
      <c r="G557" s="11">
        <f>ROUND(АТС!$F555*$G$41*$G$42/100,2)</f>
        <v>31.69</v>
      </c>
    </row>
    <row r="558" spans="1:7" x14ac:dyDescent="0.25">
      <c r="A558" s="236"/>
      <c r="B558" s="125">
        <f t="shared" si="8"/>
        <v>42422.458330000001</v>
      </c>
      <c r="C558" s="126">
        <v>11</v>
      </c>
      <c r="D558" s="11">
        <f>ROUND(АТС!F556*$D$41*$D$42/100,2)</f>
        <v>88.17</v>
      </c>
      <c r="E558" s="11">
        <f>ROUND(АТС!F556*$E$41*$E$42/100,2)</f>
        <v>81.02</v>
      </c>
      <c r="F558" s="11">
        <f>ROUND(АТС!$F556*$F$41*$F$42/100,2)</f>
        <v>55.15</v>
      </c>
      <c r="G558" s="11">
        <f>ROUND(АТС!$F556*$G$41*$G$42/100,2)</f>
        <v>32.28</v>
      </c>
    </row>
    <row r="559" spans="1:7" x14ac:dyDescent="0.25">
      <c r="A559" s="236"/>
      <c r="B559" s="123">
        <f t="shared" si="8"/>
        <v>42422.5</v>
      </c>
      <c r="C559" s="126">
        <v>12</v>
      </c>
      <c r="D559" s="11">
        <f>ROUND(АТС!F557*$D$41*$D$42/100,2)</f>
        <v>88.13</v>
      </c>
      <c r="E559" s="11">
        <f>ROUND(АТС!F557*$E$41*$E$42/100,2)</f>
        <v>80.98</v>
      </c>
      <c r="F559" s="11">
        <f>ROUND(АТС!$F557*$F$41*$F$42/100,2)</f>
        <v>55.12</v>
      </c>
      <c r="G559" s="11">
        <f>ROUND(АТС!$F557*$G$41*$G$42/100,2)</f>
        <v>32.26</v>
      </c>
    </row>
    <row r="560" spans="1:7" x14ac:dyDescent="0.25">
      <c r="A560" s="236"/>
      <c r="B560" s="125">
        <f t="shared" si="8"/>
        <v>42422.541669999999</v>
      </c>
      <c r="C560" s="126">
        <v>13</v>
      </c>
      <c r="D560" s="11">
        <f>ROUND(АТС!F558*$D$41*$D$42/100,2)</f>
        <v>89.79</v>
      </c>
      <c r="E560" s="11">
        <f>ROUND(АТС!F558*$E$41*$E$42/100,2)</f>
        <v>82.5</v>
      </c>
      <c r="F560" s="11">
        <f>ROUND(АТС!$F558*$F$41*$F$42/100,2)</f>
        <v>56.16</v>
      </c>
      <c r="G560" s="11">
        <f>ROUND(АТС!$F558*$G$41*$G$42/100,2)</f>
        <v>32.869999999999997</v>
      </c>
    </row>
    <row r="561" spans="1:7" x14ac:dyDescent="0.25">
      <c r="A561" s="236"/>
      <c r="B561" s="125">
        <f t="shared" si="8"/>
        <v>42422.583330000001</v>
      </c>
      <c r="C561" s="126">
        <v>14</v>
      </c>
      <c r="D561" s="11">
        <f>ROUND(АТС!F559*$D$41*$D$42/100,2)</f>
        <v>89.78</v>
      </c>
      <c r="E561" s="11">
        <f>ROUND(АТС!F559*$E$41*$E$42/100,2)</f>
        <v>82.49</v>
      </c>
      <c r="F561" s="11">
        <f>ROUND(АТС!$F559*$F$41*$F$42/100,2)</f>
        <v>56.15</v>
      </c>
      <c r="G561" s="11">
        <f>ROUND(АТС!$F559*$G$41*$G$42/100,2)</f>
        <v>32.86</v>
      </c>
    </row>
    <row r="562" spans="1:7" x14ac:dyDescent="0.25">
      <c r="A562" s="236"/>
      <c r="B562" s="125">
        <f t="shared" si="8"/>
        <v>42422.625</v>
      </c>
      <c r="C562" s="126">
        <v>15</v>
      </c>
      <c r="D562" s="11">
        <f>ROUND(АТС!F560*$D$41*$D$42/100,2)</f>
        <v>89.8</v>
      </c>
      <c r="E562" s="11">
        <f>ROUND(АТС!F560*$E$41*$E$42/100,2)</f>
        <v>82.51</v>
      </c>
      <c r="F562" s="11">
        <f>ROUND(АТС!$F560*$F$41*$F$42/100,2)</f>
        <v>56.16</v>
      </c>
      <c r="G562" s="11">
        <f>ROUND(АТС!$F560*$G$41*$G$42/100,2)</f>
        <v>32.869999999999997</v>
      </c>
    </row>
    <row r="563" spans="1:7" x14ac:dyDescent="0.25">
      <c r="A563" s="236"/>
      <c r="B563" s="123">
        <f t="shared" si="8"/>
        <v>42422.666669999999</v>
      </c>
      <c r="C563" s="126">
        <v>16</v>
      </c>
      <c r="D563" s="11">
        <f>ROUND(АТС!F561*$D$41*$D$42/100,2)</f>
        <v>88.99</v>
      </c>
      <c r="E563" s="11">
        <f>ROUND(АТС!F561*$E$41*$E$42/100,2)</f>
        <v>81.77</v>
      </c>
      <c r="F563" s="11">
        <f>ROUND(АТС!$F561*$F$41*$F$42/100,2)</f>
        <v>55.66</v>
      </c>
      <c r="G563" s="11">
        <f>ROUND(АТС!$F561*$G$41*$G$42/100,2)</f>
        <v>32.58</v>
      </c>
    </row>
    <row r="564" spans="1:7" x14ac:dyDescent="0.25">
      <c r="A564" s="236"/>
      <c r="B564" s="125">
        <f t="shared" si="8"/>
        <v>42422.708330000001</v>
      </c>
      <c r="C564" s="126">
        <v>17</v>
      </c>
      <c r="D564" s="11">
        <f>ROUND(АТС!F562*$D$41*$D$42/100,2)</f>
        <v>78.05</v>
      </c>
      <c r="E564" s="11">
        <f>ROUND(АТС!F562*$E$41*$E$42/100,2)</f>
        <v>71.709999999999994</v>
      </c>
      <c r="F564" s="11">
        <f>ROUND(АТС!$F562*$F$41*$F$42/100,2)</f>
        <v>48.82</v>
      </c>
      <c r="G564" s="11">
        <f>ROUND(АТС!$F562*$G$41*$G$42/100,2)</f>
        <v>28.57</v>
      </c>
    </row>
    <row r="565" spans="1:7" x14ac:dyDescent="0.25">
      <c r="A565" s="236"/>
      <c r="B565" s="125">
        <f t="shared" si="8"/>
        <v>42422.75</v>
      </c>
      <c r="C565" s="126">
        <v>18</v>
      </c>
      <c r="D565" s="11">
        <f>ROUND(АТС!F563*$D$41*$D$42/100,2)</f>
        <v>78.099999999999994</v>
      </c>
      <c r="E565" s="11">
        <f>ROUND(АТС!F563*$E$41*$E$42/100,2)</f>
        <v>71.760000000000005</v>
      </c>
      <c r="F565" s="11">
        <f>ROUND(АТС!$F563*$F$41*$F$42/100,2)</f>
        <v>48.85</v>
      </c>
      <c r="G565" s="11">
        <f>ROUND(АТС!$F563*$G$41*$G$42/100,2)</f>
        <v>28.59</v>
      </c>
    </row>
    <row r="566" spans="1:7" x14ac:dyDescent="0.25">
      <c r="A566" s="236"/>
      <c r="B566" s="125">
        <f t="shared" si="8"/>
        <v>42422.791669999999</v>
      </c>
      <c r="C566" s="126">
        <v>19</v>
      </c>
      <c r="D566" s="11">
        <f>ROUND(АТС!F564*$D$41*$D$42/100,2)</f>
        <v>78.12</v>
      </c>
      <c r="E566" s="11">
        <f>ROUND(АТС!F564*$E$41*$E$42/100,2)</f>
        <v>71.78</v>
      </c>
      <c r="F566" s="11">
        <f>ROUND(АТС!$F564*$F$41*$F$42/100,2)</f>
        <v>48.86</v>
      </c>
      <c r="G566" s="11">
        <f>ROUND(АТС!$F564*$G$41*$G$42/100,2)</f>
        <v>28.6</v>
      </c>
    </row>
    <row r="567" spans="1:7" x14ac:dyDescent="0.25">
      <c r="A567" s="236"/>
      <c r="B567" s="123">
        <f t="shared" si="8"/>
        <v>42422.833330000001</v>
      </c>
      <c r="C567" s="126">
        <v>20</v>
      </c>
      <c r="D567" s="11">
        <f>ROUND(АТС!F565*$D$41*$D$42/100,2)</f>
        <v>75.36</v>
      </c>
      <c r="E567" s="11">
        <f>ROUND(АТС!F565*$E$41*$E$42/100,2)</f>
        <v>69.239999999999995</v>
      </c>
      <c r="F567" s="11">
        <f>ROUND(АТС!$F565*$F$41*$F$42/100,2)</f>
        <v>47.13</v>
      </c>
      <c r="G567" s="11">
        <f>ROUND(АТС!$F565*$G$41*$G$42/100,2)</f>
        <v>27.58</v>
      </c>
    </row>
    <row r="568" spans="1:7" x14ac:dyDescent="0.25">
      <c r="A568" s="236"/>
      <c r="B568" s="125">
        <f t="shared" si="8"/>
        <v>42422.875</v>
      </c>
      <c r="C568" s="126">
        <v>21</v>
      </c>
      <c r="D568" s="11">
        <f>ROUND(АТС!F566*$D$41*$D$42/100,2)</f>
        <v>71.760000000000005</v>
      </c>
      <c r="E568" s="11">
        <f>ROUND(АТС!F566*$E$41*$E$42/100,2)</f>
        <v>65.94</v>
      </c>
      <c r="F568" s="11">
        <f>ROUND(АТС!$F566*$F$41*$F$42/100,2)</f>
        <v>44.89</v>
      </c>
      <c r="G568" s="11">
        <f>ROUND(АТС!$F566*$G$41*$G$42/100,2)</f>
        <v>26.27</v>
      </c>
    </row>
    <row r="569" spans="1:7" x14ac:dyDescent="0.25">
      <c r="A569" s="236"/>
      <c r="B569" s="125">
        <f t="shared" si="8"/>
        <v>42422.916669999999</v>
      </c>
      <c r="C569" s="126">
        <v>22</v>
      </c>
      <c r="D569" s="11">
        <f>ROUND(АТС!F567*$D$41*$D$42/100,2)</f>
        <v>81.19</v>
      </c>
      <c r="E569" s="11">
        <f>ROUND(АТС!F567*$E$41*$E$42/100,2)</f>
        <v>74.599999999999994</v>
      </c>
      <c r="F569" s="11">
        <f>ROUND(АТС!$F567*$F$41*$F$42/100,2)</f>
        <v>50.78</v>
      </c>
      <c r="G569" s="11">
        <f>ROUND(АТС!$F567*$G$41*$G$42/100,2)</f>
        <v>29.72</v>
      </c>
    </row>
    <row r="570" spans="1:7" x14ac:dyDescent="0.25">
      <c r="A570" s="236"/>
      <c r="B570" s="125">
        <f t="shared" si="8"/>
        <v>42422.958330000001</v>
      </c>
      <c r="C570" s="126">
        <v>23</v>
      </c>
      <c r="D570" s="11">
        <f>ROUND(АТС!F568*$D$41*$D$42/100,2)</f>
        <v>86.26</v>
      </c>
      <c r="E570" s="11">
        <f>ROUND(АТС!F568*$E$41*$E$42/100,2)</f>
        <v>79.25</v>
      </c>
      <c r="F570" s="11">
        <f>ROUND(АТС!$F568*$F$41*$F$42/100,2)</f>
        <v>53.95</v>
      </c>
      <c r="G570" s="11">
        <f>ROUND(АТС!$F568*$G$41*$G$42/100,2)</f>
        <v>31.57</v>
      </c>
    </row>
    <row r="571" spans="1:7" x14ac:dyDescent="0.25">
      <c r="A571" s="236"/>
      <c r="B571" s="123">
        <f t="shared" si="8"/>
        <v>42423</v>
      </c>
      <c r="C571" s="126">
        <v>0</v>
      </c>
      <c r="D571" s="11">
        <f>ROUND(АТС!F569*$D$41*$D$42/100,2)</f>
        <v>81.95</v>
      </c>
      <c r="E571" s="11">
        <f>ROUND(АТС!F569*$E$41*$E$42/100,2)</f>
        <v>75.3</v>
      </c>
      <c r="F571" s="11">
        <f>ROUND(АТС!$F569*$F$41*$F$42/100,2)</f>
        <v>51.26</v>
      </c>
      <c r="G571" s="11">
        <f>ROUND(АТС!$F569*$G$41*$G$42/100,2)</f>
        <v>30</v>
      </c>
    </row>
    <row r="572" spans="1:7" x14ac:dyDescent="0.25">
      <c r="A572" s="236"/>
      <c r="B572" s="125">
        <f t="shared" si="8"/>
        <v>42423.041669999999</v>
      </c>
      <c r="C572" s="126">
        <v>1</v>
      </c>
      <c r="D572" s="11">
        <f>ROUND(АТС!F570*$D$41*$D$42/100,2)</f>
        <v>81.87</v>
      </c>
      <c r="E572" s="11">
        <f>ROUND(АТС!F570*$E$41*$E$42/100,2)</f>
        <v>75.23</v>
      </c>
      <c r="F572" s="11">
        <f>ROUND(АТС!$F570*$F$41*$F$42/100,2)</f>
        <v>51.21</v>
      </c>
      <c r="G572" s="11">
        <f>ROUND(АТС!$F570*$G$41*$G$42/100,2)</f>
        <v>29.97</v>
      </c>
    </row>
    <row r="573" spans="1:7" x14ac:dyDescent="0.25">
      <c r="A573" s="236"/>
      <c r="B573" s="125">
        <f t="shared" si="8"/>
        <v>42423.083330000001</v>
      </c>
      <c r="C573" s="126">
        <v>2</v>
      </c>
      <c r="D573" s="11">
        <f>ROUND(АТС!F571*$D$41*$D$42/100,2)</f>
        <v>89.25</v>
      </c>
      <c r="E573" s="11">
        <f>ROUND(АТС!F571*$E$41*$E$42/100,2)</f>
        <v>82.01</v>
      </c>
      <c r="F573" s="11">
        <f>ROUND(АТС!$F571*$F$41*$F$42/100,2)</f>
        <v>55.82</v>
      </c>
      <c r="G573" s="11">
        <f>ROUND(АТС!$F571*$G$41*$G$42/100,2)</f>
        <v>32.67</v>
      </c>
    </row>
    <row r="574" spans="1:7" x14ac:dyDescent="0.25">
      <c r="A574" s="236"/>
      <c r="B574" s="125">
        <f t="shared" si="8"/>
        <v>42423.125</v>
      </c>
      <c r="C574" s="126">
        <v>3</v>
      </c>
      <c r="D574" s="11">
        <f>ROUND(АТС!F572*$D$41*$D$42/100,2)</f>
        <v>89.27</v>
      </c>
      <c r="E574" s="11">
        <f>ROUND(АТС!F572*$E$41*$E$42/100,2)</f>
        <v>82.02</v>
      </c>
      <c r="F574" s="11">
        <f>ROUND(АТС!$F572*$F$41*$F$42/100,2)</f>
        <v>55.83</v>
      </c>
      <c r="G574" s="11">
        <f>ROUND(АТС!$F572*$G$41*$G$42/100,2)</f>
        <v>32.68</v>
      </c>
    </row>
    <row r="575" spans="1:7" x14ac:dyDescent="0.25">
      <c r="A575" s="236"/>
      <c r="B575" s="123">
        <f t="shared" si="8"/>
        <v>42423.166669999999</v>
      </c>
      <c r="C575" s="126">
        <v>4</v>
      </c>
      <c r="D575" s="11">
        <f>ROUND(АТС!F573*$D$41*$D$42/100,2)</f>
        <v>89.25</v>
      </c>
      <c r="E575" s="11">
        <f>ROUND(АТС!F573*$E$41*$E$42/100,2)</f>
        <v>82</v>
      </c>
      <c r="F575" s="11">
        <f>ROUND(АТС!$F573*$F$41*$F$42/100,2)</f>
        <v>55.82</v>
      </c>
      <c r="G575" s="11">
        <f>ROUND(АТС!$F573*$G$41*$G$42/100,2)</f>
        <v>32.67</v>
      </c>
    </row>
    <row r="576" spans="1:7" x14ac:dyDescent="0.25">
      <c r="A576" s="236"/>
      <c r="B576" s="125">
        <f t="shared" si="8"/>
        <v>42423.208330000001</v>
      </c>
      <c r="C576" s="126">
        <v>5</v>
      </c>
      <c r="D576" s="11">
        <f>ROUND(АТС!F574*$D$41*$D$42/100,2)</f>
        <v>89.27</v>
      </c>
      <c r="E576" s="11">
        <f>ROUND(АТС!F574*$E$41*$E$42/100,2)</f>
        <v>82.02</v>
      </c>
      <c r="F576" s="11">
        <f>ROUND(АТС!$F574*$F$41*$F$42/100,2)</f>
        <v>55.83</v>
      </c>
      <c r="G576" s="11">
        <f>ROUND(АТС!$F574*$G$41*$G$42/100,2)</f>
        <v>32.68</v>
      </c>
    </row>
    <row r="577" spans="1:7" x14ac:dyDescent="0.25">
      <c r="A577" s="236"/>
      <c r="B577" s="125">
        <f t="shared" si="8"/>
        <v>42423.25</v>
      </c>
      <c r="C577" s="126">
        <v>6</v>
      </c>
      <c r="D577" s="11">
        <f>ROUND(АТС!F575*$D$41*$D$42/100,2)</f>
        <v>86.34</v>
      </c>
      <c r="E577" s="11">
        <f>ROUND(АТС!F575*$E$41*$E$42/100,2)</f>
        <v>79.34</v>
      </c>
      <c r="F577" s="11">
        <f>ROUND(АТС!$F575*$F$41*$F$42/100,2)</f>
        <v>54.01</v>
      </c>
      <c r="G577" s="11">
        <f>ROUND(АТС!$F575*$G$41*$G$42/100,2)</f>
        <v>31.61</v>
      </c>
    </row>
    <row r="578" spans="1:7" x14ac:dyDescent="0.25">
      <c r="A578" s="236"/>
      <c r="B578" s="125">
        <f t="shared" si="8"/>
        <v>42423.291669999999</v>
      </c>
      <c r="C578" s="126">
        <v>7</v>
      </c>
      <c r="D578" s="11">
        <f>ROUND(АТС!F576*$D$41*$D$42/100,2)</f>
        <v>80.239999999999995</v>
      </c>
      <c r="E578" s="11">
        <f>ROUND(АТС!F576*$E$41*$E$42/100,2)</f>
        <v>73.72</v>
      </c>
      <c r="F578" s="11">
        <f>ROUND(АТС!$F576*$F$41*$F$42/100,2)</f>
        <v>50.18</v>
      </c>
      <c r="G578" s="11">
        <f>ROUND(АТС!$F576*$G$41*$G$42/100,2)</f>
        <v>29.37</v>
      </c>
    </row>
    <row r="579" spans="1:7" x14ac:dyDescent="0.25">
      <c r="A579" s="236"/>
      <c r="B579" s="123">
        <f t="shared" si="8"/>
        <v>42423.333330000001</v>
      </c>
      <c r="C579" s="126">
        <v>8</v>
      </c>
      <c r="D579" s="11">
        <f>ROUND(АТС!F577*$D$41*$D$42/100,2)</f>
        <v>75.67</v>
      </c>
      <c r="E579" s="11">
        <f>ROUND(АТС!F577*$E$41*$E$42/100,2)</f>
        <v>69.52</v>
      </c>
      <c r="F579" s="11">
        <f>ROUND(АТС!$F577*$F$41*$F$42/100,2)</f>
        <v>47.33</v>
      </c>
      <c r="G579" s="11">
        <f>ROUND(АТС!$F577*$G$41*$G$42/100,2)</f>
        <v>27.7</v>
      </c>
    </row>
    <row r="580" spans="1:7" x14ac:dyDescent="0.25">
      <c r="A580" s="236"/>
      <c r="B580" s="125">
        <f t="shared" ref="B580:B643" si="9">B556+1</f>
        <v>42423.375</v>
      </c>
      <c r="C580" s="126">
        <v>9</v>
      </c>
      <c r="D580" s="11">
        <f>ROUND(АТС!F578*$D$41*$D$42/100,2)</f>
        <v>119</v>
      </c>
      <c r="E580" s="11">
        <f>ROUND(АТС!F578*$E$41*$E$42/100,2)</f>
        <v>109.34</v>
      </c>
      <c r="F580" s="11">
        <f>ROUND(АТС!$F578*$F$41*$F$42/100,2)</f>
        <v>74.430000000000007</v>
      </c>
      <c r="G580" s="11">
        <f>ROUND(АТС!$F578*$G$41*$G$42/100,2)</f>
        <v>43.56</v>
      </c>
    </row>
    <row r="581" spans="1:7" x14ac:dyDescent="0.25">
      <c r="A581" s="236"/>
      <c r="B581" s="125">
        <f t="shared" si="9"/>
        <v>42423.416669999999</v>
      </c>
      <c r="C581" s="126">
        <v>10</v>
      </c>
      <c r="D581" s="11">
        <f>ROUND(АТС!F579*$D$41*$D$42/100,2)</f>
        <v>110.8</v>
      </c>
      <c r="E581" s="11">
        <f>ROUND(АТС!F579*$E$41*$E$42/100,2)</f>
        <v>101.8</v>
      </c>
      <c r="F581" s="11">
        <f>ROUND(АТС!$F579*$F$41*$F$42/100,2)</f>
        <v>69.3</v>
      </c>
      <c r="G581" s="11">
        <f>ROUND(АТС!$F579*$G$41*$G$42/100,2)</f>
        <v>40.56</v>
      </c>
    </row>
    <row r="582" spans="1:7" x14ac:dyDescent="0.25">
      <c r="A582" s="236"/>
      <c r="B582" s="125">
        <f t="shared" si="9"/>
        <v>42423.458330000001</v>
      </c>
      <c r="C582" s="126">
        <v>11</v>
      </c>
      <c r="D582" s="11">
        <f>ROUND(АТС!F580*$D$41*$D$42/100,2)</f>
        <v>113.46</v>
      </c>
      <c r="E582" s="11">
        <f>ROUND(АТС!F580*$E$41*$E$42/100,2)</f>
        <v>104.25</v>
      </c>
      <c r="F582" s="11">
        <f>ROUND(АТС!$F580*$F$41*$F$42/100,2)</f>
        <v>70.959999999999994</v>
      </c>
      <c r="G582" s="11">
        <f>ROUND(АТС!$F580*$G$41*$G$42/100,2)</f>
        <v>41.53</v>
      </c>
    </row>
    <row r="583" spans="1:7" x14ac:dyDescent="0.25">
      <c r="A583" s="236"/>
      <c r="B583" s="123">
        <f t="shared" si="9"/>
        <v>42423.5</v>
      </c>
      <c r="C583" s="126">
        <v>12</v>
      </c>
      <c r="D583" s="11">
        <f>ROUND(АТС!F581*$D$41*$D$42/100,2)</f>
        <v>116.12</v>
      </c>
      <c r="E583" s="11">
        <f>ROUND(АТС!F581*$E$41*$E$42/100,2)</f>
        <v>106.7</v>
      </c>
      <c r="F583" s="11">
        <f>ROUND(АТС!$F581*$F$41*$F$42/100,2)</f>
        <v>72.63</v>
      </c>
      <c r="G583" s="11">
        <f>ROUND(АТС!$F581*$G$41*$G$42/100,2)</f>
        <v>42.51</v>
      </c>
    </row>
    <row r="584" spans="1:7" x14ac:dyDescent="0.25">
      <c r="A584" s="236"/>
      <c r="B584" s="125">
        <f t="shared" si="9"/>
        <v>42423.541669999999</v>
      </c>
      <c r="C584" s="126">
        <v>13</v>
      </c>
      <c r="D584" s="11">
        <f>ROUND(АТС!F582*$D$41*$D$42/100,2)</f>
        <v>116.09</v>
      </c>
      <c r="E584" s="11">
        <f>ROUND(АТС!F582*$E$41*$E$42/100,2)</f>
        <v>106.66</v>
      </c>
      <c r="F584" s="11">
        <f>ROUND(АТС!$F582*$F$41*$F$42/100,2)</f>
        <v>72.61</v>
      </c>
      <c r="G584" s="11">
        <f>ROUND(АТС!$F582*$G$41*$G$42/100,2)</f>
        <v>42.49</v>
      </c>
    </row>
    <row r="585" spans="1:7" x14ac:dyDescent="0.25">
      <c r="A585" s="236"/>
      <c r="B585" s="125">
        <f t="shared" si="9"/>
        <v>42423.583330000001</v>
      </c>
      <c r="C585" s="126">
        <v>14</v>
      </c>
      <c r="D585" s="11">
        <f>ROUND(АТС!F583*$D$41*$D$42/100,2)</f>
        <v>116.11</v>
      </c>
      <c r="E585" s="11">
        <f>ROUND(АТС!F583*$E$41*$E$42/100,2)</f>
        <v>106.69</v>
      </c>
      <c r="F585" s="11">
        <f>ROUND(АТС!$F583*$F$41*$F$42/100,2)</f>
        <v>72.63</v>
      </c>
      <c r="G585" s="11">
        <f>ROUND(АТС!$F583*$G$41*$G$42/100,2)</f>
        <v>42.5</v>
      </c>
    </row>
    <row r="586" spans="1:7" x14ac:dyDescent="0.25">
      <c r="A586" s="236"/>
      <c r="B586" s="125">
        <f t="shared" si="9"/>
        <v>42423.625</v>
      </c>
      <c r="C586" s="126">
        <v>15</v>
      </c>
      <c r="D586" s="11">
        <f>ROUND(АТС!F584*$D$41*$D$42/100,2)</f>
        <v>116.11</v>
      </c>
      <c r="E586" s="11">
        <f>ROUND(АТС!F584*$E$41*$E$42/100,2)</f>
        <v>106.68</v>
      </c>
      <c r="F586" s="11">
        <f>ROUND(АТС!$F584*$F$41*$F$42/100,2)</f>
        <v>72.62</v>
      </c>
      <c r="G586" s="11">
        <f>ROUND(АТС!$F584*$G$41*$G$42/100,2)</f>
        <v>42.5</v>
      </c>
    </row>
    <row r="587" spans="1:7" x14ac:dyDescent="0.25">
      <c r="A587" s="236"/>
      <c r="B587" s="123">
        <f t="shared" si="9"/>
        <v>42423.666669999999</v>
      </c>
      <c r="C587" s="126">
        <v>16</v>
      </c>
      <c r="D587" s="11">
        <f>ROUND(АТС!F585*$D$41*$D$42/100,2)</f>
        <v>109.49</v>
      </c>
      <c r="E587" s="11">
        <f>ROUND(АТС!F585*$E$41*$E$42/100,2)</f>
        <v>100.6</v>
      </c>
      <c r="F587" s="11">
        <f>ROUND(АТС!$F585*$F$41*$F$42/100,2)</f>
        <v>68.48</v>
      </c>
      <c r="G587" s="11">
        <f>ROUND(АТС!$F585*$G$41*$G$42/100,2)</f>
        <v>40.08</v>
      </c>
    </row>
    <row r="588" spans="1:7" x14ac:dyDescent="0.25">
      <c r="A588" s="236"/>
      <c r="B588" s="125">
        <f t="shared" si="9"/>
        <v>42423.708330000001</v>
      </c>
      <c r="C588" s="126">
        <v>17</v>
      </c>
      <c r="D588" s="11">
        <f>ROUND(АТС!F586*$D$41*$D$42/100,2)</f>
        <v>91.79</v>
      </c>
      <c r="E588" s="11">
        <f>ROUND(АТС!F586*$E$41*$E$42/100,2)</f>
        <v>84.34</v>
      </c>
      <c r="F588" s="11">
        <f>ROUND(АТС!$F586*$F$41*$F$42/100,2)</f>
        <v>57.41</v>
      </c>
      <c r="G588" s="11">
        <f>ROUND(АТС!$F586*$G$41*$G$42/100,2)</f>
        <v>33.6</v>
      </c>
    </row>
    <row r="589" spans="1:7" x14ac:dyDescent="0.25">
      <c r="A589" s="236"/>
      <c r="B589" s="125">
        <f t="shared" si="9"/>
        <v>42423.75</v>
      </c>
      <c r="C589" s="126">
        <v>18</v>
      </c>
      <c r="D589" s="11">
        <f>ROUND(АТС!F587*$D$41*$D$42/100,2)</f>
        <v>71.89</v>
      </c>
      <c r="E589" s="11">
        <f>ROUND(АТС!F587*$E$41*$E$42/100,2)</f>
        <v>66.05</v>
      </c>
      <c r="F589" s="11">
        <f>ROUND(АТС!$F587*$F$41*$F$42/100,2)</f>
        <v>44.96</v>
      </c>
      <c r="G589" s="11">
        <f>ROUND(АТС!$F587*$G$41*$G$42/100,2)</f>
        <v>26.31</v>
      </c>
    </row>
    <row r="590" spans="1:7" x14ac:dyDescent="0.25">
      <c r="A590" s="236"/>
      <c r="B590" s="125">
        <f t="shared" si="9"/>
        <v>42423.791669999999</v>
      </c>
      <c r="C590" s="126">
        <v>19</v>
      </c>
      <c r="D590" s="11">
        <f>ROUND(АТС!F588*$D$41*$D$42/100,2)</f>
        <v>71.86</v>
      </c>
      <c r="E590" s="11">
        <f>ROUND(АТС!F588*$E$41*$E$42/100,2)</f>
        <v>66.03</v>
      </c>
      <c r="F590" s="11">
        <f>ROUND(АТС!$F588*$F$41*$F$42/100,2)</f>
        <v>44.95</v>
      </c>
      <c r="G590" s="11">
        <f>ROUND(АТС!$F588*$G$41*$G$42/100,2)</f>
        <v>26.3</v>
      </c>
    </row>
    <row r="591" spans="1:7" x14ac:dyDescent="0.25">
      <c r="A591" s="236"/>
      <c r="B591" s="123">
        <f t="shared" si="9"/>
        <v>42423.833330000001</v>
      </c>
      <c r="C591" s="126">
        <v>20</v>
      </c>
      <c r="D591" s="11">
        <f>ROUND(АТС!F589*$D$41*$D$42/100,2)</f>
        <v>72.95</v>
      </c>
      <c r="E591" s="11">
        <f>ROUND(АТС!F589*$E$41*$E$42/100,2)</f>
        <v>67.03</v>
      </c>
      <c r="F591" s="11">
        <f>ROUND(АТС!$F589*$F$41*$F$42/100,2)</f>
        <v>45.63</v>
      </c>
      <c r="G591" s="11">
        <f>ROUND(АТС!$F589*$G$41*$G$42/100,2)</f>
        <v>26.71</v>
      </c>
    </row>
    <row r="592" spans="1:7" x14ac:dyDescent="0.25">
      <c r="A592" s="236"/>
      <c r="B592" s="125">
        <f t="shared" si="9"/>
        <v>42423.875</v>
      </c>
      <c r="C592" s="126">
        <v>21</v>
      </c>
      <c r="D592" s="11">
        <f>ROUND(АТС!F590*$D$41*$D$42/100,2)</f>
        <v>81.239999999999995</v>
      </c>
      <c r="E592" s="11">
        <f>ROUND(АТС!F590*$E$41*$E$42/100,2)</f>
        <v>74.650000000000006</v>
      </c>
      <c r="F592" s="11">
        <f>ROUND(АТС!$F590*$F$41*$F$42/100,2)</f>
        <v>50.81</v>
      </c>
      <c r="G592" s="11">
        <f>ROUND(АТС!$F590*$G$41*$G$42/100,2)</f>
        <v>29.74</v>
      </c>
    </row>
    <row r="593" spans="1:7" x14ac:dyDescent="0.25">
      <c r="A593" s="236"/>
      <c r="B593" s="125">
        <f t="shared" si="9"/>
        <v>42423.916669999999</v>
      </c>
      <c r="C593" s="126">
        <v>22</v>
      </c>
      <c r="D593" s="11">
        <f>ROUND(АТС!F591*$D$41*$D$42/100,2)</f>
        <v>88.87</v>
      </c>
      <c r="E593" s="11">
        <f>ROUND(АТС!F591*$E$41*$E$42/100,2)</f>
        <v>81.66</v>
      </c>
      <c r="F593" s="11">
        <f>ROUND(АТС!$F591*$F$41*$F$42/100,2)</f>
        <v>55.59</v>
      </c>
      <c r="G593" s="11">
        <f>ROUND(АТС!$F591*$G$41*$G$42/100,2)</f>
        <v>32.53</v>
      </c>
    </row>
    <row r="594" spans="1:7" x14ac:dyDescent="0.25">
      <c r="A594" s="236"/>
      <c r="B594" s="125">
        <f t="shared" si="9"/>
        <v>42423.958330000001</v>
      </c>
      <c r="C594" s="126">
        <v>23</v>
      </c>
      <c r="D594" s="11">
        <f>ROUND(АТС!F592*$D$41*$D$42/100,2)</f>
        <v>74.05</v>
      </c>
      <c r="E594" s="11">
        <f>ROUND(АТС!F592*$E$41*$E$42/100,2)</f>
        <v>68.040000000000006</v>
      </c>
      <c r="F594" s="11">
        <f>ROUND(АТС!$F592*$F$41*$F$42/100,2)</f>
        <v>46.31</v>
      </c>
      <c r="G594" s="11">
        <f>ROUND(АТС!$F592*$G$41*$G$42/100,2)</f>
        <v>27.11</v>
      </c>
    </row>
    <row r="595" spans="1:7" x14ac:dyDescent="0.25">
      <c r="A595" s="236"/>
      <c r="B595" s="123">
        <f t="shared" si="9"/>
        <v>42424</v>
      </c>
      <c r="C595" s="126">
        <v>0</v>
      </c>
      <c r="D595" s="11">
        <f>ROUND(АТС!F593*$D$41*$D$42/100,2)</f>
        <v>79.09</v>
      </c>
      <c r="E595" s="11">
        <f>ROUND(АТС!F593*$E$41*$E$42/100,2)</f>
        <v>72.67</v>
      </c>
      <c r="F595" s="11">
        <f>ROUND(АТС!$F593*$F$41*$F$42/100,2)</f>
        <v>49.47</v>
      </c>
      <c r="G595" s="11">
        <f>ROUND(АТС!$F593*$G$41*$G$42/100,2)</f>
        <v>28.95</v>
      </c>
    </row>
    <row r="596" spans="1:7" x14ac:dyDescent="0.25">
      <c r="A596" s="236"/>
      <c r="B596" s="125">
        <f t="shared" si="9"/>
        <v>42424.041669999999</v>
      </c>
      <c r="C596" s="126">
        <v>1</v>
      </c>
      <c r="D596" s="11">
        <f>ROUND(АТС!F594*$D$41*$D$42/100,2)</f>
        <v>82</v>
      </c>
      <c r="E596" s="11">
        <f>ROUND(АТС!F594*$E$41*$E$42/100,2)</f>
        <v>75.34</v>
      </c>
      <c r="F596" s="11">
        <f>ROUND(АТС!$F594*$F$41*$F$42/100,2)</f>
        <v>51.29</v>
      </c>
      <c r="G596" s="11">
        <f>ROUND(АТС!$F594*$G$41*$G$42/100,2)</f>
        <v>30.02</v>
      </c>
    </row>
    <row r="597" spans="1:7" x14ac:dyDescent="0.25">
      <c r="A597" s="236"/>
      <c r="B597" s="125">
        <f t="shared" si="9"/>
        <v>42424.083330000001</v>
      </c>
      <c r="C597" s="126">
        <v>2</v>
      </c>
      <c r="D597" s="11">
        <f>ROUND(АТС!F595*$D$41*$D$42/100,2)</f>
        <v>90.35</v>
      </c>
      <c r="E597" s="11">
        <f>ROUND(АТС!F595*$E$41*$E$42/100,2)</f>
        <v>83.02</v>
      </c>
      <c r="F597" s="11">
        <f>ROUND(АТС!$F595*$F$41*$F$42/100,2)</f>
        <v>56.51</v>
      </c>
      <c r="G597" s="11">
        <f>ROUND(АТС!$F595*$G$41*$G$42/100,2)</f>
        <v>33.07</v>
      </c>
    </row>
    <row r="598" spans="1:7" x14ac:dyDescent="0.25">
      <c r="A598" s="236"/>
      <c r="B598" s="125">
        <f t="shared" si="9"/>
        <v>42424.125</v>
      </c>
      <c r="C598" s="126">
        <v>3</v>
      </c>
      <c r="D598" s="11">
        <f>ROUND(АТС!F596*$D$41*$D$42/100,2)</f>
        <v>90.36</v>
      </c>
      <c r="E598" s="11">
        <f>ROUND(АТС!F596*$E$41*$E$42/100,2)</f>
        <v>83.02</v>
      </c>
      <c r="F598" s="11">
        <f>ROUND(АТС!$F596*$F$41*$F$42/100,2)</f>
        <v>56.51</v>
      </c>
      <c r="G598" s="11">
        <f>ROUND(АТС!$F596*$G$41*$G$42/100,2)</f>
        <v>33.07</v>
      </c>
    </row>
    <row r="599" spans="1:7" x14ac:dyDescent="0.25">
      <c r="A599" s="236"/>
      <c r="B599" s="123">
        <f t="shared" si="9"/>
        <v>42424.166669999999</v>
      </c>
      <c r="C599" s="126">
        <v>4</v>
      </c>
      <c r="D599" s="11">
        <f>ROUND(АТС!F597*$D$41*$D$42/100,2)</f>
        <v>90.36</v>
      </c>
      <c r="E599" s="11">
        <f>ROUND(АТС!F597*$E$41*$E$42/100,2)</f>
        <v>83.03</v>
      </c>
      <c r="F599" s="11">
        <f>ROUND(АТС!$F597*$F$41*$F$42/100,2)</f>
        <v>56.52</v>
      </c>
      <c r="G599" s="11">
        <f>ROUND(АТС!$F597*$G$41*$G$42/100,2)</f>
        <v>33.08</v>
      </c>
    </row>
    <row r="600" spans="1:7" x14ac:dyDescent="0.25">
      <c r="A600" s="236"/>
      <c r="B600" s="125">
        <f t="shared" si="9"/>
        <v>42424.208330000001</v>
      </c>
      <c r="C600" s="126">
        <v>5</v>
      </c>
      <c r="D600" s="11">
        <f>ROUND(АТС!F598*$D$41*$D$42/100,2)</f>
        <v>88.58</v>
      </c>
      <c r="E600" s="11">
        <f>ROUND(АТС!F598*$E$41*$E$42/100,2)</f>
        <v>81.39</v>
      </c>
      <c r="F600" s="11">
        <f>ROUND(АТС!$F598*$F$41*$F$42/100,2)</f>
        <v>55.4</v>
      </c>
      <c r="G600" s="11">
        <f>ROUND(АТС!$F598*$G$41*$G$42/100,2)</f>
        <v>32.43</v>
      </c>
    </row>
    <row r="601" spans="1:7" x14ac:dyDescent="0.25">
      <c r="A601" s="236"/>
      <c r="B601" s="125">
        <f t="shared" si="9"/>
        <v>42424.25</v>
      </c>
      <c r="C601" s="126">
        <v>6</v>
      </c>
      <c r="D601" s="11">
        <f>ROUND(АТС!F599*$D$41*$D$42/100,2)</f>
        <v>78.45</v>
      </c>
      <c r="E601" s="11">
        <f>ROUND(АТС!F599*$E$41*$E$42/100,2)</f>
        <v>72.08</v>
      </c>
      <c r="F601" s="11">
        <f>ROUND(АТС!$F599*$F$41*$F$42/100,2)</f>
        <v>49.06</v>
      </c>
      <c r="G601" s="11">
        <f>ROUND(АТС!$F599*$G$41*$G$42/100,2)</f>
        <v>28.71</v>
      </c>
    </row>
    <row r="602" spans="1:7" x14ac:dyDescent="0.25">
      <c r="A602" s="236"/>
      <c r="B602" s="125">
        <f t="shared" si="9"/>
        <v>42424.291669999999</v>
      </c>
      <c r="C602" s="126">
        <v>7</v>
      </c>
      <c r="D602" s="11">
        <f>ROUND(АТС!F600*$D$41*$D$42/100,2)</f>
        <v>105</v>
      </c>
      <c r="E602" s="11">
        <f>ROUND(АТС!F600*$E$41*$E$42/100,2)</f>
        <v>96.48</v>
      </c>
      <c r="F602" s="11">
        <f>ROUND(АТС!$F600*$F$41*$F$42/100,2)</f>
        <v>65.67</v>
      </c>
      <c r="G602" s="11">
        <f>ROUND(АТС!$F600*$G$41*$G$42/100,2)</f>
        <v>38.44</v>
      </c>
    </row>
    <row r="603" spans="1:7" x14ac:dyDescent="0.25">
      <c r="A603" s="236"/>
      <c r="B603" s="123">
        <f t="shared" si="9"/>
        <v>42424.333330000001</v>
      </c>
      <c r="C603" s="126">
        <v>8</v>
      </c>
      <c r="D603" s="11">
        <f>ROUND(АТС!F601*$D$41*$D$42/100,2)</f>
        <v>113.3</v>
      </c>
      <c r="E603" s="11">
        <f>ROUND(АТС!F601*$E$41*$E$42/100,2)</f>
        <v>104.1</v>
      </c>
      <c r="F603" s="11">
        <f>ROUND(АТС!$F601*$F$41*$F$42/100,2)</f>
        <v>70.86</v>
      </c>
      <c r="G603" s="11">
        <f>ROUND(АТС!$F601*$G$41*$G$42/100,2)</f>
        <v>41.47</v>
      </c>
    </row>
    <row r="604" spans="1:7" x14ac:dyDescent="0.25">
      <c r="A604" s="236"/>
      <c r="B604" s="125">
        <f t="shared" si="9"/>
        <v>42424.375</v>
      </c>
      <c r="C604" s="126">
        <v>9</v>
      </c>
      <c r="D604" s="11">
        <f>ROUND(АТС!F602*$D$41*$D$42/100,2)</f>
        <v>100.23</v>
      </c>
      <c r="E604" s="11">
        <f>ROUND(АТС!F602*$E$41*$E$42/100,2)</f>
        <v>92.09</v>
      </c>
      <c r="F604" s="11">
        <f>ROUND(АТС!$F602*$F$41*$F$42/100,2)</f>
        <v>62.69</v>
      </c>
      <c r="G604" s="11">
        <f>ROUND(АТС!$F602*$G$41*$G$42/100,2)</f>
        <v>36.69</v>
      </c>
    </row>
    <row r="605" spans="1:7" x14ac:dyDescent="0.25">
      <c r="A605" s="236"/>
      <c r="B605" s="125">
        <f t="shared" si="9"/>
        <v>42424.416669999999</v>
      </c>
      <c r="C605" s="126">
        <v>10</v>
      </c>
      <c r="D605" s="11">
        <f>ROUND(АТС!F603*$D$41*$D$42/100,2)</f>
        <v>100.22</v>
      </c>
      <c r="E605" s="11">
        <f>ROUND(АТС!F603*$E$41*$E$42/100,2)</f>
        <v>92.08</v>
      </c>
      <c r="F605" s="11">
        <f>ROUND(АТС!$F603*$F$41*$F$42/100,2)</f>
        <v>62.68</v>
      </c>
      <c r="G605" s="11">
        <f>ROUND(АТС!$F603*$G$41*$G$42/100,2)</f>
        <v>36.69</v>
      </c>
    </row>
    <row r="606" spans="1:7" x14ac:dyDescent="0.25">
      <c r="A606" s="236"/>
      <c r="B606" s="125">
        <f t="shared" si="9"/>
        <v>42424.458330000001</v>
      </c>
      <c r="C606" s="126">
        <v>11</v>
      </c>
      <c r="D606" s="11">
        <f>ROUND(АТС!F604*$D$41*$D$42/100,2)</f>
        <v>87.76</v>
      </c>
      <c r="E606" s="11">
        <f>ROUND(АТС!F604*$E$41*$E$42/100,2)</f>
        <v>80.63</v>
      </c>
      <c r="F606" s="11">
        <f>ROUND(АТС!$F604*$F$41*$F$42/100,2)</f>
        <v>54.89</v>
      </c>
      <c r="G606" s="11">
        <f>ROUND(АТС!$F604*$G$41*$G$42/100,2)</f>
        <v>32.119999999999997</v>
      </c>
    </row>
    <row r="607" spans="1:7" x14ac:dyDescent="0.25">
      <c r="A607" s="236"/>
      <c r="B607" s="123">
        <f t="shared" si="9"/>
        <v>42424.5</v>
      </c>
      <c r="C607" s="126">
        <v>12</v>
      </c>
      <c r="D607" s="11">
        <f>ROUND(АТС!F605*$D$41*$D$42/100,2)</f>
        <v>91.5</v>
      </c>
      <c r="E607" s="11">
        <f>ROUND(АТС!F605*$E$41*$E$42/100,2)</f>
        <v>84.07</v>
      </c>
      <c r="F607" s="11">
        <f>ROUND(АТС!$F605*$F$41*$F$42/100,2)</f>
        <v>57.23</v>
      </c>
      <c r="G607" s="11">
        <f>ROUND(АТС!$F605*$G$41*$G$42/100,2)</f>
        <v>33.49</v>
      </c>
    </row>
    <row r="608" spans="1:7" x14ac:dyDescent="0.25">
      <c r="A608" s="236"/>
      <c r="B608" s="125">
        <f t="shared" si="9"/>
        <v>42424.541669999999</v>
      </c>
      <c r="C608" s="126">
        <v>13</v>
      </c>
      <c r="D608" s="11">
        <f>ROUND(АТС!F606*$D$41*$D$42/100,2)</f>
        <v>93.9</v>
      </c>
      <c r="E608" s="11">
        <f>ROUND(АТС!F606*$E$41*$E$42/100,2)</f>
        <v>86.28</v>
      </c>
      <c r="F608" s="11">
        <f>ROUND(АТС!$F606*$F$41*$F$42/100,2)</f>
        <v>58.73</v>
      </c>
      <c r="G608" s="11">
        <f>ROUND(АТС!$F606*$G$41*$G$42/100,2)</f>
        <v>34.369999999999997</v>
      </c>
    </row>
    <row r="609" spans="1:7" x14ac:dyDescent="0.25">
      <c r="A609" s="236"/>
      <c r="B609" s="125">
        <f t="shared" si="9"/>
        <v>42424.583330000001</v>
      </c>
      <c r="C609" s="126">
        <v>14</v>
      </c>
      <c r="D609" s="11">
        <f>ROUND(АТС!F607*$D$41*$D$42/100,2)</f>
        <v>95.58</v>
      </c>
      <c r="E609" s="11">
        <f>ROUND(АТС!F607*$E$41*$E$42/100,2)</f>
        <v>87.82</v>
      </c>
      <c r="F609" s="11">
        <f>ROUND(АТС!$F607*$F$41*$F$42/100,2)</f>
        <v>59.78</v>
      </c>
      <c r="G609" s="11">
        <f>ROUND(АТС!$F607*$G$41*$G$42/100,2)</f>
        <v>34.99</v>
      </c>
    </row>
    <row r="610" spans="1:7" x14ac:dyDescent="0.25">
      <c r="A610" s="236"/>
      <c r="B610" s="125">
        <f t="shared" si="9"/>
        <v>42424.625</v>
      </c>
      <c r="C610" s="126">
        <v>15</v>
      </c>
      <c r="D610" s="11">
        <f>ROUND(АТС!F608*$D$41*$D$42/100,2)</f>
        <v>95.58</v>
      </c>
      <c r="E610" s="11">
        <f>ROUND(АТС!F608*$E$41*$E$42/100,2)</f>
        <v>87.82</v>
      </c>
      <c r="F610" s="11">
        <f>ROUND(АТС!$F608*$F$41*$F$42/100,2)</f>
        <v>59.78</v>
      </c>
      <c r="G610" s="11">
        <f>ROUND(АТС!$F608*$G$41*$G$42/100,2)</f>
        <v>34.99</v>
      </c>
    </row>
    <row r="611" spans="1:7" x14ac:dyDescent="0.25">
      <c r="A611" s="236"/>
      <c r="B611" s="123">
        <f t="shared" si="9"/>
        <v>42424.666669999999</v>
      </c>
      <c r="C611" s="126">
        <v>16</v>
      </c>
      <c r="D611" s="11">
        <f>ROUND(АТС!F609*$D$41*$D$42/100,2)</f>
        <v>91.49</v>
      </c>
      <c r="E611" s="11">
        <f>ROUND(АТС!F609*$E$41*$E$42/100,2)</f>
        <v>84.06</v>
      </c>
      <c r="F611" s="11">
        <f>ROUND(АТС!$F609*$F$41*$F$42/100,2)</f>
        <v>57.22</v>
      </c>
      <c r="G611" s="11">
        <f>ROUND(АТС!$F609*$G$41*$G$42/100,2)</f>
        <v>33.49</v>
      </c>
    </row>
    <row r="612" spans="1:7" x14ac:dyDescent="0.25">
      <c r="A612" s="236"/>
      <c r="B612" s="125">
        <f t="shared" si="9"/>
        <v>42424.708330000001</v>
      </c>
      <c r="C612" s="126">
        <v>17</v>
      </c>
      <c r="D612" s="11">
        <f>ROUND(АТС!F610*$D$41*$D$42/100,2)</f>
        <v>94.93</v>
      </c>
      <c r="E612" s="11">
        <f>ROUND(АТС!F610*$E$41*$E$42/100,2)</f>
        <v>87.22</v>
      </c>
      <c r="F612" s="11">
        <f>ROUND(АТС!$F610*$F$41*$F$42/100,2)</f>
        <v>59.37</v>
      </c>
      <c r="G612" s="11">
        <f>ROUND(АТС!$F610*$G$41*$G$42/100,2)</f>
        <v>34.75</v>
      </c>
    </row>
    <row r="613" spans="1:7" x14ac:dyDescent="0.25">
      <c r="A613" s="236"/>
      <c r="B613" s="125">
        <f t="shared" si="9"/>
        <v>42424.75</v>
      </c>
      <c r="C613" s="126">
        <v>18</v>
      </c>
      <c r="D613" s="11">
        <f>ROUND(АТС!F611*$D$41*$D$42/100,2)</f>
        <v>74.19</v>
      </c>
      <c r="E613" s="11">
        <f>ROUND(АТС!F611*$E$41*$E$42/100,2)</f>
        <v>68.17</v>
      </c>
      <c r="F613" s="11">
        <f>ROUND(АТС!$F611*$F$41*$F$42/100,2)</f>
        <v>46.41</v>
      </c>
      <c r="G613" s="11">
        <f>ROUND(АТС!$F611*$G$41*$G$42/100,2)</f>
        <v>27.16</v>
      </c>
    </row>
    <row r="614" spans="1:7" x14ac:dyDescent="0.25">
      <c r="A614" s="236"/>
      <c r="B614" s="125">
        <f t="shared" si="9"/>
        <v>42424.791669999999</v>
      </c>
      <c r="C614" s="126">
        <v>19</v>
      </c>
      <c r="D614" s="11">
        <f>ROUND(АТС!F612*$D$41*$D$42/100,2)</f>
        <v>74.12</v>
      </c>
      <c r="E614" s="11">
        <f>ROUND(АТС!F612*$E$41*$E$42/100,2)</f>
        <v>68.099999999999994</v>
      </c>
      <c r="F614" s="11">
        <f>ROUND(АТС!$F612*$F$41*$F$42/100,2)</f>
        <v>46.36</v>
      </c>
      <c r="G614" s="11">
        <f>ROUND(АТС!$F612*$G$41*$G$42/100,2)</f>
        <v>27.13</v>
      </c>
    </row>
    <row r="615" spans="1:7" x14ac:dyDescent="0.25">
      <c r="A615" s="236"/>
      <c r="B615" s="123">
        <f t="shared" si="9"/>
        <v>42424.833330000001</v>
      </c>
      <c r="C615" s="126">
        <v>20</v>
      </c>
      <c r="D615" s="11">
        <f>ROUND(АТС!F613*$D$41*$D$42/100,2)</f>
        <v>77.48</v>
      </c>
      <c r="E615" s="11">
        <f>ROUND(АТС!F613*$E$41*$E$42/100,2)</f>
        <v>71.19</v>
      </c>
      <c r="F615" s="11">
        <f>ROUND(АТС!$F613*$F$41*$F$42/100,2)</f>
        <v>48.46</v>
      </c>
      <c r="G615" s="11">
        <f>ROUND(АТС!$F613*$G$41*$G$42/100,2)</f>
        <v>28.36</v>
      </c>
    </row>
    <row r="616" spans="1:7" x14ac:dyDescent="0.25">
      <c r="A616" s="236"/>
      <c r="B616" s="125">
        <f t="shared" si="9"/>
        <v>42424.875</v>
      </c>
      <c r="C616" s="126">
        <v>21</v>
      </c>
      <c r="D616" s="11">
        <f>ROUND(АТС!F614*$D$41*$D$42/100,2)</f>
        <v>77.400000000000006</v>
      </c>
      <c r="E616" s="11">
        <f>ROUND(АТС!F614*$E$41*$E$42/100,2)</f>
        <v>71.12</v>
      </c>
      <c r="F616" s="11">
        <f>ROUND(АТС!$F614*$F$41*$F$42/100,2)</f>
        <v>48.41</v>
      </c>
      <c r="G616" s="11">
        <f>ROUND(АТС!$F614*$G$41*$G$42/100,2)</f>
        <v>28.33</v>
      </c>
    </row>
    <row r="617" spans="1:7" x14ac:dyDescent="0.25">
      <c r="A617" s="236"/>
      <c r="B617" s="125">
        <f t="shared" si="9"/>
        <v>42424.916669999999</v>
      </c>
      <c r="C617" s="126">
        <v>22</v>
      </c>
      <c r="D617" s="11">
        <f>ROUND(АТС!F615*$D$41*$D$42/100,2)</f>
        <v>87.35</v>
      </c>
      <c r="E617" s="11">
        <f>ROUND(АТС!F615*$E$41*$E$42/100,2)</f>
        <v>80.25</v>
      </c>
      <c r="F617" s="11">
        <f>ROUND(АТС!$F615*$F$41*$F$42/100,2)</f>
        <v>54.63</v>
      </c>
      <c r="G617" s="11">
        <f>ROUND(АТС!$F615*$G$41*$G$42/100,2)</f>
        <v>31.97</v>
      </c>
    </row>
    <row r="618" spans="1:7" x14ac:dyDescent="0.25">
      <c r="A618" s="236"/>
      <c r="B618" s="125">
        <f t="shared" si="9"/>
        <v>42424.958330000001</v>
      </c>
      <c r="C618" s="126">
        <v>23</v>
      </c>
      <c r="D618" s="11">
        <f>ROUND(АТС!F616*$D$41*$D$42/100,2)</f>
        <v>69.040000000000006</v>
      </c>
      <c r="E618" s="11">
        <f>ROUND(АТС!F616*$E$41*$E$42/100,2)</f>
        <v>63.44</v>
      </c>
      <c r="F618" s="11">
        <f>ROUND(АТС!$F616*$F$41*$F$42/100,2)</f>
        <v>43.18</v>
      </c>
      <c r="G618" s="11">
        <f>ROUND(АТС!$F616*$G$41*$G$42/100,2)</f>
        <v>25.27</v>
      </c>
    </row>
    <row r="619" spans="1:7" x14ac:dyDescent="0.25">
      <c r="A619" s="236"/>
      <c r="B619" s="123">
        <f t="shared" si="9"/>
        <v>42425</v>
      </c>
      <c r="C619" s="126">
        <v>0</v>
      </c>
      <c r="D619" s="11">
        <f>ROUND(АТС!F617*$D$41*$D$42/100,2)</f>
        <v>70.14</v>
      </c>
      <c r="E619" s="11">
        <f>ROUND(АТС!F617*$E$41*$E$42/100,2)</f>
        <v>64.44</v>
      </c>
      <c r="F619" s="11">
        <f>ROUND(АТС!$F617*$F$41*$F$42/100,2)</f>
        <v>43.87</v>
      </c>
      <c r="G619" s="11">
        <f>ROUND(АТС!$F617*$G$41*$G$42/100,2)</f>
        <v>25.67</v>
      </c>
    </row>
    <row r="620" spans="1:7" x14ac:dyDescent="0.25">
      <c r="A620" s="236"/>
      <c r="B620" s="125">
        <f t="shared" si="9"/>
        <v>42425.041669999999</v>
      </c>
      <c r="C620" s="126">
        <v>1</v>
      </c>
      <c r="D620" s="11">
        <f>ROUND(АТС!F618*$D$41*$D$42/100,2)</f>
        <v>73.069999999999993</v>
      </c>
      <c r="E620" s="11">
        <f>ROUND(АТС!F618*$E$41*$E$42/100,2)</f>
        <v>67.14</v>
      </c>
      <c r="F620" s="11">
        <f>ROUND(АТС!$F618*$F$41*$F$42/100,2)</f>
        <v>45.7</v>
      </c>
      <c r="G620" s="11">
        <f>ROUND(АТС!$F618*$G$41*$G$42/100,2)</f>
        <v>26.75</v>
      </c>
    </row>
    <row r="621" spans="1:7" x14ac:dyDescent="0.25">
      <c r="A621" s="236"/>
      <c r="B621" s="125">
        <f t="shared" si="9"/>
        <v>42425.083330000001</v>
      </c>
      <c r="C621" s="126">
        <v>2</v>
      </c>
      <c r="D621" s="11">
        <f>ROUND(АТС!F619*$D$41*$D$42/100,2)</f>
        <v>74.959999999999994</v>
      </c>
      <c r="E621" s="11">
        <f>ROUND(АТС!F619*$E$41*$E$42/100,2)</f>
        <v>68.87</v>
      </c>
      <c r="F621" s="11">
        <f>ROUND(АТС!$F619*$F$41*$F$42/100,2)</f>
        <v>46.88</v>
      </c>
      <c r="G621" s="11">
        <f>ROUND(АТС!$F619*$G$41*$G$42/100,2)</f>
        <v>27.44</v>
      </c>
    </row>
    <row r="622" spans="1:7" x14ac:dyDescent="0.25">
      <c r="A622" s="236"/>
      <c r="B622" s="125">
        <f t="shared" si="9"/>
        <v>42425.125</v>
      </c>
      <c r="C622" s="126">
        <v>3</v>
      </c>
      <c r="D622" s="11">
        <f>ROUND(АТС!F620*$D$41*$D$42/100,2)</f>
        <v>78.33</v>
      </c>
      <c r="E622" s="11">
        <f>ROUND(АТС!F620*$E$41*$E$42/100,2)</f>
        <v>71.97</v>
      </c>
      <c r="F622" s="11">
        <f>ROUND(АТС!$F620*$F$41*$F$42/100,2)</f>
        <v>48.99</v>
      </c>
      <c r="G622" s="11">
        <f>ROUND(АТС!$F620*$G$41*$G$42/100,2)</f>
        <v>28.67</v>
      </c>
    </row>
    <row r="623" spans="1:7" x14ac:dyDescent="0.25">
      <c r="A623" s="236"/>
      <c r="B623" s="123">
        <f t="shared" si="9"/>
        <v>42425.166669999999</v>
      </c>
      <c r="C623" s="126">
        <v>4</v>
      </c>
      <c r="D623" s="11">
        <f>ROUND(АТС!F621*$D$41*$D$42/100,2)</f>
        <v>78.34</v>
      </c>
      <c r="E623" s="11">
        <f>ROUND(АТС!F621*$E$41*$E$42/100,2)</f>
        <v>71.98</v>
      </c>
      <c r="F623" s="11">
        <f>ROUND(АТС!$F621*$F$41*$F$42/100,2)</f>
        <v>49</v>
      </c>
      <c r="G623" s="11">
        <f>ROUND(АТС!$F621*$G$41*$G$42/100,2)</f>
        <v>28.68</v>
      </c>
    </row>
    <row r="624" spans="1:7" x14ac:dyDescent="0.25">
      <c r="A624" s="236"/>
      <c r="B624" s="125">
        <f t="shared" si="9"/>
        <v>42425.208330000001</v>
      </c>
      <c r="C624" s="126">
        <v>5</v>
      </c>
      <c r="D624" s="11">
        <f>ROUND(АТС!F622*$D$41*$D$42/100,2)</f>
        <v>78.38</v>
      </c>
      <c r="E624" s="11">
        <f>ROUND(АТС!F622*$E$41*$E$42/100,2)</f>
        <v>72.010000000000005</v>
      </c>
      <c r="F624" s="11">
        <f>ROUND(АТС!$F622*$F$41*$F$42/100,2)</f>
        <v>49.02</v>
      </c>
      <c r="G624" s="11">
        <f>ROUND(АТС!$F622*$G$41*$G$42/100,2)</f>
        <v>28.69</v>
      </c>
    </row>
    <row r="625" spans="1:7" x14ac:dyDescent="0.25">
      <c r="A625" s="236"/>
      <c r="B625" s="125">
        <f t="shared" si="9"/>
        <v>42425.25</v>
      </c>
      <c r="C625" s="126">
        <v>6</v>
      </c>
      <c r="D625" s="11">
        <f>ROUND(АТС!F623*$D$41*$D$42/100,2)</f>
        <v>75.099999999999994</v>
      </c>
      <c r="E625" s="11">
        <f>ROUND(АТС!F623*$E$41*$E$42/100,2)</f>
        <v>69</v>
      </c>
      <c r="F625" s="11">
        <f>ROUND(АТС!$F623*$F$41*$F$42/100,2)</f>
        <v>46.97</v>
      </c>
      <c r="G625" s="11">
        <f>ROUND(АТС!$F623*$G$41*$G$42/100,2)</f>
        <v>27.49</v>
      </c>
    </row>
    <row r="626" spans="1:7" x14ac:dyDescent="0.25">
      <c r="A626" s="236"/>
      <c r="B626" s="125">
        <f t="shared" si="9"/>
        <v>42425.291669999999</v>
      </c>
      <c r="C626" s="126">
        <v>7</v>
      </c>
      <c r="D626" s="11">
        <f>ROUND(АТС!F624*$D$41*$D$42/100,2)</f>
        <v>111.51</v>
      </c>
      <c r="E626" s="11">
        <f>ROUND(АТС!F624*$E$41*$E$42/100,2)</f>
        <v>102.46</v>
      </c>
      <c r="F626" s="11">
        <f>ROUND(АТС!$F624*$F$41*$F$42/100,2)</f>
        <v>69.75</v>
      </c>
      <c r="G626" s="11">
        <f>ROUND(АТС!$F624*$G$41*$G$42/100,2)</f>
        <v>40.82</v>
      </c>
    </row>
    <row r="627" spans="1:7" x14ac:dyDescent="0.25">
      <c r="A627" s="236"/>
      <c r="B627" s="123">
        <f t="shared" si="9"/>
        <v>42425.333330000001</v>
      </c>
      <c r="C627" s="126">
        <v>8</v>
      </c>
      <c r="D627" s="11">
        <f>ROUND(АТС!F625*$D$41*$D$42/100,2)</f>
        <v>121.18</v>
      </c>
      <c r="E627" s="11">
        <f>ROUND(АТС!F625*$E$41*$E$42/100,2)</f>
        <v>111.34</v>
      </c>
      <c r="F627" s="11">
        <f>ROUND(АТС!$F625*$F$41*$F$42/100,2)</f>
        <v>75.790000000000006</v>
      </c>
      <c r="G627" s="11">
        <f>ROUND(АТС!$F625*$G$41*$G$42/100,2)</f>
        <v>44.36</v>
      </c>
    </row>
    <row r="628" spans="1:7" x14ac:dyDescent="0.25">
      <c r="A628" s="236"/>
      <c r="B628" s="125">
        <f t="shared" si="9"/>
        <v>42425.375</v>
      </c>
      <c r="C628" s="126">
        <v>9</v>
      </c>
      <c r="D628" s="11">
        <f>ROUND(АТС!F626*$D$41*$D$42/100,2)</f>
        <v>95.75</v>
      </c>
      <c r="E628" s="11">
        <f>ROUND(АТС!F626*$E$41*$E$42/100,2)</f>
        <v>87.98</v>
      </c>
      <c r="F628" s="11">
        <f>ROUND(АТС!$F626*$F$41*$F$42/100,2)</f>
        <v>59.89</v>
      </c>
      <c r="G628" s="11">
        <f>ROUND(АТС!$F626*$G$41*$G$42/100,2)</f>
        <v>35.049999999999997</v>
      </c>
    </row>
    <row r="629" spans="1:7" x14ac:dyDescent="0.25">
      <c r="A629" s="236"/>
      <c r="B629" s="125">
        <f t="shared" si="9"/>
        <v>42425.416669999999</v>
      </c>
      <c r="C629" s="126">
        <v>10</v>
      </c>
      <c r="D629" s="11">
        <f>ROUND(АТС!F627*$D$41*$D$42/100,2)</f>
        <v>89.72</v>
      </c>
      <c r="E629" s="11">
        <f>ROUND(АТС!F627*$E$41*$E$42/100,2)</f>
        <v>82.44</v>
      </c>
      <c r="F629" s="11">
        <f>ROUND(АТС!$F627*$F$41*$F$42/100,2)</f>
        <v>56.12</v>
      </c>
      <c r="G629" s="11">
        <f>ROUND(АТС!$F627*$G$41*$G$42/100,2)</f>
        <v>32.840000000000003</v>
      </c>
    </row>
    <row r="630" spans="1:7" x14ac:dyDescent="0.25">
      <c r="A630" s="236"/>
      <c r="B630" s="125">
        <f t="shared" si="9"/>
        <v>42425.458330000001</v>
      </c>
      <c r="C630" s="126">
        <v>11</v>
      </c>
      <c r="D630" s="11">
        <f>ROUND(АТС!F628*$D$41*$D$42/100,2)</f>
        <v>81</v>
      </c>
      <c r="E630" s="11">
        <f>ROUND(АТС!F628*$E$41*$E$42/100,2)</f>
        <v>74.430000000000007</v>
      </c>
      <c r="F630" s="11">
        <f>ROUND(АТС!$F628*$F$41*$F$42/100,2)</f>
        <v>50.66</v>
      </c>
      <c r="G630" s="11">
        <f>ROUND(АТС!$F628*$G$41*$G$42/100,2)</f>
        <v>29.65</v>
      </c>
    </row>
    <row r="631" spans="1:7" x14ac:dyDescent="0.25">
      <c r="A631" s="236"/>
      <c r="B631" s="123">
        <f t="shared" si="9"/>
        <v>42425.5</v>
      </c>
      <c r="C631" s="126">
        <v>12</v>
      </c>
      <c r="D631" s="11">
        <f>ROUND(АТС!F629*$D$41*$D$42/100,2)</f>
        <v>80.97</v>
      </c>
      <c r="E631" s="11">
        <f>ROUND(АТС!F629*$E$41*$E$42/100,2)</f>
        <v>74.400000000000006</v>
      </c>
      <c r="F631" s="11">
        <f>ROUND(АТС!$F629*$F$41*$F$42/100,2)</f>
        <v>50.64</v>
      </c>
      <c r="G631" s="11">
        <f>ROUND(АТС!$F629*$G$41*$G$42/100,2)</f>
        <v>29.64</v>
      </c>
    </row>
    <row r="632" spans="1:7" x14ac:dyDescent="0.25">
      <c r="A632" s="236"/>
      <c r="B632" s="125">
        <f t="shared" si="9"/>
        <v>42425.541669999999</v>
      </c>
      <c r="C632" s="126">
        <v>13</v>
      </c>
      <c r="D632" s="11">
        <f>ROUND(АТС!F630*$D$41*$D$42/100,2)</f>
        <v>80.94</v>
      </c>
      <c r="E632" s="11">
        <f>ROUND(АТС!F630*$E$41*$E$42/100,2)</f>
        <v>74.37</v>
      </c>
      <c r="F632" s="11">
        <f>ROUND(АТС!$F630*$F$41*$F$42/100,2)</f>
        <v>50.63</v>
      </c>
      <c r="G632" s="11">
        <f>ROUND(АТС!$F630*$G$41*$G$42/100,2)</f>
        <v>29.63</v>
      </c>
    </row>
    <row r="633" spans="1:7" x14ac:dyDescent="0.25">
      <c r="A633" s="236"/>
      <c r="B633" s="125">
        <f t="shared" si="9"/>
        <v>42425.583330000001</v>
      </c>
      <c r="C633" s="126">
        <v>14</v>
      </c>
      <c r="D633" s="11">
        <f>ROUND(АТС!F631*$D$41*$D$42/100,2)</f>
        <v>80.959999999999994</v>
      </c>
      <c r="E633" s="11">
        <f>ROUND(АТС!F631*$E$41*$E$42/100,2)</f>
        <v>74.39</v>
      </c>
      <c r="F633" s="11">
        <f>ROUND(АТС!$F631*$F$41*$F$42/100,2)</f>
        <v>50.64</v>
      </c>
      <c r="G633" s="11">
        <f>ROUND(АТС!$F631*$G$41*$G$42/100,2)</f>
        <v>29.64</v>
      </c>
    </row>
    <row r="634" spans="1:7" x14ac:dyDescent="0.25">
      <c r="A634" s="236"/>
      <c r="B634" s="125">
        <f t="shared" si="9"/>
        <v>42425.625</v>
      </c>
      <c r="C634" s="126">
        <v>15</v>
      </c>
      <c r="D634" s="11">
        <f>ROUND(АТС!F632*$D$41*$D$42/100,2)</f>
        <v>82.25</v>
      </c>
      <c r="E634" s="11">
        <f>ROUND(АТС!F632*$E$41*$E$42/100,2)</f>
        <v>75.569999999999993</v>
      </c>
      <c r="F634" s="11">
        <f>ROUND(АТС!$F632*$F$41*$F$42/100,2)</f>
        <v>51.44</v>
      </c>
      <c r="G634" s="11">
        <f>ROUND(АТС!$F632*$G$41*$G$42/100,2)</f>
        <v>30.11</v>
      </c>
    </row>
    <row r="635" spans="1:7" x14ac:dyDescent="0.25">
      <c r="A635" s="236"/>
      <c r="B635" s="123">
        <f t="shared" si="9"/>
        <v>42425.666669999999</v>
      </c>
      <c r="C635" s="126">
        <v>16</v>
      </c>
      <c r="D635" s="11">
        <f>ROUND(АТС!F633*$D$41*$D$42/100,2)</f>
        <v>77.989999999999995</v>
      </c>
      <c r="E635" s="11">
        <f>ROUND(АТС!F633*$E$41*$E$42/100,2)</f>
        <v>71.66</v>
      </c>
      <c r="F635" s="11">
        <f>ROUND(АТС!$F633*$F$41*$F$42/100,2)</f>
        <v>48.78</v>
      </c>
      <c r="G635" s="11">
        <f>ROUND(АТС!$F633*$G$41*$G$42/100,2)</f>
        <v>28.55</v>
      </c>
    </row>
    <row r="636" spans="1:7" x14ac:dyDescent="0.25">
      <c r="A636" s="236"/>
      <c r="B636" s="125">
        <f t="shared" si="9"/>
        <v>42425.708330000001</v>
      </c>
      <c r="C636" s="126">
        <v>17</v>
      </c>
      <c r="D636" s="11">
        <f>ROUND(АТС!F634*$D$41*$D$42/100,2)</f>
        <v>77.680000000000007</v>
      </c>
      <c r="E636" s="11">
        <f>ROUND(АТС!F634*$E$41*$E$42/100,2)</f>
        <v>71.38</v>
      </c>
      <c r="F636" s="11">
        <f>ROUND(АТС!$F634*$F$41*$F$42/100,2)</f>
        <v>48.59</v>
      </c>
      <c r="G636" s="11">
        <f>ROUND(АТС!$F634*$G$41*$G$42/100,2)</f>
        <v>28.44</v>
      </c>
    </row>
    <row r="637" spans="1:7" x14ac:dyDescent="0.25">
      <c r="A637" s="236"/>
      <c r="B637" s="125">
        <f t="shared" si="9"/>
        <v>42425.75</v>
      </c>
      <c r="C637" s="126">
        <v>18</v>
      </c>
      <c r="D637" s="11">
        <f>ROUND(АТС!F635*$D$41*$D$42/100,2)</f>
        <v>75.48</v>
      </c>
      <c r="E637" s="11">
        <f>ROUND(АТС!F635*$E$41*$E$42/100,2)</f>
        <v>69.36</v>
      </c>
      <c r="F637" s="11">
        <f>ROUND(АТС!$F635*$F$41*$F$42/100,2)</f>
        <v>47.21</v>
      </c>
      <c r="G637" s="11">
        <f>ROUND(АТС!$F635*$G$41*$G$42/100,2)</f>
        <v>27.63</v>
      </c>
    </row>
    <row r="638" spans="1:7" x14ac:dyDescent="0.25">
      <c r="A638" s="236"/>
      <c r="B638" s="125">
        <f t="shared" si="9"/>
        <v>42425.791669999999</v>
      </c>
      <c r="C638" s="126">
        <v>19</v>
      </c>
      <c r="D638" s="11">
        <f>ROUND(АТС!F636*$D$41*$D$42/100,2)</f>
        <v>75.53</v>
      </c>
      <c r="E638" s="11">
        <f>ROUND(АТС!F636*$E$41*$E$42/100,2)</f>
        <v>69.400000000000006</v>
      </c>
      <c r="F638" s="11">
        <f>ROUND(АТС!$F636*$F$41*$F$42/100,2)</f>
        <v>47.24</v>
      </c>
      <c r="G638" s="11">
        <f>ROUND(АТС!$F636*$G$41*$G$42/100,2)</f>
        <v>27.65</v>
      </c>
    </row>
    <row r="639" spans="1:7" x14ac:dyDescent="0.25">
      <c r="A639" s="236"/>
      <c r="B639" s="123">
        <f t="shared" si="9"/>
        <v>42425.833330000001</v>
      </c>
      <c r="C639" s="126">
        <v>20</v>
      </c>
      <c r="D639" s="11">
        <f>ROUND(АТС!F637*$D$41*$D$42/100,2)</f>
        <v>70.17</v>
      </c>
      <c r="E639" s="11">
        <f>ROUND(АТС!F637*$E$41*$E$42/100,2)</f>
        <v>64.48</v>
      </c>
      <c r="F639" s="11">
        <f>ROUND(АТС!$F637*$F$41*$F$42/100,2)</f>
        <v>43.89</v>
      </c>
      <c r="G639" s="11">
        <f>ROUND(АТС!$F637*$G$41*$G$42/100,2)</f>
        <v>25.69</v>
      </c>
    </row>
    <row r="640" spans="1:7" x14ac:dyDescent="0.25">
      <c r="A640" s="236"/>
      <c r="B640" s="125">
        <f t="shared" si="9"/>
        <v>42425.875</v>
      </c>
      <c r="C640" s="126">
        <v>21</v>
      </c>
      <c r="D640" s="11">
        <f>ROUND(АТС!F638*$D$41*$D$42/100,2)</f>
        <v>70.16</v>
      </c>
      <c r="E640" s="11">
        <f>ROUND(АТС!F638*$E$41*$E$42/100,2)</f>
        <v>64.459999999999994</v>
      </c>
      <c r="F640" s="11">
        <f>ROUND(АТС!$F638*$F$41*$F$42/100,2)</f>
        <v>43.88</v>
      </c>
      <c r="G640" s="11">
        <f>ROUND(АТС!$F638*$G$41*$G$42/100,2)</f>
        <v>25.68</v>
      </c>
    </row>
    <row r="641" spans="1:7" x14ac:dyDescent="0.25">
      <c r="A641" s="236"/>
      <c r="B641" s="125">
        <f t="shared" si="9"/>
        <v>42425.916669999999</v>
      </c>
      <c r="C641" s="126">
        <v>22</v>
      </c>
      <c r="D641" s="11">
        <f>ROUND(АТС!F639*$D$41*$D$42/100,2)</f>
        <v>94.72</v>
      </c>
      <c r="E641" s="11">
        <f>ROUND(АТС!F639*$E$41*$E$42/100,2)</f>
        <v>87.03</v>
      </c>
      <c r="F641" s="11">
        <f>ROUND(АТС!$F639*$F$41*$F$42/100,2)</f>
        <v>59.24</v>
      </c>
      <c r="G641" s="11">
        <f>ROUND(АТС!$F639*$G$41*$G$42/100,2)</f>
        <v>34.67</v>
      </c>
    </row>
    <row r="642" spans="1:7" x14ac:dyDescent="0.25">
      <c r="A642" s="236"/>
      <c r="B642" s="125">
        <f t="shared" si="9"/>
        <v>42425.958330000001</v>
      </c>
      <c r="C642" s="126">
        <v>23</v>
      </c>
      <c r="D642" s="11">
        <f>ROUND(АТС!F640*$D$41*$D$42/100,2)</f>
        <v>82.86</v>
      </c>
      <c r="E642" s="11">
        <f>ROUND(АТС!F640*$E$41*$E$42/100,2)</f>
        <v>76.13</v>
      </c>
      <c r="F642" s="11">
        <f>ROUND(АТС!$F640*$F$41*$F$42/100,2)</f>
        <v>51.83</v>
      </c>
      <c r="G642" s="11">
        <f>ROUND(АТС!$F640*$G$41*$G$42/100,2)</f>
        <v>30.33</v>
      </c>
    </row>
    <row r="643" spans="1:7" x14ac:dyDescent="0.25">
      <c r="A643" s="236"/>
      <c r="B643" s="123">
        <f t="shared" si="9"/>
        <v>42426</v>
      </c>
      <c r="C643" s="126">
        <v>0</v>
      </c>
      <c r="D643" s="11">
        <f>ROUND(АТС!F641*$D$41*$D$42/100,2)</f>
        <v>70.16</v>
      </c>
      <c r="E643" s="11">
        <f>ROUND(АТС!F641*$E$41*$E$42/100,2)</f>
        <v>64.459999999999994</v>
      </c>
      <c r="F643" s="11">
        <f>ROUND(АТС!$F641*$F$41*$F$42/100,2)</f>
        <v>43.88</v>
      </c>
      <c r="G643" s="11">
        <f>ROUND(АТС!$F641*$G$41*$G$42/100,2)</f>
        <v>25.68</v>
      </c>
    </row>
    <row r="644" spans="1:7" x14ac:dyDescent="0.25">
      <c r="A644" s="236"/>
      <c r="B644" s="125">
        <f t="shared" ref="B644:B707" si="10">B620+1</f>
        <v>42426.041669999999</v>
      </c>
      <c r="C644" s="126">
        <v>1</v>
      </c>
      <c r="D644" s="11">
        <f>ROUND(АТС!F642*$D$41*$D$42/100,2)</f>
        <v>76.290000000000006</v>
      </c>
      <c r="E644" s="11">
        <f>ROUND(АТС!F642*$E$41*$E$42/100,2)</f>
        <v>70.099999999999994</v>
      </c>
      <c r="F644" s="11">
        <f>ROUND(АТС!$F642*$F$41*$F$42/100,2)</f>
        <v>47.72</v>
      </c>
      <c r="G644" s="11">
        <f>ROUND(АТС!$F642*$G$41*$G$42/100,2)</f>
        <v>27.93</v>
      </c>
    </row>
    <row r="645" spans="1:7" x14ac:dyDescent="0.25">
      <c r="A645" s="236"/>
      <c r="B645" s="125">
        <f t="shared" si="10"/>
        <v>42426.083330000001</v>
      </c>
      <c r="C645" s="126">
        <v>2</v>
      </c>
      <c r="D645" s="11">
        <f>ROUND(АТС!F643*$D$41*$D$42/100,2)</f>
        <v>78.33</v>
      </c>
      <c r="E645" s="11">
        <f>ROUND(АТС!F643*$E$41*$E$42/100,2)</f>
        <v>71.97</v>
      </c>
      <c r="F645" s="11">
        <f>ROUND(АТС!$F643*$F$41*$F$42/100,2)</f>
        <v>48.99</v>
      </c>
      <c r="G645" s="11">
        <f>ROUND(АТС!$F643*$G$41*$G$42/100,2)</f>
        <v>28.67</v>
      </c>
    </row>
    <row r="646" spans="1:7" x14ac:dyDescent="0.25">
      <c r="A646" s="236"/>
      <c r="B646" s="125">
        <f t="shared" si="10"/>
        <v>42426.125</v>
      </c>
      <c r="C646" s="126">
        <v>3</v>
      </c>
      <c r="D646" s="11">
        <f>ROUND(АТС!F644*$D$41*$D$42/100,2)</f>
        <v>78.33</v>
      </c>
      <c r="E646" s="11">
        <f>ROUND(АТС!F644*$E$41*$E$42/100,2)</f>
        <v>71.97</v>
      </c>
      <c r="F646" s="11">
        <f>ROUND(АТС!$F644*$F$41*$F$42/100,2)</f>
        <v>48.99</v>
      </c>
      <c r="G646" s="11">
        <f>ROUND(АТС!$F644*$G$41*$G$42/100,2)</f>
        <v>28.67</v>
      </c>
    </row>
    <row r="647" spans="1:7" x14ac:dyDescent="0.25">
      <c r="A647" s="236"/>
      <c r="B647" s="123">
        <f t="shared" si="10"/>
        <v>42426.166669999999</v>
      </c>
      <c r="C647" s="126">
        <v>4</v>
      </c>
      <c r="D647" s="11">
        <f>ROUND(АТС!F645*$D$41*$D$42/100,2)</f>
        <v>80.48</v>
      </c>
      <c r="E647" s="11">
        <f>ROUND(АТС!F645*$E$41*$E$42/100,2)</f>
        <v>73.95</v>
      </c>
      <c r="F647" s="11">
        <f>ROUND(АТС!$F645*$F$41*$F$42/100,2)</f>
        <v>50.34</v>
      </c>
      <c r="G647" s="11">
        <f>ROUND(АТС!$F645*$G$41*$G$42/100,2)</f>
        <v>29.46</v>
      </c>
    </row>
    <row r="648" spans="1:7" x14ac:dyDescent="0.25">
      <c r="A648" s="236"/>
      <c r="B648" s="125">
        <f t="shared" si="10"/>
        <v>42426.208330000001</v>
      </c>
      <c r="C648" s="126">
        <v>5</v>
      </c>
      <c r="D648" s="11">
        <f>ROUND(АТС!F646*$D$41*$D$42/100,2)</f>
        <v>77.680000000000007</v>
      </c>
      <c r="E648" s="11">
        <f>ROUND(АТС!F646*$E$41*$E$42/100,2)</f>
        <v>71.37</v>
      </c>
      <c r="F648" s="11">
        <f>ROUND(АТС!$F646*$F$41*$F$42/100,2)</f>
        <v>48.58</v>
      </c>
      <c r="G648" s="11">
        <f>ROUND(АТС!$F646*$G$41*$G$42/100,2)</f>
        <v>28.43</v>
      </c>
    </row>
    <row r="649" spans="1:7" x14ac:dyDescent="0.25">
      <c r="A649" s="236"/>
      <c r="B649" s="125">
        <f t="shared" si="10"/>
        <v>42426.25</v>
      </c>
      <c r="C649" s="126">
        <v>6</v>
      </c>
      <c r="D649" s="11">
        <f>ROUND(АТС!F647*$D$41*$D$42/100,2)</f>
        <v>71.989999999999995</v>
      </c>
      <c r="E649" s="11">
        <f>ROUND(АТС!F647*$E$41*$E$42/100,2)</f>
        <v>66.14</v>
      </c>
      <c r="F649" s="11">
        <f>ROUND(АТС!$F647*$F$41*$F$42/100,2)</f>
        <v>45.03</v>
      </c>
      <c r="G649" s="11">
        <f>ROUND(АТС!$F647*$G$41*$G$42/100,2)</f>
        <v>26.35</v>
      </c>
    </row>
    <row r="650" spans="1:7" x14ac:dyDescent="0.25">
      <c r="A650" s="236"/>
      <c r="B650" s="125">
        <f t="shared" si="10"/>
        <v>42426.291669999999</v>
      </c>
      <c r="C650" s="126">
        <v>7</v>
      </c>
      <c r="D650" s="11">
        <f>ROUND(АТС!F648*$D$41*$D$42/100,2)</f>
        <v>95.63</v>
      </c>
      <c r="E650" s="11">
        <f>ROUND(АТС!F648*$E$41*$E$42/100,2)</f>
        <v>87.87</v>
      </c>
      <c r="F650" s="11">
        <f>ROUND(АТС!$F648*$F$41*$F$42/100,2)</f>
        <v>59.81</v>
      </c>
      <c r="G650" s="11">
        <f>ROUND(АТС!$F648*$G$41*$G$42/100,2)</f>
        <v>35.01</v>
      </c>
    </row>
    <row r="651" spans="1:7" x14ac:dyDescent="0.25">
      <c r="A651" s="236"/>
      <c r="B651" s="123">
        <f t="shared" si="10"/>
        <v>42426.333330000001</v>
      </c>
      <c r="C651" s="126">
        <v>8</v>
      </c>
      <c r="D651" s="11">
        <f>ROUND(АТС!F649*$D$41*$D$42/100,2)</f>
        <v>94.65</v>
      </c>
      <c r="E651" s="11">
        <f>ROUND(АТС!F649*$E$41*$E$42/100,2)</f>
        <v>86.96</v>
      </c>
      <c r="F651" s="11">
        <f>ROUND(АТС!$F649*$F$41*$F$42/100,2)</f>
        <v>59.2</v>
      </c>
      <c r="G651" s="11">
        <f>ROUND(АТС!$F649*$G$41*$G$42/100,2)</f>
        <v>34.65</v>
      </c>
    </row>
    <row r="652" spans="1:7" x14ac:dyDescent="0.25">
      <c r="A652" s="236"/>
      <c r="B652" s="125">
        <f t="shared" si="10"/>
        <v>42426.375</v>
      </c>
      <c r="C652" s="126">
        <v>9</v>
      </c>
      <c r="D652" s="11">
        <f>ROUND(АТС!F650*$D$41*$D$42/100,2)</f>
        <v>81.13</v>
      </c>
      <c r="E652" s="11">
        <f>ROUND(АТС!F650*$E$41*$E$42/100,2)</f>
        <v>74.540000000000006</v>
      </c>
      <c r="F652" s="11">
        <f>ROUND(АТС!$F650*$F$41*$F$42/100,2)</f>
        <v>50.74</v>
      </c>
      <c r="G652" s="11">
        <f>ROUND(АТС!$F650*$G$41*$G$42/100,2)</f>
        <v>29.7</v>
      </c>
    </row>
    <row r="653" spans="1:7" x14ac:dyDescent="0.25">
      <c r="A653" s="236"/>
      <c r="B653" s="125">
        <f t="shared" si="10"/>
        <v>42426.416669999999</v>
      </c>
      <c r="C653" s="126">
        <v>10</v>
      </c>
      <c r="D653" s="11">
        <f>ROUND(АТС!F651*$D$41*$D$42/100,2)</f>
        <v>77.41</v>
      </c>
      <c r="E653" s="11">
        <f>ROUND(АТС!F651*$E$41*$E$42/100,2)</f>
        <v>71.12</v>
      </c>
      <c r="F653" s="11">
        <f>ROUND(АТС!$F651*$F$41*$F$42/100,2)</f>
        <v>48.41</v>
      </c>
      <c r="G653" s="11">
        <f>ROUND(АТС!$F651*$G$41*$G$42/100,2)</f>
        <v>28.33</v>
      </c>
    </row>
    <row r="654" spans="1:7" x14ac:dyDescent="0.25">
      <c r="A654" s="236"/>
      <c r="B654" s="125">
        <f t="shared" si="10"/>
        <v>42426.458330000001</v>
      </c>
      <c r="C654" s="126">
        <v>11</v>
      </c>
      <c r="D654" s="11">
        <f>ROUND(АТС!F652*$D$41*$D$42/100,2)</f>
        <v>75.180000000000007</v>
      </c>
      <c r="E654" s="11">
        <f>ROUND(АТС!F652*$E$41*$E$42/100,2)</f>
        <v>69.069999999999993</v>
      </c>
      <c r="F654" s="11">
        <f>ROUND(АТС!$F652*$F$41*$F$42/100,2)</f>
        <v>47.02</v>
      </c>
      <c r="G654" s="11">
        <f>ROUND(АТС!$F652*$G$41*$G$42/100,2)</f>
        <v>27.52</v>
      </c>
    </row>
    <row r="655" spans="1:7" x14ac:dyDescent="0.25">
      <c r="A655" s="236"/>
      <c r="B655" s="123">
        <f t="shared" si="10"/>
        <v>42426.5</v>
      </c>
      <c r="C655" s="126">
        <v>12</v>
      </c>
      <c r="D655" s="11">
        <f>ROUND(АТС!F653*$D$41*$D$42/100,2)</f>
        <v>77.95</v>
      </c>
      <c r="E655" s="11">
        <f>ROUND(АТС!F653*$E$41*$E$42/100,2)</f>
        <v>71.63</v>
      </c>
      <c r="F655" s="11">
        <f>ROUND(АТС!$F653*$F$41*$F$42/100,2)</f>
        <v>48.76</v>
      </c>
      <c r="G655" s="11">
        <f>ROUND(АТС!$F653*$G$41*$G$42/100,2)</f>
        <v>28.54</v>
      </c>
    </row>
    <row r="656" spans="1:7" x14ac:dyDescent="0.25">
      <c r="A656" s="236"/>
      <c r="B656" s="125">
        <f t="shared" si="10"/>
        <v>42426.541669999999</v>
      </c>
      <c r="C656" s="126">
        <v>13</v>
      </c>
      <c r="D656" s="11">
        <f>ROUND(АТС!F654*$D$41*$D$42/100,2)</f>
        <v>77.95</v>
      </c>
      <c r="E656" s="11">
        <f>ROUND(АТС!F654*$E$41*$E$42/100,2)</f>
        <v>71.63</v>
      </c>
      <c r="F656" s="11">
        <f>ROUND(АТС!$F654*$F$41*$F$42/100,2)</f>
        <v>48.76</v>
      </c>
      <c r="G656" s="11">
        <f>ROUND(АТС!$F654*$G$41*$G$42/100,2)</f>
        <v>28.54</v>
      </c>
    </row>
    <row r="657" spans="1:7" x14ac:dyDescent="0.25">
      <c r="A657" s="236"/>
      <c r="B657" s="125">
        <f t="shared" si="10"/>
        <v>42426.583330000001</v>
      </c>
      <c r="C657" s="126">
        <v>14</v>
      </c>
      <c r="D657" s="11">
        <f>ROUND(АТС!F655*$D$41*$D$42/100,2)</f>
        <v>77.94</v>
      </c>
      <c r="E657" s="11">
        <f>ROUND(АТС!F655*$E$41*$E$42/100,2)</f>
        <v>71.61</v>
      </c>
      <c r="F657" s="11">
        <f>ROUND(АТС!$F655*$F$41*$F$42/100,2)</f>
        <v>48.75</v>
      </c>
      <c r="G657" s="11">
        <f>ROUND(АТС!$F655*$G$41*$G$42/100,2)</f>
        <v>28.53</v>
      </c>
    </row>
    <row r="658" spans="1:7" x14ac:dyDescent="0.25">
      <c r="A658" s="236"/>
      <c r="B658" s="125">
        <f t="shared" si="10"/>
        <v>42426.625</v>
      </c>
      <c r="C658" s="126">
        <v>15</v>
      </c>
      <c r="D658" s="11">
        <f>ROUND(АТС!F656*$D$41*$D$42/100,2)</f>
        <v>77.95</v>
      </c>
      <c r="E658" s="11">
        <f>ROUND(АТС!F656*$E$41*$E$42/100,2)</f>
        <v>71.62</v>
      </c>
      <c r="F658" s="11">
        <f>ROUND(АТС!$F656*$F$41*$F$42/100,2)</f>
        <v>48.76</v>
      </c>
      <c r="G658" s="11">
        <f>ROUND(АТС!$F656*$G$41*$G$42/100,2)</f>
        <v>28.53</v>
      </c>
    </row>
    <row r="659" spans="1:7" x14ac:dyDescent="0.25">
      <c r="A659" s="236"/>
      <c r="B659" s="123">
        <f t="shared" si="10"/>
        <v>42426.666669999999</v>
      </c>
      <c r="C659" s="126">
        <v>16</v>
      </c>
      <c r="D659" s="11">
        <f>ROUND(АТС!F657*$D$41*$D$42/100,2)</f>
        <v>80.98</v>
      </c>
      <c r="E659" s="11">
        <f>ROUND(АТС!F657*$E$41*$E$42/100,2)</f>
        <v>74.41</v>
      </c>
      <c r="F659" s="11">
        <f>ROUND(АТС!$F657*$F$41*$F$42/100,2)</f>
        <v>50.65</v>
      </c>
      <c r="G659" s="11">
        <f>ROUND(АТС!$F657*$G$41*$G$42/100,2)</f>
        <v>29.64</v>
      </c>
    </row>
    <row r="660" spans="1:7" x14ac:dyDescent="0.25">
      <c r="A660" s="236"/>
      <c r="B660" s="125">
        <f t="shared" si="10"/>
        <v>42426.708330000001</v>
      </c>
      <c r="C660" s="126">
        <v>17</v>
      </c>
      <c r="D660" s="11">
        <f>ROUND(АТС!F658*$D$41*$D$42/100,2)</f>
        <v>85.39</v>
      </c>
      <c r="E660" s="11">
        <f>ROUND(АТС!F658*$E$41*$E$42/100,2)</f>
        <v>78.459999999999994</v>
      </c>
      <c r="F660" s="11">
        <f>ROUND(АТС!$F658*$F$41*$F$42/100,2)</f>
        <v>53.41</v>
      </c>
      <c r="G660" s="11">
        <f>ROUND(АТС!$F658*$G$41*$G$42/100,2)</f>
        <v>31.26</v>
      </c>
    </row>
    <row r="661" spans="1:7" x14ac:dyDescent="0.25">
      <c r="A661" s="236"/>
      <c r="B661" s="125">
        <f t="shared" si="10"/>
        <v>42426.75</v>
      </c>
      <c r="C661" s="126">
        <v>18</v>
      </c>
      <c r="D661" s="11">
        <f>ROUND(АТС!F659*$D$41*$D$42/100,2)</f>
        <v>75.650000000000006</v>
      </c>
      <c r="E661" s="11">
        <f>ROUND(АТС!F659*$E$41*$E$42/100,2)</f>
        <v>69.5</v>
      </c>
      <c r="F661" s="11">
        <f>ROUND(АТС!$F659*$F$41*$F$42/100,2)</f>
        <v>47.31</v>
      </c>
      <c r="G661" s="11">
        <f>ROUND(АТС!$F659*$G$41*$G$42/100,2)</f>
        <v>27.69</v>
      </c>
    </row>
    <row r="662" spans="1:7" x14ac:dyDescent="0.25">
      <c r="A662" s="236"/>
      <c r="B662" s="125">
        <f t="shared" si="10"/>
        <v>42426.791669999999</v>
      </c>
      <c r="C662" s="126">
        <v>19</v>
      </c>
      <c r="D662" s="11">
        <f>ROUND(АТС!F660*$D$41*$D$42/100,2)</f>
        <v>75.680000000000007</v>
      </c>
      <c r="E662" s="11">
        <f>ROUND(АТС!F660*$E$41*$E$42/100,2)</f>
        <v>69.540000000000006</v>
      </c>
      <c r="F662" s="11">
        <f>ROUND(АТС!$F660*$F$41*$F$42/100,2)</f>
        <v>47.34</v>
      </c>
      <c r="G662" s="11">
        <f>ROUND(АТС!$F660*$G$41*$G$42/100,2)</f>
        <v>27.7</v>
      </c>
    </row>
    <row r="663" spans="1:7" x14ac:dyDescent="0.25">
      <c r="A663" s="236"/>
      <c r="B663" s="123">
        <f t="shared" si="10"/>
        <v>42426.833330000001</v>
      </c>
      <c r="C663" s="126">
        <v>20</v>
      </c>
      <c r="D663" s="11">
        <f>ROUND(АТС!F661*$D$41*$D$42/100,2)</f>
        <v>70.38</v>
      </c>
      <c r="E663" s="11">
        <f>ROUND(АТС!F661*$E$41*$E$42/100,2)</f>
        <v>64.66</v>
      </c>
      <c r="F663" s="11">
        <f>ROUND(АТС!$F661*$F$41*$F$42/100,2)</f>
        <v>44.02</v>
      </c>
      <c r="G663" s="11">
        <f>ROUND(АТС!$F661*$G$41*$G$42/100,2)</f>
        <v>25.76</v>
      </c>
    </row>
    <row r="664" spans="1:7" x14ac:dyDescent="0.25">
      <c r="A664" s="236"/>
      <c r="B664" s="125">
        <f t="shared" si="10"/>
        <v>42426.875</v>
      </c>
      <c r="C664" s="126">
        <v>21</v>
      </c>
      <c r="D664" s="11">
        <f>ROUND(АТС!F662*$D$41*$D$42/100,2)</f>
        <v>70.08</v>
      </c>
      <c r="E664" s="11">
        <f>ROUND(АТС!F662*$E$41*$E$42/100,2)</f>
        <v>64.39</v>
      </c>
      <c r="F664" s="11">
        <f>ROUND(АТС!$F662*$F$41*$F$42/100,2)</f>
        <v>43.83</v>
      </c>
      <c r="G664" s="11">
        <f>ROUND(АТС!$F662*$G$41*$G$42/100,2)</f>
        <v>25.65</v>
      </c>
    </row>
    <row r="665" spans="1:7" x14ac:dyDescent="0.25">
      <c r="A665" s="236"/>
      <c r="B665" s="125">
        <f t="shared" si="10"/>
        <v>42426.916669999999</v>
      </c>
      <c r="C665" s="126">
        <v>22</v>
      </c>
      <c r="D665" s="11">
        <f>ROUND(АТС!F663*$D$41*$D$42/100,2)</f>
        <v>96.08</v>
      </c>
      <c r="E665" s="11">
        <f>ROUND(АТС!F663*$E$41*$E$42/100,2)</f>
        <v>88.28</v>
      </c>
      <c r="F665" s="11">
        <f>ROUND(АТС!$F663*$F$41*$F$42/100,2)</f>
        <v>60.09</v>
      </c>
      <c r="G665" s="11">
        <f>ROUND(АТС!$F663*$G$41*$G$42/100,2)</f>
        <v>35.17</v>
      </c>
    </row>
    <row r="666" spans="1:7" x14ac:dyDescent="0.25">
      <c r="A666" s="236"/>
      <c r="B666" s="125">
        <f t="shared" si="10"/>
        <v>42426.958330000001</v>
      </c>
      <c r="C666" s="126">
        <v>23</v>
      </c>
      <c r="D666" s="11">
        <f>ROUND(АТС!F664*$D$41*$D$42/100,2)</f>
        <v>82.71</v>
      </c>
      <c r="E666" s="11">
        <f>ROUND(АТС!F664*$E$41*$E$42/100,2)</f>
        <v>76</v>
      </c>
      <c r="F666" s="11">
        <f>ROUND(АТС!$F664*$F$41*$F$42/100,2)</f>
        <v>51.73</v>
      </c>
      <c r="G666" s="11">
        <f>ROUND(АТС!$F664*$G$41*$G$42/100,2)</f>
        <v>30.28</v>
      </c>
    </row>
    <row r="667" spans="1:7" x14ac:dyDescent="0.25">
      <c r="A667" s="236"/>
      <c r="B667" s="123">
        <f t="shared" si="10"/>
        <v>42427</v>
      </c>
      <c r="C667" s="126">
        <v>0</v>
      </c>
      <c r="D667" s="11">
        <f>ROUND(АТС!F665*$D$41*$D$42/100,2)</f>
        <v>70.09</v>
      </c>
      <c r="E667" s="11">
        <f>ROUND(АТС!F665*$E$41*$E$42/100,2)</f>
        <v>64.400000000000006</v>
      </c>
      <c r="F667" s="11">
        <f>ROUND(АТС!$F665*$F$41*$F$42/100,2)</f>
        <v>43.84</v>
      </c>
      <c r="G667" s="11">
        <f>ROUND(АТС!$F665*$G$41*$G$42/100,2)</f>
        <v>25.66</v>
      </c>
    </row>
    <row r="668" spans="1:7" x14ac:dyDescent="0.25">
      <c r="A668" s="236"/>
      <c r="B668" s="125">
        <f t="shared" si="10"/>
        <v>42427.041669999999</v>
      </c>
      <c r="C668" s="126">
        <v>1</v>
      </c>
      <c r="D668" s="11">
        <f>ROUND(АТС!F666*$D$41*$D$42/100,2)</f>
        <v>77.8</v>
      </c>
      <c r="E668" s="11">
        <f>ROUND(АТС!F666*$E$41*$E$42/100,2)</f>
        <v>71.48</v>
      </c>
      <c r="F668" s="11">
        <f>ROUND(АТС!$F666*$F$41*$F$42/100,2)</f>
        <v>48.66</v>
      </c>
      <c r="G668" s="11">
        <f>ROUND(АТС!$F666*$G$41*$G$42/100,2)</f>
        <v>28.48</v>
      </c>
    </row>
    <row r="669" spans="1:7" x14ac:dyDescent="0.25">
      <c r="A669" s="236"/>
      <c r="B669" s="125">
        <f t="shared" si="10"/>
        <v>42427.083330000001</v>
      </c>
      <c r="C669" s="126">
        <v>2</v>
      </c>
      <c r="D669" s="11">
        <f>ROUND(АТС!F667*$D$41*$D$42/100,2)</f>
        <v>81.849999999999994</v>
      </c>
      <c r="E669" s="11">
        <f>ROUND(АТС!F667*$E$41*$E$42/100,2)</f>
        <v>75.209999999999994</v>
      </c>
      <c r="F669" s="11">
        <f>ROUND(АТС!$F667*$F$41*$F$42/100,2)</f>
        <v>51.19</v>
      </c>
      <c r="G669" s="11">
        <f>ROUND(АТС!$F667*$G$41*$G$42/100,2)</f>
        <v>29.96</v>
      </c>
    </row>
    <row r="670" spans="1:7" x14ac:dyDescent="0.25">
      <c r="A670" s="236"/>
      <c r="B670" s="125">
        <f t="shared" si="10"/>
        <v>42427.125</v>
      </c>
      <c r="C670" s="126">
        <v>3</v>
      </c>
      <c r="D670" s="11">
        <f>ROUND(АТС!F668*$D$41*$D$42/100,2)</f>
        <v>81.84</v>
      </c>
      <c r="E670" s="11">
        <f>ROUND(АТС!F668*$E$41*$E$42/100,2)</f>
        <v>75.2</v>
      </c>
      <c r="F670" s="11">
        <f>ROUND(АТС!$F668*$F$41*$F$42/100,2)</f>
        <v>51.19</v>
      </c>
      <c r="G670" s="11">
        <f>ROUND(АТС!$F668*$G$41*$G$42/100,2)</f>
        <v>29.96</v>
      </c>
    </row>
    <row r="671" spans="1:7" x14ac:dyDescent="0.25">
      <c r="A671" s="236"/>
      <c r="B671" s="123">
        <f t="shared" si="10"/>
        <v>42427.166669999999</v>
      </c>
      <c r="C671" s="126">
        <v>4</v>
      </c>
      <c r="D671" s="11">
        <f>ROUND(АТС!F669*$D$41*$D$42/100,2)</f>
        <v>80.16</v>
      </c>
      <c r="E671" s="11">
        <f>ROUND(АТС!F669*$E$41*$E$42/100,2)</f>
        <v>73.66</v>
      </c>
      <c r="F671" s="11">
        <f>ROUND(АТС!$F669*$F$41*$F$42/100,2)</f>
        <v>50.14</v>
      </c>
      <c r="G671" s="11">
        <f>ROUND(АТС!$F669*$G$41*$G$42/100,2)</f>
        <v>29.34</v>
      </c>
    </row>
    <row r="672" spans="1:7" x14ac:dyDescent="0.25">
      <c r="A672" s="236"/>
      <c r="B672" s="125">
        <f t="shared" si="10"/>
        <v>42427.208330000001</v>
      </c>
      <c r="C672" s="126">
        <v>5</v>
      </c>
      <c r="D672" s="11">
        <f>ROUND(АТС!F670*$D$41*$D$42/100,2)</f>
        <v>80.19</v>
      </c>
      <c r="E672" s="11">
        <f>ROUND(АТС!F670*$E$41*$E$42/100,2)</f>
        <v>73.680000000000007</v>
      </c>
      <c r="F672" s="11">
        <f>ROUND(АТС!$F670*$F$41*$F$42/100,2)</f>
        <v>50.16</v>
      </c>
      <c r="G672" s="11">
        <f>ROUND(АТС!$F670*$G$41*$G$42/100,2)</f>
        <v>29.35</v>
      </c>
    </row>
    <row r="673" spans="1:7" x14ac:dyDescent="0.25">
      <c r="A673" s="236"/>
      <c r="B673" s="125">
        <f t="shared" si="10"/>
        <v>42427.25</v>
      </c>
      <c r="C673" s="126">
        <v>6</v>
      </c>
      <c r="D673" s="11">
        <f>ROUND(АТС!F671*$D$41*$D$42/100,2)</f>
        <v>75.59</v>
      </c>
      <c r="E673" s="11">
        <f>ROUND(АТС!F671*$E$41*$E$42/100,2)</f>
        <v>69.45</v>
      </c>
      <c r="F673" s="11">
        <f>ROUND(АТС!$F671*$F$41*$F$42/100,2)</f>
        <v>47.28</v>
      </c>
      <c r="G673" s="11">
        <f>ROUND(АТС!$F671*$G$41*$G$42/100,2)</f>
        <v>27.67</v>
      </c>
    </row>
    <row r="674" spans="1:7" x14ac:dyDescent="0.25">
      <c r="A674" s="236"/>
      <c r="B674" s="125">
        <f t="shared" si="10"/>
        <v>42427.291669999999</v>
      </c>
      <c r="C674" s="126">
        <v>7</v>
      </c>
      <c r="D674" s="11">
        <f>ROUND(АТС!F672*$D$41*$D$42/100,2)</f>
        <v>72.84</v>
      </c>
      <c r="E674" s="11">
        <f>ROUND(АТС!F672*$E$41*$E$42/100,2)</f>
        <v>66.92</v>
      </c>
      <c r="F674" s="11">
        <f>ROUND(АТС!$F672*$F$41*$F$42/100,2)</f>
        <v>45.56</v>
      </c>
      <c r="G674" s="11">
        <f>ROUND(АТС!$F672*$G$41*$G$42/100,2)</f>
        <v>26.66</v>
      </c>
    </row>
    <row r="675" spans="1:7" x14ac:dyDescent="0.25">
      <c r="A675" s="236"/>
      <c r="B675" s="123">
        <f t="shared" si="10"/>
        <v>42427.333330000001</v>
      </c>
      <c r="C675" s="126">
        <v>8</v>
      </c>
      <c r="D675" s="11">
        <f>ROUND(АТС!F673*$D$41*$D$42/100,2)</f>
        <v>78.59</v>
      </c>
      <c r="E675" s="11">
        <f>ROUND(АТС!F673*$E$41*$E$42/100,2)</f>
        <v>72.209999999999994</v>
      </c>
      <c r="F675" s="11">
        <f>ROUND(АТС!$F673*$F$41*$F$42/100,2)</f>
        <v>49.16</v>
      </c>
      <c r="G675" s="11">
        <f>ROUND(АТС!$F673*$G$41*$G$42/100,2)</f>
        <v>28.77</v>
      </c>
    </row>
    <row r="676" spans="1:7" x14ac:dyDescent="0.25">
      <c r="A676" s="236"/>
      <c r="B676" s="125">
        <f t="shared" si="10"/>
        <v>42427.375</v>
      </c>
      <c r="C676" s="126">
        <v>9</v>
      </c>
      <c r="D676" s="11">
        <f>ROUND(АТС!F674*$D$41*$D$42/100,2)</f>
        <v>98.22</v>
      </c>
      <c r="E676" s="11">
        <f>ROUND(АТС!F674*$E$41*$E$42/100,2)</f>
        <v>90.25</v>
      </c>
      <c r="F676" s="11">
        <f>ROUND(АТС!$F674*$F$41*$F$42/100,2)</f>
        <v>61.43</v>
      </c>
      <c r="G676" s="11">
        <f>ROUND(АТС!$F674*$G$41*$G$42/100,2)</f>
        <v>35.950000000000003</v>
      </c>
    </row>
    <row r="677" spans="1:7" x14ac:dyDescent="0.25">
      <c r="A677" s="236"/>
      <c r="B677" s="125">
        <f t="shared" si="10"/>
        <v>42427.416669999999</v>
      </c>
      <c r="C677" s="126">
        <v>10</v>
      </c>
      <c r="D677" s="11">
        <f>ROUND(АТС!F675*$D$41*$D$42/100,2)</f>
        <v>93.36</v>
      </c>
      <c r="E677" s="11">
        <f>ROUND(АТС!F675*$E$41*$E$42/100,2)</f>
        <v>85.78</v>
      </c>
      <c r="F677" s="11">
        <f>ROUND(АТС!$F675*$F$41*$F$42/100,2)</f>
        <v>58.39</v>
      </c>
      <c r="G677" s="11">
        <f>ROUND(АТС!$F675*$G$41*$G$42/100,2)</f>
        <v>34.17</v>
      </c>
    </row>
    <row r="678" spans="1:7" x14ac:dyDescent="0.25">
      <c r="A678" s="236"/>
      <c r="B678" s="125">
        <f t="shared" si="10"/>
        <v>42427.458330000001</v>
      </c>
      <c r="C678" s="126">
        <v>11</v>
      </c>
      <c r="D678" s="11">
        <f>ROUND(АТС!F676*$D$41*$D$42/100,2)</f>
        <v>95.26</v>
      </c>
      <c r="E678" s="11">
        <f>ROUND(АТС!F676*$E$41*$E$42/100,2)</f>
        <v>87.53</v>
      </c>
      <c r="F678" s="11">
        <f>ROUND(АТС!$F676*$F$41*$F$42/100,2)</f>
        <v>59.58</v>
      </c>
      <c r="G678" s="11">
        <f>ROUND(АТС!$F676*$G$41*$G$42/100,2)</f>
        <v>34.869999999999997</v>
      </c>
    </row>
    <row r="679" spans="1:7" x14ac:dyDescent="0.25">
      <c r="A679" s="236"/>
      <c r="B679" s="123">
        <f t="shared" si="10"/>
        <v>42427.5</v>
      </c>
      <c r="C679" s="126">
        <v>12</v>
      </c>
      <c r="D679" s="11">
        <f>ROUND(АТС!F677*$D$41*$D$42/100,2)</f>
        <v>105.94</v>
      </c>
      <c r="E679" s="11">
        <f>ROUND(АТС!F677*$E$41*$E$42/100,2)</f>
        <v>97.34</v>
      </c>
      <c r="F679" s="11">
        <f>ROUND(АТС!$F677*$F$41*$F$42/100,2)</f>
        <v>66.260000000000005</v>
      </c>
      <c r="G679" s="11">
        <f>ROUND(АТС!$F677*$G$41*$G$42/100,2)</f>
        <v>38.78</v>
      </c>
    </row>
    <row r="680" spans="1:7" x14ac:dyDescent="0.25">
      <c r="A680" s="236"/>
      <c r="B680" s="125">
        <f t="shared" si="10"/>
        <v>42427.541669999999</v>
      </c>
      <c r="C680" s="126">
        <v>13</v>
      </c>
      <c r="D680" s="11">
        <f>ROUND(АТС!F678*$D$41*$D$42/100,2)</f>
        <v>105.87</v>
      </c>
      <c r="E680" s="11">
        <f>ROUND(АТС!F678*$E$41*$E$42/100,2)</f>
        <v>97.28</v>
      </c>
      <c r="F680" s="11">
        <f>ROUND(АТС!$F678*$F$41*$F$42/100,2)</f>
        <v>66.22</v>
      </c>
      <c r="G680" s="11">
        <f>ROUND(АТС!$F678*$G$41*$G$42/100,2)</f>
        <v>38.76</v>
      </c>
    </row>
    <row r="681" spans="1:7" x14ac:dyDescent="0.25">
      <c r="A681" s="236"/>
      <c r="B681" s="125">
        <f t="shared" si="10"/>
        <v>42427.583330000001</v>
      </c>
      <c r="C681" s="126">
        <v>14</v>
      </c>
      <c r="D681" s="11">
        <f>ROUND(АТС!F679*$D$41*$D$42/100,2)</f>
        <v>105.85</v>
      </c>
      <c r="E681" s="11">
        <f>ROUND(АТС!F679*$E$41*$E$42/100,2)</f>
        <v>97.26</v>
      </c>
      <c r="F681" s="11">
        <f>ROUND(АТС!$F679*$F$41*$F$42/100,2)</f>
        <v>66.209999999999994</v>
      </c>
      <c r="G681" s="11">
        <f>ROUND(АТС!$F679*$G$41*$G$42/100,2)</f>
        <v>38.75</v>
      </c>
    </row>
    <row r="682" spans="1:7" x14ac:dyDescent="0.25">
      <c r="A682" s="236"/>
      <c r="B682" s="125">
        <f t="shared" si="10"/>
        <v>42427.625</v>
      </c>
      <c r="C682" s="126">
        <v>15</v>
      </c>
      <c r="D682" s="11">
        <f>ROUND(АТС!F680*$D$41*$D$42/100,2)</f>
        <v>105.8</v>
      </c>
      <c r="E682" s="11">
        <f>ROUND(АТС!F680*$E$41*$E$42/100,2)</f>
        <v>97.21</v>
      </c>
      <c r="F682" s="11">
        <f>ROUND(АТС!$F680*$F$41*$F$42/100,2)</f>
        <v>66.17</v>
      </c>
      <c r="G682" s="11">
        <f>ROUND(АТС!$F680*$G$41*$G$42/100,2)</f>
        <v>38.729999999999997</v>
      </c>
    </row>
    <row r="683" spans="1:7" x14ac:dyDescent="0.25">
      <c r="A683" s="236"/>
      <c r="B683" s="123">
        <f t="shared" si="10"/>
        <v>42427.666669999999</v>
      </c>
      <c r="C683" s="126">
        <v>16</v>
      </c>
      <c r="D683" s="11">
        <f>ROUND(АТС!F681*$D$41*$D$42/100,2)</f>
        <v>93.31</v>
      </c>
      <c r="E683" s="11">
        <f>ROUND(АТС!F681*$E$41*$E$42/100,2)</f>
        <v>85.73</v>
      </c>
      <c r="F683" s="11">
        <f>ROUND(АТС!$F681*$F$41*$F$42/100,2)</f>
        <v>58.36</v>
      </c>
      <c r="G683" s="11">
        <f>ROUND(АТС!$F681*$G$41*$G$42/100,2)</f>
        <v>34.159999999999997</v>
      </c>
    </row>
    <row r="684" spans="1:7" x14ac:dyDescent="0.25">
      <c r="A684" s="236"/>
      <c r="B684" s="125">
        <f t="shared" si="10"/>
        <v>42427.708330000001</v>
      </c>
      <c r="C684" s="126">
        <v>17</v>
      </c>
      <c r="D684" s="11">
        <f>ROUND(АТС!F682*$D$41*$D$42/100,2)</f>
        <v>83.44</v>
      </c>
      <c r="E684" s="11">
        <f>ROUND(АТС!F682*$E$41*$E$42/100,2)</f>
        <v>76.67</v>
      </c>
      <c r="F684" s="11">
        <f>ROUND(АТС!$F682*$F$41*$F$42/100,2)</f>
        <v>52.19</v>
      </c>
      <c r="G684" s="11">
        <f>ROUND(АТС!$F682*$G$41*$G$42/100,2)</f>
        <v>30.54</v>
      </c>
    </row>
    <row r="685" spans="1:7" x14ac:dyDescent="0.25">
      <c r="A685" s="236"/>
      <c r="B685" s="125">
        <f t="shared" si="10"/>
        <v>42427.75</v>
      </c>
      <c r="C685" s="126">
        <v>18</v>
      </c>
      <c r="D685" s="11">
        <f>ROUND(АТС!F683*$D$41*$D$42/100,2)</f>
        <v>71.05</v>
      </c>
      <c r="E685" s="11">
        <f>ROUND(АТС!F683*$E$41*$E$42/100,2)</f>
        <v>65.28</v>
      </c>
      <c r="F685" s="11">
        <f>ROUND(АТС!$F683*$F$41*$F$42/100,2)</f>
        <v>44.44</v>
      </c>
      <c r="G685" s="11">
        <f>ROUND(АТС!$F683*$G$41*$G$42/100,2)</f>
        <v>26.01</v>
      </c>
    </row>
    <row r="686" spans="1:7" x14ac:dyDescent="0.25">
      <c r="A686" s="236"/>
      <c r="B686" s="125">
        <f t="shared" si="10"/>
        <v>42427.791669999999</v>
      </c>
      <c r="C686" s="126">
        <v>19</v>
      </c>
      <c r="D686" s="11">
        <f>ROUND(АТС!F684*$D$41*$D$42/100,2)</f>
        <v>75.069999999999993</v>
      </c>
      <c r="E686" s="11">
        <f>ROUND(АТС!F684*$E$41*$E$42/100,2)</f>
        <v>68.98</v>
      </c>
      <c r="F686" s="11">
        <f>ROUND(АТС!$F684*$F$41*$F$42/100,2)</f>
        <v>46.96</v>
      </c>
      <c r="G686" s="11">
        <f>ROUND(АТС!$F684*$G$41*$G$42/100,2)</f>
        <v>27.48</v>
      </c>
    </row>
    <row r="687" spans="1:7" x14ac:dyDescent="0.25">
      <c r="A687" s="236"/>
      <c r="B687" s="123">
        <f t="shared" si="10"/>
        <v>42427.833330000001</v>
      </c>
      <c r="C687" s="126">
        <v>20</v>
      </c>
      <c r="D687" s="11">
        <f>ROUND(АТС!F685*$D$41*$D$42/100,2)</f>
        <v>69.02</v>
      </c>
      <c r="E687" s="11">
        <f>ROUND(АТС!F685*$E$41*$E$42/100,2)</f>
        <v>63.42</v>
      </c>
      <c r="F687" s="11">
        <f>ROUND(АТС!$F685*$F$41*$F$42/100,2)</f>
        <v>43.17</v>
      </c>
      <c r="G687" s="11">
        <f>ROUND(АТС!$F685*$G$41*$G$42/100,2)</f>
        <v>25.27</v>
      </c>
    </row>
    <row r="688" spans="1:7" x14ac:dyDescent="0.25">
      <c r="A688" s="236"/>
      <c r="B688" s="125">
        <f t="shared" si="10"/>
        <v>42427.875</v>
      </c>
      <c r="C688" s="126">
        <v>21</v>
      </c>
      <c r="D688" s="11">
        <f>ROUND(АТС!F686*$D$41*$D$42/100,2)</f>
        <v>73.97</v>
      </c>
      <c r="E688" s="11">
        <f>ROUND(АТС!F686*$E$41*$E$42/100,2)</f>
        <v>67.97</v>
      </c>
      <c r="F688" s="11">
        <f>ROUND(АТС!$F686*$F$41*$F$42/100,2)</f>
        <v>46.27</v>
      </c>
      <c r="G688" s="11">
        <f>ROUND(АТС!$F686*$G$41*$G$42/100,2)</f>
        <v>27.08</v>
      </c>
    </row>
    <row r="689" spans="1:7" x14ac:dyDescent="0.25">
      <c r="A689" s="236"/>
      <c r="B689" s="125">
        <f t="shared" si="10"/>
        <v>42427.916669999999</v>
      </c>
      <c r="C689" s="126">
        <v>22</v>
      </c>
      <c r="D689" s="11">
        <f>ROUND(АТС!F687*$D$41*$D$42/100,2)</f>
        <v>84.72</v>
      </c>
      <c r="E689" s="11">
        <f>ROUND(АТС!F687*$E$41*$E$42/100,2)</f>
        <v>77.84</v>
      </c>
      <c r="F689" s="11">
        <f>ROUND(АТС!$F687*$F$41*$F$42/100,2)</f>
        <v>52.99</v>
      </c>
      <c r="G689" s="11">
        <f>ROUND(АТС!$F687*$G$41*$G$42/100,2)</f>
        <v>31.01</v>
      </c>
    </row>
    <row r="690" spans="1:7" x14ac:dyDescent="0.25">
      <c r="A690" s="236"/>
      <c r="B690" s="125">
        <f t="shared" si="10"/>
        <v>42427.958330000001</v>
      </c>
      <c r="C690" s="126">
        <v>23</v>
      </c>
      <c r="D690" s="11">
        <f>ROUND(АТС!F688*$D$41*$D$42/100,2)</f>
        <v>76.47</v>
      </c>
      <c r="E690" s="11">
        <f>ROUND(АТС!F688*$E$41*$E$42/100,2)</f>
        <v>70.260000000000005</v>
      </c>
      <c r="F690" s="11">
        <f>ROUND(АТС!$F688*$F$41*$F$42/100,2)</f>
        <v>47.83</v>
      </c>
      <c r="G690" s="11">
        <f>ROUND(АТС!$F688*$G$41*$G$42/100,2)</f>
        <v>27.99</v>
      </c>
    </row>
    <row r="691" spans="1:7" x14ac:dyDescent="0.25">
      <c r="A691" s="236"/>
      <c r="B691" s="123">
        <f t="shared" si="10"/>
        <v>42428</v>
      </c>
      <c r="C691" s="126">
        <v>0</v>
      </c>
      <c r="D691" s="11">
        <f>ROUND(АТС!F689*$D$41*$D$42/100,2)</f>
        <v>70.75</v>
      </c>
      <c r="E691" s="11">
        <f>ROUND(АТС!F689*$E$41*$E$42/100,2)</f>
        <v>65.010000000000005</v>
      </c>
      <c r="F691" s="11">
        <f>ROUND(АТС!$F689*$F$41*$F$42/100,2)</f>
        <v>44.25</v>
      </c>
      <c r="G691" s="11">
        <f>ROUND(АТС!$F689*$G$41*$G$42/100,2)</f>
        <v>25.9</v>
      </c>
    </row>
    <row r="692" spans="1:7" x14ac:dyDescent="0.25">
      <c r="A692" s="236"/>
      <c r="B692" s="125">
        <f t="shared" si="10"/>
        <v>42428.041669999999</v>
      </c>
      <c r="C692" s="126">
        <v>1</v>
      </c>
      <c r="D692" s="11">
        <f>ROUND(АТС!F690*$D$41*$D$42/100,2)</f>
        <v>80.2</v>
      </c>
      <c r="E692" s="11">
        <f>ROUND(АТС!F690*$E$41*$E$42/100,2)</f>
        <v>73.69</v>
      </c>
      <c r="F692" s="11">
        <f>ROUND(АТС!$F690*$F$41*$F$42/100,2)</f>
        <v>50.16</v>
      </c>
      <c r="G692" s="11">
        <f>ROUND(АТС!$F690*$G$41*$G$42/100,2)</f>
        <v>29.36</v>
      </c>
    </row>
    <row r="693" spans="1:7" x14ac:dyDescent="0.25">
      <c r="A693" s="236"/>
      <c r="B693" s="125">
        <f t="shared" si="10"/>
        <v>42428.083330000001</v>
      </c>
      <c r="C693" s="126">
        <v>2</v>
      </c>
      <c r="D693" s="11">
        <f>ROUND(АТС!F691*$D$41*$D$42/100,2)</f>
        <v>81.849999999999994</v>
      </c>
      <c r="E693" s="11">
        <f>ROUND(АТС!F691*$E$41*$E$42/100,2)</f>
        <v>75.2</v>
      </c>
      <c r="F693" s="11">
        <f>ROUND(АТС!$F691*$F$41*$F$42/100,2)</f>
        <v>51.19</v>
      </c>
      <c r="G693" s="11">
        <f>ROUND(АТС!$F691*$G$41*$G$42/100,2)</f>
        <v>29.96</v>
      </c>
    </row>
    <row r="694" spans="1:7" x14ac:dyDescent="0.25">
      <c r="A694" s="236"/>
      <c r="B694" s="125">
        <f t="shared" si="10"/>
        <v>42428.125</v>
      </c>
      <c r="C694" s="126">
        <v>3</v>
      </c>
      <c r="D694" s="35">
        <f>ROUND(АТС!F692*$D$41*$D$42/100,2)</f>
        <v>81.84</v>
      </c>
      <c r="E694" s="35">
        <f>ROUND(АТС!F692*$E$41*$E$42/100,2)</f>
        <v>75.19</v>
      </c>
      <c r="F694" s="35">
        <f>ROUND(АТС!$F692*$F$41*$F$42/100,2)</f>
        <v>51.19</v>
      </c>
      <c r="G694" s="35">
        <f>ROUND(АТС!$F692*$G$41*$G$42/100,2)</f>
        <v>29.96</v>
      </c>
    </row>
    <row r="695" spans="1:7" x14ac:dyDescent="0.25">
      <c r="A695" s="236"/>
      <c r="B695" s="125">
        <f t="shared" si="10"/>
        <v>42428.166669999999</v>
      </c>
      <c r="C695" s="126">
        <v>4</v>
      </c>
      <c r="D695" s="35">
        <f>ROUND(АТС!F693*$D$41*$D$42/100,2)</f>
        <v>81.83</v>
      </c>
      <c r="E695" s="35">
        <f>ROUND(АТС!F693*$E$41*$E$42/100,2)</f>
        <v>75.19</v>
      </c>
      <c r="F695" s="35">
        <f>ROUND(АТС!$F693*$F$41*$F$42/100,2)</f>
        <v>51.18</v>
      </c>
      <c r="G695" s="35">
        <f>ROUND(АТС!$F693*$G$41*$G$42/100,2)</f>
        <v>29.95</v>
      </c>
    </row>
    <row r="696" spans="1:7" x14ac:dyDescent="0.25">
      <c r="A696" s="236"/>
      <c r="B696" s="125">
        <f t="shared" si="10"/>
        <v>42428.208330000001</v>
      </c>
      <c r="C696" s="126">
        <v>5</v>
      </c>
      <c r="D696" s="35">
        <f>ROUND(АТС!F694*$D$41*$D$42/100,2)</f>
        <v>81.849999999999994</v>
      </c>
      <c r="E696" s="35">
        <f>ROUND(АТС!F694*$E$41*$E$42/100,2)</f>
        <v>75.209999999999994</v>
      </c>
      <c r="F696" s="35">
        <f>ROUND(АТС!$F694*$F$41*$F$42/100,2)</f>
        <v>51.2</v>
      </c>
      <c r="G696" s="35">
        <f>ROUND(АТС!$F694*$G$41*$G$42/100,2)</f>
        <v>29.96</v>
      </c>
    </row>
    <row r="697" spans="1:7" x14ac:dyDescent="0.25">
      <c r="A697" s="236"/>
      <c r="B697" s="125">
        <f t="shared" si="10"/>
        <v>42428.25</v>
      </c>
      <c r="C697" s="126">
        <v>6</v>
      </c>
      <c r="D697" s="35">
        <f>ROUND(АТС!F695*$D$41*$D$42/100,2)</f>
        <v>77.849999999999994</v>
      </c>
      <c r="E697" s="35">
        <f>ROUND(АТС!F695*$E$41*$E$42/100,2)</f>
        <v>71.53</v>
      </c>
      <c r="F697" s="35">
        <f>ROUND(АТС!$F695*$F$41*$F$42/100,2)</f>
        <v>48.69</v>
      </c>
      <c r="G697" s="35">
        <f>ROUND(АТС!$F695*$G$41*$G$42/100,2)</f>
        <v>28.5</v>
      </c>
    </row>
    <row r="698" spans="1:7" x14ac:dyDescent="0.25">
      <c r="A698" s="236"/>
      <c r="B698" s="125">
        <f t="shared" si="10"/>
        <v>42428.291669999999</v>
      </c>
      <c r="C698" s="126">
        <v>7</v>
      </c>
      <c r="D698" s="35">
        <f>ROUND(АТС!F696*$D$41*$D$42/100,2)</f>
        <v>80.290000000000006</v>
      </c>
      <c r="E698" s="35">
        <f>ROUND(АТС!F696*$E$41*$E$42/100,2)</f>
        <v>73.78</v>
      </c>
      <c r="F698" s="35">
        <f>ROUND(АТС!$F696*$F$41*$F$42/100,2)</f>
        <v>50.22</v>
      </c>
      <c r="G698" s="35">
        <f>ROUND(АТС!$F696*$G$41*$G$42/100,2)</f>
        <v>29.39</v>
      </c>
    </row>
    <row r="699" spans="1:7" x14ac:dyDescent="0.25">
      <c r="A699" s="236"/>
      <c r="B699" s="125">
        <f t="shared" si="10"/>
        <v>42428.333330000001</v>
      </c>
      <c r="C699" s="126">
        <v>8</v>
      </c>
      <c r="D699" s="35">
        <f>ROUND(АТС!F697*$D$41*$D$42/100,2)</f>
        <v>70.86</v>
      </c>
      <c r="E699" s="35">
        <f>ROUND(АТС!F697*$E$41*$E$42/100,2)</f>
        <v>65.099999999999994</v>
      </c>
      <c r="F699" s="35">
        <f>ROUND(АТС!$F697*$F$41*$F$42/100,2)</f>
        <v>44.32</v>
      </c>
      <c r="G699" s="35">
        <f>ROUND(АТС!$F697*$G$41*$G$42/100,2)</f>
        <v>25.94</v>
      </c>
    </row>
    <row r="700" spans="1:7" x14ac:dyDescent="0.25">
      <c r="A700" s="236"/>
      <c r="B700" s="125">
        <f t="shared" si="10"/>
        <v>42428.375</v>
      </c>
      <c r="C700" s="126">
        <v>9</v>
      </c>
      <c r="D700" s="35">
        <f>ROUND(АТС!F698*$D$41*$D$42/100,2)</f>
        <v>108.22</v>
      </c>
      <c r="E700" s="35">
        <f>ROUND(АТС!F698*$E$41*$E$42/100,2)</f>
        <v>99.44</v>
      </c>
      <c r="F700" s="35">
        <f>ROUND(АТС!$F698*$F$41*$F$42/100,2)</f>
        <v>67.69</v>
      </c>
      <c r="G700" s="35">
        <f>ROUND(АТС!$F698*$G$41*$G$42/100,2)</f>
        <v>39.619999999999997</v>
      </c>
    </row>
    <row r="701" spans="1:7" x14ac:dyDescent="0.25">
      <c r="A701" s="236"/>
      <c r="B701" s="125">
        <f t="shared" si="10"/>
        <v>42428.416669999999</v>
      </c>
      <c r="C701" s="126">
        <v>10</v>
      </c>
      <c r="D701" s="35">
        <f>ROUND(АТС!F699*$D$41*$D$42/100,2)</f>
        <v>103.56</v>
      </c>
      <c r="E701" s="35">
        <f>ROUND(АТС!F699*$E$41*$E$42/100,2)</f>
        <v>95.15</v>
      </c>
      <c r="F701" s="35">
        <f>ROUND(АТС!$F699*$F$41*$F$42/100,2)</f>
        <v>64.77</v>
      </c>
      <c r="G701" s="35">
        <f>ROUND(АТС!$F699*$G$41*$G$42/100,2)</f>
        <v>37.909999999999997</v>
      </c>
    </row>
    <row r="702" spans="1:7" x14ac:dyDescent="0.25">
      <c r="A702" s="236"/>
      <c r="B702" s="125">
        <f t="shared" si="10"/>
        <v>42428.458330000001</v>
      </c>
      <c r="C702" s="126">
        <v>11</v>
      </c>
      <c r="D702" s="35">
        <f>ROUND(АТС!F700*$D$41*$D$42/100,2)</f>
        <v>103.58</v>
      </c>
      <c r="E702" s="35">
        <f>ROUND(АТС!F700*$E$41*$E$42/100,2)</f>
        <v>95.17</v>
      </c>
      <c r="F702" s="35">
        <f>ROUND(АТС!$F700*$F$41*$F$42/100,2)</f>
        <v>64.78</v>
      </c>
      <c r="G702" s="35">
        <f>ROUND(АТС!$F700*$G$41*$G$42/100,2)</f>
        <v>37.909999999999997</v>
      </c>
    </row>
    <row r="703" spans="1:7" x14ac:dyDescent="0.25">
      <c r="A703" s="236"/>
      <c r="B703" s="125">
        <f t="shared" si="10"/>
        <v>42428.5</v>
      </c>
      <c r="C703" s="126">
        <v>12</v>
      </c>
      <c r="D703" s="35">
        <f>ROUND(АТС!F701*$D$41*$D$42/100,2)</f>
        <v>113.44</v>
      </c>
      <c r="E703" s="35">
        <f>ROUND(АТС!F701*$E$41*$E$42/100,2)</f>
        <v>104.23</v>
      </c>
      <c r="F703" s="35">
        <f>ROUND(АТС!$F701*$F$41*$F$42/100,2)</f>
        <v>70.95</v>
      </c>
      <c r="G703" s="35">
        <f>ROUND(АТС!$F701*$G$41*$G$42/100,2)</f>
        <v>41.52</v>
      </c>
    </row>
    <row r="704" spans="1:7" x14ac:dyDescent="0.25">
      <c r="A704" s="236"/>
      <c r="B704" s="125">
        <f t="shared" si="10"/>
        <v>42428.541669999999</v>
      </c>
      <c r="C704" s="126">
        <v>13</v>
      </c>
      <c r="D704" s="35">
        <f>ROUND(АТС!F702*$D$41*$D$42/100,2)</f>
        <v>113.39</v>
      </c>
      <c r="E704" s="35">
        <f>ROUND(АТС!F702*$E$41*$E$42/100,2)</f>
        <v>104.19</v>
      </c>
      <c r="F704" s="35">
        <f>ROUND(АТС!$F702*$F$41*$F$42/100,2)</f>
        <v>70.92</v>
      </c>
      <c r="G704" s="35">
        <f>ROUND(АТС!$F702*$G$41*$G$42/100,2)</f>
        <v>41.51</v>
      </c>
    </row>
    <row r="705" spans="1:7" x14ac:dyDescent="0.25">
      <c r="A705" s="236"/>
      <c r="B705" s="125">
        <f t="shared" si="10"/>
        <v>42428.583330000001</v>
      </c>
      <c r="C705" s="126">
        <v>14</v>
      </c>
      <c r="D705" s="35">
        <f>ROUND(АТС!F703*$D$41*$D$42/100,2)</f>
        <v>110.74</v>
      </c>
      <c r="E705" s="35">
        <f>ROUND(АТС!F703*$E$41*$E$42/100,2)</f>
        <v>101.75</v>
      </c>
      <c r="F705" s="35">
        <f>ROUND(АТС!$F703*$F$41*$F$42/100,2)</f>
        <v>69.260000000000005</v>
      </c>
      <c r="G705" s="35">
        <f>ROUND(АТС!$F703*$G$41*$G$42/100,2)</f>
        <v>40.54</v>
      </c>
    </row>
    <row r="706" spans="1:7" x14ac:dyDescent="0.25">
      <c r="A706" s="236"/>
      <c r="B706" s="125">
        <f t="shared" si="10"/>
        <v>42428.625</v>
      </c>
      <c r="C706" s="126">
        <v>15</v>
      </c>
      <c r="D706" s="35">
        <f>ROUND(АТС!F704*$D$41*$D$42/100,2)</f>
        <v>110.72</v>
      </c>
      <c r="E706" s="35">
        <f>ROUND(АТС!F704*$E$41*$E$42/100,2)</f>
        <v>101.73</v>
      </c>
      <c r="F706" s="35">
        <f>ROUND(АТС!$F704*$F$41*$F$42/100,2)</f>
        <v>69.25</v>
      </c>
      <c r="G706" s="35">
        <f>ROUND(АТС!$F704*$G$41*$G$42/100,2)</f>
        <v>40.53</v>
      </c>
    </row>
    <row r="707" spans="1:7" x14ac:dyDescent="0.25">
      <c r="A707" s="236"/>
      <c r="B707" s="125">
        <f t="shared" si="10"/>
        <v>42428.666669999999</v>
      </c>
      <c r="C707" s="126">
        <v>16</v>
      </c>
      <c r="D707" s="35">
        <f>ROUND(АТС!F705*$D$41*$D$42/100,2)</f>
        <v>93.25</v>
      </c>
      <c r="E707" s="35">
        <f>ROUND(АТС!F705*$E$41*$E$42/100,2)</f>
        <v>85.68</v>
      </c>
      <c r="F707" s="35">
        <f>ROUND(АТС!$F705*$F$41*$F$42/100,2)</f>
        <v>58.33</v>
      </c>
      <c r="G707" s="35">
        <f>ROUND(АТС!$F705*$G$41*$G$42/100,2)</f>
        <v>34.14</v>
      </c>
    </row>
    <row r="708" spans="1:7" x14ac:dyDescent="0.25">
      <c r="A708" s="236"/>
      <c r="B708" s="125">
        <f t="shared" ref="B708:B786" si="11">B684+1</f>
        <v>42428.708330000001</v>
      </c>
      <c r="C708" s="126">
        <v>17</v>
      </c>
      <c r="D708" s="35">
        <f>ROUND(АТС!F706*$D$41*$D$42/100,2)</f>
        <v>83.47</v>
      </c>
      <c r="E708" s="35">
        <f>ROUND(АТС!F706*$E$41*$E$42/100,2)</f>
        <v>76.7</v>
      </c>
      <c r="F708" s="35">
        <f>ROUND(АТС!$F706*$F$41*$F$42/100,2)</f>
        <v>52.21</v>
      </c>
      <c r="G708" s="35">
        <f>ROUND(АТС!$F706*$G$41*$G$42/100,2)</f>
        <v>30.56</v>
      </c>
    </row>
    <row r="709" spans="1:7" x14ac:dyDescent="0.25">
      <c r="A709" s="236"/>
      <c r="B709" s="125">
        <f t="shared" si="11"/>
        <v>42428.75</v>
      </c>
      <c r="C709" s="126">
        <v>18</v>
      </c>
      <c r="D709" s="35">
        <f>ROUND(АТС!F707*$D$41*$D$42/100,2)</f>
        <v>69.19</v>
      </c>
      <c r="E709" s="35">
        <f>ROUND(АТС!F707*$E$41*$E$42/100,2)</f>
        <v>63.58</v>
      </c>
      <c r="F709" s="35">
        <f>ROUND(АТС!$F707*$F$41*$F$42/100,2)</f>
        <v>43.28</v>
      </c>
      <c r="G709" s="35">
        <f>ROUND(АТС!$F707*$G$41*$G$42/100,2)</f>
        <v>25.33</v>
      </c>
    </row>
    <row r="710" spans="1:7" x14ac:dyDescent="0.25">
      <c r="A710" s="236"/>
      <c r="B710" s="125">
        <f t="shared" si="11"/>
        <v>42428.791669999999</v>
      </c>
      <c r="C710" s="126">
        <v>19</v>
      </c>
      <c r="D710" s="35">
        <f>ROUND(АТС!F708*$D$41*$D$42/100,2)</f>
        <v>73.180000000000007</v>
      </c>
      <c r="E710" s="35">
        <f>ROUND(АТС!F708*$E$41*$E$42/100,2)</f>
        <v>67.239999999999995</v>
      </c>
      <c r="F710" s="35">
        <f>ROUND(АТС!$F708*$F$41*$F$42/100,2)</f>
        <v>45.77</v>
      </c>
      <c r="G710" s="35">
        <f>ROUND(АТС!$F708*$G$41*$G$42/100,2)</f>
        <v>26.79</v>
      </c>
    </row>
    <row r="711" spans="1:7" x14ac:dyDescent="0.25">
      <c r="A711" s="236"/>
      <c r="B711" s="125">
        <f t="shared" si="11"/>
        <v>42428.833330000001</v>
      </c>
      <c r="C711" s="126">
        <v>20</v>
      </c>
      <c r="D711" s="35">
        <f>ROUND(АТС!F709*$D$41*$D$42/100,2)</f>
        <v>70.64</v>
      </c>
      <c r="E711" s="35">
        <f>ROUND(АТС!F709*$E$41*$E$42/100,2)</f>
        <v>64.91</v>
      </c>
      <c r="F711" s="35">
        <f>ROUND(АТС!$F709*$F$41*$F$42/100,2)</f>
        <v>44.18</v>
      </c>
      <c r="G711" s="35">
        <f>ROUND(АТС!$F709*$G$41*$G$42/100,2)</f>
        <v>25.86</v>
      </c>
    </row>
    <row r="712" spans="1:7" x14ac:dyDescent="0.25">
      <c r="A712" s="236"/>
      <c r="B712" s="125">
        <f t="shared" si="11"/>
        <v>42428.875</v>
      </c>
      <c r="C712" s="126">
        <v>21</v>
      </c>
      <c r="D712" s="35">
        <f>ROUND(АТС!F710*$D$41*$D$42/100,2)</f>
        <v>73.98</v>
      </c>
      <c r="E712" s="35">
        <f>ROUND(АТС!F710*$E$41*$E$42/100,2)</f>
        <v>67.98</v>
      </c>
      <c r="F712" s="35">
        <f>ROUND(АТС!$F710*$F$41*$F$42/100,2)</f>
        <v>46.27</v>
      </c>
      <c r="G712" s="35">
        <f>ROUND(АТС!$F710*$G$41*$G$42/100,2)</f>
        <v>27.08</v>
      </c>
    </row>
    <row r="713" spans="1:7" x14ac:dyDescent="0.25">
      <c r="A713" s="236"/>
      <c r="B713" s="125">
        <f t="shared" si="11"/>
        <v>42428.916669999999</v>
      </c>
      <c r="C713" s="126">
        <v>22</v>
      </c>
      <c r="D713" s="35">
        <f>ROUND(АТС!F711*$D$41*$D$42/100,2)</f>
        <v>86.32</v>
      </c>
      <c r="E713" s="35">
        <f>ROUND(АТС!F711*$E$41*$E$42/100,2)</f>
        <v>79.31</v>
      </c>
      <c r="F713" s="35">
        <f>ROUND(АТС!$F711*$F$41*$F$42/100,2)</f>
        <v>53.99</v>
      </c>
      <c r="G713" s="35">
        <f>ROUND(АТС!$F711*$G$41*$G$42/100,2)</f>
        <v>31.6</v>
      </c>
    </row>
    <row r="714" spans="1:7" x14ac:dyDescent="0.25">
      <c r="A714" s="236"/>
      <c r="B714" s="125">
        <f t="shared" si="11"/>
        <v>42428.958330000001</v>
      </c>
      <c r="C714" s="126">
        <v>23</v>
      </c>
      <c r="D714" s="35">
        <f>ROUND(АТС!F712*$D$41*$D$42/100,2)</f>
        <v>76.02</v>
      </c>
      <c r="E714" s="35">
        <f>ROUND(АТС!F712*$E$41*$E$42/100,2)</f>
        <v>69.849999999999994</v>
      </c>
      <c r="F714" s="35">
        <f>ROUND(АТС!$F712*$F$41*$F$42/100,2)</f>
        <v>47.55</v>
      </c>
      <c r="G714" s="35">
        <f>ROUND(АТС!$F712*$G$41*$G$42/100,2)</f>
        <v>27.83</v>
      </c>
    </row>
    <row r="715" spans="1:7" x14ac:dyDescent="0.25">
      <c r="A715" s="236"/>
      <c r="B715" s="125">
        <f t="shared" si="11"/>
        <v>42429</v>
      </c>
      <c r="C715" s="126">
        <v>0</v>
      </c>
      <c r="D715" s="35">
        <f>ROUND(АТС!F713*$D$41*$D$42/100,2)</f>
        <v>71.89</v>
      </c>
      <c r="E715" s="35">
        <f>ROUND(АТС!F713*$E$41*$E$42/100,2)</f>
        <v>66.06</v>
      </c>
      <c r="F715" s="35">
        <f>ROUND(АТС!$F713*$F$41*$F$42/100,2)</f>
        <v>44.97</v>
      </c>
      <c r="G715" s="35">
        <f>ROUND(АТС!$F713*$G$41*$G$42/100,2)</f>
        <v>26.32</v>
      </c>
    </row>
    <row r="716" spans="1:7" x14ac:dyDescent="0.25">
      <c r="A716" s="236"/>
      <c r="B716" s="125">
        <f t="shared" si="11"/>
        <v>42429.041669999999</v>
      </c>
      <c r="C716" s="126">
        <v>1</v>
      </c>
      <c r="D716" s="35">
        <f>ROUND(АТС!F714*$D$41*$D$42/100,2)</f>
        <v>78.319999999999993</v>
      </c>
      <c r="E716" s="35">
        <f>ROUND(АТС!F714*$E$41*$E$42/100,2)</f>
        <v>71.959999999999994</v>
      </c>
      <c r="F716" s="35">
        <f>ROUND(АТС!$F714*$F$41*$F$42/100,2)</f>
        <v>48.99</v>
      </c>
      <c r="G716" s="35">
        <f>ROUND(АТС!$F714*$G$41*$G$42/100,2)</f>
        <v>28.67</v>
      </c>
    </row>
    <row r="717" spans="1:7" x14ac:dyDescent="0.25">
      <c r="A717" s="236"/>
      <c r="B717" s="125">
        <f t="shared" si="11"/>
        <v>42429.083330000001</v>
      </c>
      <c r="C717" s="126">
        <v>2</v>
      </c>
      <c r="D717" s="35">
        <f>ROUND(АТС!F715*$D$41*$D$42/100,2)</f>
        <v>81.97</v>
      </c>
      <c r="E717" s="35">
        <f>ROUND(АТС!F715*$E$41*$E$42/100,2)</f>
        <v>75.319999999999993</v>
      </c>
      <c r="F717" s="35">
        <f>ROUND(АТС!$F715*$F$41*$F$42/100,2)</f>
        <v>51.27</v>
      </c>
      <c r="G717" s="35">
        <f>ROUND(АТС!$F715*$G$41*$G$42/100,2)</f>
        <v>30.01</v>
      </c>
    </row>
    <row r="718" spans="1:7" x14ac:dyDescent="0.25">
      <c r="A718" s="236"/>
      <c r="B718" s="125">
        <f t="shared" si="11"/>
        <v>42429.125</v>
      </c>
      <c r="C718" s="126">
        <v>3</v>
      </c>
      <c r="D718" s="35">
        <f>ROUND(АТС!F716*$D$41*$D$42/100,2)</f>
        <v>81.98</v>
      </c>
      <c r="E718" s="35">
        <f>ROUND(АТС!F716*$E$41*$E$42/100,2)</f>
        <v>75.33</v>
      </c>
      <c r="F718" s="35">
        <f>ROUND(АТС!$F716*$F$41*$F$42/100,2)</f>
        <v>51.28</v>
      </c>
      <c r="G718" s="35">
        <f>ROUND(АТС!$F716*$G$41*$G$42/100,2)</f>
        <v>30.01</v>
      </c>
    </row>
    <row r="719" spans="1:7" x14ac:dyDescent="0.25">
      <c r="A719" s="236"/>
      <c r="B719" s="125">
        <f t="shared" si="11"/>
        <v>42429.166669999999</v>
      </c>
      <c r="C719" s="126">
        <v>4</v>
      </c>
      <c r="D719" s="35">
        <f>ROUND(АТС!F717*$D$41*$D$42/100,2)</f>
        <v>80.47</v>
      </c>
      <c r="E719" s="35">
        <f>ROUND(АТС!F717*$E$41*$E$42/100,2)</f>
        <v>73.930000000000007</v>
      </c>
      <c r="F719" s="35">
        <f>ROUND(АТС!$F717*$F$41*$F$42/100,2)</f>
        <v>50.33</v>
      </c>
      <c r="G719" s="35">
        <f>ROUND(АТС!$F717*$G$41*$G$42/100,2)</f>
        <v>29.45</v>
      </c>
    </row>
    <row r="720" spans="1:7" x14ac:dyDescent="0.25">
      <c r="A720" s="236"/>
      <c r="B720" s="125">
        <f t="shared" si="11"/>
        <v>42429.208330000001</v>
      </c>
      <c r="C720" s="126">
        <v>5</v>
      </c>
      <c r="D720" s="35">
        <f>ROUND(АТС!F718*$D$41*$D$42/100,2)</f>
        <v>80.5</v>
      </c>
      <c r="E720" s="35">
        <f>ROUND(АТС!F718*$E$41*$E$42/100,2)</f>
        <v>73.959999999999994</v>
      </c>
      <c r="F720" s="35">
        <f>ROUND(АТС!$F718*$F$41*$F$42/100,2)</f>
        <v>50.35</v>
      </c>
      <c r="G720" s="35">
        <f>ROUND(АТС!$F718*$G$41*$G$42/100,2)</f>
        <v>29.47</v>
      </c>
    </row>
    <row r="721" spans="1:7" x14ac:dyDescent="0.25">
      <c r="A721" s="236"/>
      <c r="B721" s="125">
        <f t="shared" si="11"/>
        <v>42429.25</v>
      </c>
      <c r="C721" s="126">
        <v>6</v>
      </c>
      <c r="D721" s="35">
        <f>ROUND(АТС!F719*$D$41*$D$42/100,2)</f>
        <v>75.069999999999993</v>
      </c>
      <c r="E721" s="35">
        <f>ROUND(АТС!F719*$E$41*$E$42/100,2)</f>
        <v>68.97</v>
      </c>
      <c r="F721" s="35">
        <f>ROUND(АТС!$F719*$F$41*$F$42/100,2)</f>
        <v>46.95</v>
      </c>
      <c r="G721" s="35">
        <f>ROUND(АТС!$F719*$G$41*$G$42/100,2)</f>
        <v>27.48</v>
      </c>
    </row>
    <row r="722" spans="1:7" x14ac:dyDescent="0.25">
      <c r="A722" s="236"/>
      <c r="B722" s="125">
        <f t="shared" si="11"/>
        <v>42429.291669999999</v>
      </c>
      <c r="C722" s="126">
        <v>7</v>
      </c>
      <c r="D722" s="35">
        <f>ROUND(АТС!F720*$D$41*$D$42/100,2)</f>
        <v>100.08</v>
      </c>
      <c r="E722" s="35">
        <f>ROUND(АТС!F720*$E$41*$E$42/100,2)</f>
        <v>91.96</v>
      </c>
      <c r="F722" s="35">
        <f>ROUND(АТС!$F720*$F$41*$F$42/100,2)</f>
        <v>62.6</v>
      </c>
      <c r="G722" s="35">
        <f>ROUND(АТС!$F720*$G$41*$G$42/100,2)</f>
        <v>36.630000000000003</v>
      </c>
    </row>
    <row r="723" spans="1:7" x14ac:dyDescent="0.25">
      <c r="A723" s="236"/>
      <c r="B723" s="125">
        <f t="shared" si="11"/>
        <v>42429.333330000001</v>
      </c>
      <c r="C723" s="126">
        <v>8</v>
      </c>
      <c r="D723" s="35">
        <f>ROUND(АТС!F721*$D$41*$D$42/100,2)</f>
        <v>105.04</v>
      </c>
      <c r="E723" s="35">
        <f>ROUND(АТС!F721*$E$41*$E$42/100,2)</f>
        <v>96.51</v>
      </c>
      <c r="F723" s="35">
        <f>ROUND(АТС!$F721*$F$41*$F$42/100,2)</f>
        <v>65.7</v>
      </c>
      <c r="G723" s="35">
        <f>ROUND(АТС!$F721*$G$41*$G$42/100,2)</f>
        <v>38.450000000000003</v>
      </c>
    </row>
    <row r="724" spans="1:7" x14ac:dyDescent="0.25">
      <c r="A724" s="236"/>
      <c r="B724" s="125">
        <f t="shared" si="11"/>
        <v>42429.375</v>
      </c>
      <c r="C724" s="126">
        <v>9</v>
      </c>
      <c r="D724" s="35">
        <f>ROUND(АТС!F722*$D$41*$D$42/100,2)</f>
        <v>89.69</v>
      </c>
      <c r="E724" s="35">
        <f>ROUND(АТС!F722*$E$41*$E$42/100,2)</f>
        <v>82.41</v>
      </c>
      <c r="F724" s="35">
        <f>ROUND(АТС!$F722*$F$41*$F$42/100,2)</f>
        <v>56.1</v>
      </c>
      <c r="G724" s="35">
        <f>ROUND(АТС!$F722*$G$41*$G$42/100,2)</f>
        <v>32.83</v>
      </c>
    </row>
    <row r="725" spans="1:7" x14ac:dyDescent="0.25">
      <c r="A725" s="236"/>
      <c r="B725" s="125">
        <f t="shared" si="11"/>
        <v>42429.416669999999</v>
      </c>
      <c r="C725" s="126">
        <v>10</v>
      </c>
      <c r="D725" s="35">
        <f>ROUND(АТС!F723*$D$41*$D$42/100,2)</f>
        <v>89.68</v>
      </c>
      <c r="E725" s="35">
        <f>ROUND(АТС!F723*$E$41*$E$42/100,2)</f>
        <v>82.4</v>
      </c>
      <c r="F725" s="35">
        <f>ROUND(АТС!$F723*$F$41*$F$42/100,2)</f>
        <v>56.09</v>
      </c>
      <c r="G725" s="35">
        <f>ROUND(АТС!$F723*$G$41*$G$42/100,2)</f>
        <v>32.83</v>
      </c>
    </row>
    <row r="726" spans="1:7" x14ac:dyDescent="0.25">
      <c r="A726" s="236"/>
      <c r="B726" s="125">
        <f t="shared" si="11"/>
        <v>42429.458330000001</v>
      </c>
      <c r="C726" s="126">
        <v>11</v>
      </c>
      <c r="D726" s="35">
        <f>ROUND(АТС!F724*$D$41*$D$42/100,2)</f>
        <v>83.54</v>
      </c>
      <c r="E726" s="35">
        <f>ROUND(АТС!F724*$E$41*$E$42/100,2)</f>
        <v>76.760000000000005</v>
      </c>
      <c r="F726" s="35">
        <f>ROUND(АТС!$F724*$F$41*$F$42/100,2)</f>
        <v>52.25</v>
      </c>
      <c r="G726" s="35">
        <f>ROUND(АТС!$F724*$G$41*$G$42/100,2)</f>
        <v>30.58</v>
      </c>
    </row>
    <row r="727" spans="1:7" x14ac:dyDescent="0.25">
      <c r="A727" s="236"/>
      <c r="B727" s="125">
        <f t="shared" si="11"/>
        <v>42429.5</v>
      </c>
      <c r="C727" s="126">
        <v>12</v>
      </c>
      <c r="D727" s="35">
        <f>ROUND(АТС!F725*$D$41*$D$42/100,2)</f>
        <v>89.21</v>
      </c>
      <c r="E727" s="35">
        <f>ROUND(АТС!F725*$E$41*$E$42/100,2)</f>
        <v>81.97</v>
      </c>
      <c r="F727" s="35">
        <f>ROUND(АТС!$F725*$F$41*$F$42/100,2)</f>
        <v>55.8</v>
      </c>
      <c r="G727" s="35">
        <f>ROUND(АТС!$F725*$G$41*$G$42/100,2)</f>
        <v>32.65</v>
      </c>
    </row>
    <row r="728" spans="1:7" x14ac:dyDescent="0.25">
      <c r="A728" s="236"/>
      <c r="B728" s="125">
        <f t="shared" si="11"/>
        <v>42429.541669999999</v>
      </c>
      <c r="C728" s="126">
        <v>13</v>
      </c>
      <c r="D728" s="35">
        <f>ROUND(АТС!F726*$D$41*$D$42/100,2)</f>
        <v>91.5</v>
      </c>
      <c r="E728" s="35">
        <f>ROUND(АТС!F726*$E$41*$E$42/100,2)</f>
        <v>84.07</v>
      </c>
      <c r="F728" s="35">
        <f>ROUND(АТС!$F726*$F$41*$F$42/100,2)</f>
        <v>57.23</v>
      </c>
      <c r="G728" s="35">
        <f>ROUND(АТС!$F726*$G$41*$G$42/100,2)</f>
        <v>33.49</v>
      </c>
    </row>
    <row r="729" spans="1:7" x14ac:dyDescent="0.25">
      <c r="A729" s="236"/>
      <c r="B729" s="125">
        <f t="shared" si="11"/>
        <v>42429.583330000001</v>
      </c>
      <c r="C729" s="126">
        <v>14</v>
      </c>
      <c r="D729" s="35">
        <f>ROUND(АТС!F727*$D$41*$D$42/100,2)</f>
        <v>92.28</v>
      </c>
      <c r="E729" s="35">
        <f>ROUND(АТС!F727*$E$41*$E$42/100,2)</f>
        <v>84.79</v>
      </c>
      <c r="F729" s="35">
        <f>ROUND(АТС!$F727*$F$41*$F$42/100,2)</f>
        <v>57.72</v>
      </c>
      <c r="G729" s="35">
        <f>ROUND(АТС!$F727*$G$41*$G$42/100,2)</f>
        <v>33.78</v>
      </c>
    </row>
    <row r="730" spans="1:7" x14ac:dyDescent="0.25">
      <c r="A730" s="236"/>
      <c r="B730" s="125">
        <f t="shared" si="11"/>
        <v>42429.625</v>
      </c>
      <c r="C730" s="126">
        <v>15</v>
      </c>
      <c r="D730" s="35">
        <f>ROUND(АТС!F728*$D$41*$D$42/100,2)</f>
        <v>91.48</v>
      </c>
      <c r="E730" s="35">
        <f>ROUND(АТС!F728*$E$41*$E$42/100,2)</f>
        <v>84.05</v>
      </c>
      <c r="F730" s="35">
        <f>ROUND(АТС!$F728*$F$41*$F$42/100,2)</f>
        <v>57.22</v>
      </c>
      <c r="G730" s="35">
        <f>ROUND(АТС!$F728*$G$41*$G$42/100,2)</f>
        <v>33.49</v>
      </c>
    </row>
    <row r="731" spans="1:7" x14ac:dyDescent="0.25">
      <c r="A731" s="236"/>
      <c r="B731" s="125">
        <f t="shared" si="11"/>
        <v>42429.666669999999</v>
      </c>
      <c r="C731" s="126">
        <v>16</v>
      </c>
      <c r="D731" s="35">
        <f>ROUND(АТС!F729*$D$41*$D$42/100,2)</f>
        <v>84.91</v>
      </c>
      <c r="E731" s="35">
        <f>ROUND(АТС!F729*$E$41*$E$42/100,2)</f>
        <v>78.010000000000005</v>
      </c>
      <c r="F731" s="35">
        <f>ROUND(АТС!$F729*$F$41*$F$42/100,2)</f>
        <v>53.11</v>
      </c>
      <c r="G731" s="35">
        <f>ROUND(АТС!$F729*$G$41*$G$42/100,2)</f>
        <v>31.08</v>
      </c>
    </row>
    <row r="732" spans="1:7" x14ac:dyDescent="0.25">
      <c r="A732" s="236"/>
      <c r="B732" s="125">
        <f t="shared" si="11"/>
        <v>42429.708330000001</v>
      </c>
      <c r="C732" s="126">
        <v>17</v>
      </c>
      <c r="D732" s="35">
        <f>ROUND(АТС!F730*$D$41*$D$42/100,2)</f>
        <v>85.42</v>
      </c>
      <c r="E732" s="35">
        <f>ROUND(АТС!F730*$E$41*$E$42/100,2)</f>
        <v>78.48</v>
      </c>
      <c r="F732" s="35">
        <f>ROUND(АТС!$F730*$F$41*$F$42/100,2)</f>
        <v>53.43</v>
      </c>
      <c r="G732" s="35">
        <f>ROUND(АТС!$F730*$G$41*$G$42/100,2)</f>
        <v>31.27</v>
      </c>
    </row>
    <row r="733" spans="1:7" x14ac:dyDescent="0.25">
      <c r="A733" s="236"/>
      <c r="B733" s="125">
        <f t="shared" si="11"/>
        <v>42429.75</v>
      </c>
      <c r="C733" s="126">
        <v>18</v>
      </c>
      <c r="D733" s="35">
        <f>ROUND(АТС!F731*$D$41*$D$42/100,2)</f>
        <v>70.08</v>
      </c>
      <c r="E733" s="35">
        <f>ROUND(АТС!F731*$E$41*$E$42/100,2)</f>
        <v>64.39</v>
      </c>
      <c r="F733" s="35">
        <f>ROUND(АТС!$F731*$F$41*$F$42/100,2)</f>
        <v>43.83</v>
      </c>
      <c r="G733" s="35">
        <f>ROUND(АТС!$F731*$G$41*$G$42/100,2)</f>
        <v>25.65</v>
      </c>
    </row>
    <row r="734" spans="1:7" x14ac:dyDescent="0.25">
      <c r="A734" s="236"/>
      <c r="B734" s="125">
        <f t="shared" si="11"/>
        <v>42429.791669999999</v>
      </c>
      <c r="C734" s="126">
        <v>19</v>
      </c>
      <c r="D734" s="35">
        <f>ROUND(АТС!F732*$D$41*$D$42/100,2)</f>
        <v>70.11</v>
      </c>
      <c r="E734" s="35">
        <f>ROUND(АТС!F732*$E$41*$E$42/100,2)</f>
        <v>64.42</v>
      </c>
      <c r="F734" s="35">
        <f>ROUND(АТС!$F732*$F$41*$F$42/100,2)</f>
        <v>43.85</v>
      </c>
      <c r="G734" s="35">
        <f>ROUND(АТС!$F732*$G$41*$G$42/100,2)</f>
        <v>25.66</v>
      </c>
    </row>
    <row r="735" spans="1:7" x14ac:dyDescent="0.25">
      <c r="A735" s="236"/>
      <c r="B735" s="125">
        <f t="shared" si="11"/>
        <v>42429.833330000001</v>
      </c>
      <c r="C735" s="126">
        <v>20</v>
      </c>
      <c r="D735" s="35">
        <f>ROUND(АТС!F733*$D$41*$D$42/100,2)</f>
        <v>70.92</v>
      </c>
      <c r="E735" s="35">
        <f>ROUND(АТС!F733*$E$41*$E$42/100,2)</f>
        <v>65.16</v>
      </c>
      <c r="F735" s="35">
        <f>ROUND(АТС!$F733*$F$41*$F$42/100,2)</f>
        <v>44.36</v>
      </c>
      <c r="G735" s="35">
        <f>ROUND(АТС!$F733*$G$41*$G$42/100,2)</f>
        <v>25.96</v>
      </c>
    </row>
    <row r="736" spans="1:7" x14ac:dyDescent="0.25">
      <c r="A736" s="236"/>
      <c r="B736" s="125">
        <f t="shared" si="11"/>
        <v>42429.875</v>
      </c>
      <c r="C736" s="126">
        <v>21</v>
      </c>
      <c r="D736" s="35">
        <f>ROUND(АТС!F734*$D$41*$D$42/100,2)</f>
        <v>70.099999999999994</v>
      </c>
      <c r="E736" s="35">
        <f>ROUND(АТС!F734*$E$41*$E$42/100,2)</f>
        <v>64.41</v>
      </c>
      <c r="F736" s="35">
        <f>ROUND(АТС!$F734*$F$41*$F$42/100,2)</f>
        <v>43.84</v>
      </c>
      <c r="G736" s="35">
        <f>ROUND(АТС!$F734*$G$41*$G$42/100,2)</f>
        <v>25.66</v>
      </c>
    </row>
    <row r="737" spans="1:7" x14ac:dyDescent="0.25">
      <c r="A737" s="236"/>
      <c r="B737" s="125">
        <f t="shared" si="11"/>
        <v>42429.916669999999</v>
      </c>
      <c r="C737" s="126">
        <v>22</v>
      </c>
      <c r="D737" s="35">
        <f>ROUND(АТС!F735*$D$41*$D$42/100,2)</f>
        <v>91.45</v>
      </c>
      <c r="E737" s="35">
        <f>ROUND(АТС!F735*$E$41*$E$42/100,2)</f>
        <v>84.03</v>
      </c>
      <c r="F737" s="35">
        <f>ROUND(АТС!$F735*$F$41*$F$42/100,2)</f>
        <v>57.2</v>
      </c>
      <c r="G737" s="35">
        <f>ROUND(АТС!$F735*$G$41*$G$42/100,2)</f>
        <v>33.479999999999997</v>
      </c>
    </row>
    <row r="738" spans="1:7" x14ac:dyDescent="0.25">
      <c r="A738" s="236"/>
      <c r="B738" s="125">
        <f t="shared" si="11"/>
        <v>42429.958330000001</v>
      </c>
      <c r="C738" s="126">
        <v>23</v>
      </c>
      <c r="D738" s="35">
        <f>ROUND(АТС!F736*$D$41*$D$42/100,2)</f>
        <v>73.95</v>
      </c>
      <c r="E738" s="35">
        <f>ROUND(АТС!F736*$E$41*$E$42/100,2)</f>
        <v>67.95</v>
      </c>
      <c r="F738" s="35">
        <f>ROUND(АТС!$F736*$F$41*$F$42/100,2)</f>
        <v>46.25</v>
      </c>
      <c r="G738" s="35">
        <f>ROUND(АТС!$F736*$G$41*$G$42/100,2)</f>
        <v>27.07</v>
      </c>
    </row>
    <row r="739" spans="1:7" hidden="1" x14ac:dyDescent="0.25">
      <c r="A739" s="236"/>
      <c r="B739" s="125">
        <f t="shared" si="11"/>
        <v>42430</v>
      </c>
      <c r="C739" s="126">
        <v>0</v>
      </c>
      <c r="D739" s="35" t="e">
        <f>ROUND(АТС!#REF!*$D$41*$D$42/100,2)</f>
        <v>#REF!</v>
      </c>
      <c r="E739" s="35" t="e">
        <f>ROUND(АТС!#REF!*$E$41*$E$42/100,2)</f>
        <v>#REF!</v>
      </c>
      <c r="F739" s="35" t="e">
        <f>ROUND(АТС!#REF!*$F$41*$F$42/100,2)</f>
        <v>#REF!</v>
      </c>
      <c r="G739" s="35" t="e">
        <f>ROUND(АТС!#REF!*$G$41*$G$42/100,2)</f>
        <v>#REF!</v>
      </c>
    </row>
    <row r="740" spans="1:7" hidden="1" x14ac:dyDescent="0.25">
      <c r="A740" s="236"/>
      <c r="B740" s="125">
        <f t="shared" si="11"/>
        <v>42430.041669999999</v>
      </c>
      <c r="C740" s="126">
        <v>1</v>
      </c>
      <c r="D740" s="35" t="e">
        <f>ROUND(АТС!#REF!*$D$41*$D$42/100,2)</f>
        <v>#REF!</v>
      </c>
      <c r="E740" s="35" t="e">
        <f>ROUND(АТС!#REF!*$E$41*$E$42/100,2)</f>
        <v>#REF!</v>
      </c>
      <c r="F740" s="35" t="e">
        <f>ROUND(АТС!#REF!*$F$41*$F$42/100,2)</f>
        <v>#REF!</v>
      </c>
      <c r="G740" s="35" t="e">
        <f>ROUND(АТС!#REF!*$G$41*$G$42/100,2)</f>
        <v>#REF!</v>
      </c>
    </row>
    <row r="741" spans="1:7" hidden="1" x14ac:dyDescent="0.25">
      <c r="A741" s="236"/>
      <c r="B741" s="125">
        <f t="shared" si="11"/>
        <v>42430.083330000001</v>
      </c>
      <c r="C741" s="126">
        <v>2</v>
      </c>
      <c r="D741" s="35" t="e">
        <f>ROUND(АТС!#REF!*$D$41*$D$42/100,2)</f>
        <v>#REF!</v>
      </c>
      <c r="E741" s="35" t="e">
        <f>ROUND(АТС!#REF!*$E$41*$E$42/100,2)</f>
        <v>#REF!</v>
      </c>
      <c r="F741" s="35" t="e">
        <f>ROUND(АТС!#REF!*$F$41*$F$42/100,2)</f>
        <v>#REF!</v>
      </c>
      <c r="G741" s="35" t="e">
        <f>ROUND(АТС!#REF!*$G$41*$G$42/100,2)</f>
        <v>#REF!</v>
      </c>
    </row>
    <row r="742" spans="1:7" hidden="1" x14ac:dyDescent="0.25">
      <c r="A742" s="236"/>
      <c r="B742" s="125">
        <f t="shared" si="11"/>
        <v>42430.125</v>
      </c>
      <c r="C742" s="126">
        <v>3</v>
      </c>
      <c r="D742" s="35" t="e">
        <f>ROUND(АТС!#REF!*$D$41*$D$42/100,2)</f>
        <v>#REF!</v>
      </c>
      <c r="E742" s="35" t="e">
        <f>ROUND(АТС!#REF!*$E$41*$E$42/100,2)</f>
        <v>#REF!</v>
      </c>
      <c r="F742" s="35" t="e">
        <f>ROUND(АТС!#REF!*$F$41*$F$42/100,2)</f>
        <v>#REF!</v>
      </c>
      <c r="G742" s="35" t="e">
        <f>ROUND(АТС!#REF!*$G$41*$G$42/100,2)</f>
        <v>#REF!</v>
      </c>
    </row>
    <row r="743" spans="1:7" hidden="1" x14ac:dyDescent="0.25">
      <c r="A743" s="236"/>
      <c r="B743" s="125">
        <f t="shared" si="11"/>
        <v>42430.166669999999</v>
      </c>
      <c r="C743" s="126">
        <v>4</v>
      </c>
      <c r="D743" s="35" t="e">
        <f>ROUND(АТС!#REF!*$D$41*$D$42/100,2)</f>
        <v>#REF!</v>
      </c>
      <c r="E743" s="35" t="e">
        <f>ROUND(АТС!#REF!*$E$41*$E$42/100,2)</f>
        <v>#REF!</v>
      </c>
      <c r="F743" s="35" t="e">
        <f>ROUND(АТС!#REF!*$F$41*$F$42/100,2)</f>
        <v>#REF!</v>
      </c>
      <c r="G743" s="35" t="e">
        <f>ROUND(АТС!#REF!*$G$41*$G$42/100,2)</f>
        <v>#REF!</v>
      </c>
    </row>
    <row r="744" spans="1:7" hidden="1" x14ac:dyDescent="0.25">
      <c r="A744" s="236"/>
      <c r="B744" s="125">
        <f t="shared" si="11"/>
        <v>42430.208330000001</v>
      </c>
      <c r="C744" s="126">
        <v>5</v>
      </c>
      <c r="D744" s="35" t="e">
        <f>ROUND(АТС!#REF!*$D$41*$D$42/100,2)</f>
        <v>#REF!</v>
      </c>
      <c r="E744" s="35" t="e">
        <f>ROUND(АТС!#REF!*$E$41*$E$42/100,2)</f>
        <v>#REF!</v>
      </c>
      <c r="F744" s="35" t="e">
        <f>ROUND(АТС!#REF!*$F$41*$F$42/100,2)</f>
        <v>#REF!</v>
      </c>
      <c r="G744" s="35" t="e">
        <f>ROUND(АТС!#REF!*$G$41*$G$42/100,2)</f>
        <v>#REF!</v>
      </c>
    </row>
    <row r="745" spans="1:7" hidden="1" x14ac:dyDescent="0.25">
      <c r="A745" s="236"/>
      <c r="B745" s="125">
        <f t="shared" si="11"/>
        <v>42430.25</v>
      </c>
      <c r="C745" s="126">
        <v>6</v>
      </c>
      <c r="D745" s="35" t="e">
        <f>ROUND(АТС!#REF!*$D$41*$D$42/100,2)</f>
        <v>#REF!</v>
      </c>
      <c r="E745" s="35" t="e">
        <f>ROUND(АТС!#REF!*$E$41*$E$42/100,2)</f>
        <v>#REF!</v>
      </c>
      <c r="F745" s="35" t="e">
        <f>ROUND(АТС!#REF!*$F$41*$F$42/100,2)</f>
        <v>#REF!</v>
      </c>
      <c r="G745" s="35" t="e">
        <f>ROUND(АТС!#REF!*$G$41*$G$42/100,2)</f>
        <v>#REF!</v>
      </c>
    </row>
    <row r="746" spans="1:7" hidden="1" x14ac:dyDescent="0.25">
      <c r="A746" s="236"/>
      <c r="B746" s="125">
        <f t="shared" si="11"/>
        <v>42430.291669999999</v>
      </c>
      <c r="C746" s="126">
        <v>7</v>
      </c>
      <c r="D746" s="35" t="e">
        <f>ROUND(АТС!#REF!*$D$41*$D$42/100,2)</f>
        <v>#REF!</v>
      </c>
      <c r="E746" s="35" t="e">
        <f>ROUND(АТС!#REF!*$E$41*$E$42/100,2)</f>
        <v>#REF!</v>
      </c>
      <c r="F746" s="35" t="e">
        <f>ROUND(АТС!#REF!*$F$41*$F$42/100,2)</f>
        <v>#REF!</v>
      </c>
      <c r="G746" s="35" t="e">
        <f>ROUND(АТС!#REF!*$G$41*$G$42/100,2)</f>
        <v>#REF!</v>
      </c>
    </row>
    <row r="747" spans="1:7" hidden="1" x14ac:dyDescent="0.25">
      <c r="A747" s="236"/>
      <c r="B747" s="125">
        <f t="shared" si="11"/>
        <v>42430.333330000001</v>
      </c>
      <c r="C747" s="126">
        <v>8</v>
      </c>
      <c r="D747" s="35" t="e">
        <f>ROUND(АТС!#REF!*$D$41*$D$42/100,2)</f>
        <v>#REF!</v>
      </c>
      <c r="E747" s="35" t="e">
        <f>ROUND(АТС!#REF!*$E$41*$E$42/100,2)</f>
        <v>#REF!</v>
      </c>
      <c r="F747" s="35" t="e">
        <f>ROUND(АТС!#REF!*$F$41*$F$42/100,2)</f>
        <v>#REF!</v>
      </c>
      <c r="G747" s="35" t="e">
        <f>ROUND(АТС!#REF!*$G$41*$G$42/100,2)</f>
        <v>#REF!</v>
      </c>
    </row>
    <row r="748" spans="1:7" hidden="1" x14ac:dyDescent="0.25">
      <c r="A748" s="236"/>
      <c r="B748" s="125">
        <f t="shared" si="11"/>
        <v>42430.375</v>
      </c>
      <c r="C748" s="126">
        <v>9</v>
      </c>
      <c r="D748" s="35" t="e">
        <f>ROUND(АТС!#REF!*$D$41*$D$42/100,2)</f>
        <v>#REF!</v>
      </c>
      <c r="E748" s="35" t="e">
        <f>ROUND(АТС!#REF!*$E$41*$E$42/100,2)</f>
        <v>#REF!</v>
      </c>
      <c r="F748" s="35" t="e">
        <f>ROUND(АТС!#REF!*$F$41*$F$42/100,2)</f>
        <v>#REF!</v>
      </c>
      <c r="G748" s="35" t="e">
        <f>ROUND(АТС!#REF!*$G$41*$G$42/100,2)</f>
        <v>#REF!</v>
      </c>
    </row>
    <row r="749" spans="1:7" hidden="1" x14ac:dyDescent="0.25">
      <c r="A749" s="236"/>
      <c r="B749" s="125">
        <f t="shared" si="11"/>
        <v>42430.416669999999</v>
      </c>
      <c r="C749" s="126">
        <v>10</v>
      </c>
      <c r="D749" s="35" t="e">
        <f>ROUND(АТС!#REF!*$D$41*$D$42/100,2)</f>
        <v>#REF!</v>
      </c>
      <c r="E749" s="35" t="e">
        <f>ROUND(АТС!#REF!*$E$41*$E$42/100,2)</f>
        <v>#REF!</v>
      </c>
      <c r="F749" s="35" t="e">
        <f>ROUND(АТС!#REF!*$F$41*$F$42/100,2)</f>
        <v>#REF!</v>
      </c>
      <c r="G749" s="35" t="e">
        <f>ROUND(АТС!#REF!*$G$41*$G$42/100,2)</f>
        <v>#REF!</v>
      </c>
    </row>
    <row r="750" spans="1:7" hidden="1" x14ac:dyDescent="0.25">
      <c r="A750" s="236"/>
      <c r="B750" s="125">
        <f t="shared" si="11"/>
        <v>42430.458330000001</v>
      </c>
      <c r="C750" s="126">
        <v>11</v>
      </c>
      <c r="D750" s="35" t="e">
        <f>ROUND(АТС!#REF!*$D$41*$D$42/100,2)</f>
        <v>#REF!</v>
      </c>
      <c r="E750" s="35" t="e">
        <f>ROUND(АТС!#REF!*$E$41*$E$42/100,2)</f>
        <v>#REF!</v>
      </c>
      <c r="F750" s="35" t="e">
        <f>ROUND(АТС!#REF!*$F$41*$F$42/100,2)</f>
        <v>#REF!</v>
      </c>
      <c r="G750" s="35" t="e">
        <f>ROUND(АТС!#REF!*$G$41*$G$42/100,2)</f>
        <v>#REF!</v>
      </c>
    </row>
    <row r="751" spans="1:7" hidden="1" x14ac:dyDescent="0.25">
      <c r="A751" s="236"/>
      <c r="B751" s="125">
        <f t="shared" si="11"/>
        <v>42430.5</v>
      </c>
      <c r="C751" s="126">
        <v>12</v>
      </c>
      <c r="D751" s="35" t="e">
        <f>ROUND(АТС!#REF!*$D$41*$D$42/100,2)</f>
        <v>#REF!</v>
      </c>
      <c r="E751" s="35" t="e">
        <f>ROUND(АТС!#REF!*$E$41*$E$42/100,2)</f>
        <v>#REF!</v>
      </c>
      <c r="F751" s="35" t="e">
        <f>ROUND(АТС!#REF!*$F$41*$F$42/100,2)</f>
        <v>#REF!</v>
      </c>
      <c r="G751" s="35" t="e">
        <f>ROUND(АТС!#REF!*$G$41*$G$42/100,2)</f>
        <v>#REF!</v>
      </c>
    </row>
    <row r="752" spans="1:7" hidden="1" x14ac:dyDescent="0.25">
      <c r="A752" s="236"/>
      <c r="B752" s="125">
        <f t="shared" si="11"/>
        <v>42430.541669999999</v>
      </c>
      <c r="C752" s="126">
        <v>13</v>
      </c>
      <c r="D752" s="35" t="e">
        <f>ROUND(АТС!#REF!*$D$41*$D$42/100,2)</f>
        <v>#REF!</v>
      </c>
      <c r="E752" s="35" t="e">
        <f>ROUND(АТС!#REF!*$E$41*$E$42/100,2)</f>
        <v>#REF!</v>
      </c>
      <c r="F752" s="35" t="e">
        <f>ROUND(АТС!#REF!*$F$41*$F$42/100,2)</f>
        <v>#REF!</v>
      </c>
      <c r="G752" s="35" t="e">
        <f>ROUND(АТС!#REF!*$G$41*$G$42/100,2)</f>
        <v>#REF!</v>
      </c>
    </row>
    <row r="753" spans="1:7" hidden="1" x14ac:dyDescent="0.25">
      <c r="A753" s="236"/>
      <c r="B753" s="125">
        <f t="shared" si="11"/>
        <v>42430.583330000001</v>
      </c>
      <c r="C753" s="126">
        <v>14</v>
      </c>
      <c r="D753" s="35" t="e">
        <f>ROUND(АТС!#REF!*$D$41*$D$42/100,2)</f>
        <v>#REF!</v>
      </c>
      <c r="E753" s="35" t="e">
        <f>ROUND(АТС!#REF!*$E$41*$E$42/100,2)</f>
        <v>#REF!</v>
      </c>
      <c r="F753" s="35" t="e">
        <f>ROUND(АТС!#REF!*$F$41*$F$42/100,2)</f>
        <v>#REF!</v>
      </c>
      <c r="G753" s="35" t="e">
        <f>ROUND(АТС!#REF!*$G$41*$G$42/100,2)</f>
        <v>#REF!</v>
      </c>
    </row>
    <row r="754" spans="1:7" hidden="1" x14ac:dyDescent="0.25">
      <c r="A754" s="236"/>
      <c r="B754" s="125">
        <f t="shared" si="11"/>
        <v>42430.625</v>
      </c>
      <c r="C754" s="126">
        <v>15</v>
      </c>
      <c r="D754" s="35" t="e">
        <f>ROUND(АТС!#REF!*$D$41*$D$42/100,2)</f>
        <v>#REF!</v>
      </c>
      <c r="E754" s="35" t="e">
        <f>ROUND(АТС!#REF!*$E$41*$E$42/100,2)</f>
        <v>#REF!</v>
      </c>
      <c r="F754" s="35" t="e">
        <f>ROUND(АТС!#REF!*$F$41*$F$42/100,2)</f>
        <v>#REF!</v>
      </c>
      <c r="G754" s="35" t="e">
        <f>ROUND(АТС!#REF!*$G$41*$G$42/100,2)</f>
        <v>#REF!</v>
      </c>
    </row>
    <row r="755" spans="1:7" hidden="1" x14ac:dyDescent="0.25">
      <c r="A755" s="236"/>
      <c r="B755" s="125">
        <f t="shared" si="11"/>
        <v>42430.666669999999</v>
      </c>
      <c r="C755" s="126">
        <v>16</v>
      </c>
      <c r="D755" s="35" t="e">
        <f>ROUND(АТС!#REF!*$D$41*$D$42/100,2)</f>
        <v>#REF!</v>
      </c>
      <c r="E755" s="35" t="e">
        <f>ROUND(АТС!#REF!*$E$41*$E$42/100,2)</f>
        <v>#REF!</v>
      </c>
      <c r="F755" s="35" t="e">
        <f>ROUND(АТС!#REF!*$F$41*$F$42/100,2)</f>
        <v>#REF!</v>
      </c>
      <c r="G755" s="35" t="e">
        <f>ROUND(АТС!#REF!*$G$41*$G$42/100,2)</f>
        <v>#REF!</v>
      </c>
    </row>
    <row r="756" spans="1:7" hidden="1" x14ac:dyDescent="0.25">
      <c r="A756" s="236"/>
      <c r="B756" s="125">
        <f t="shared" si="11"/>
        <v>42430.708330000001</v>
      </c>
      <c r="C756" s="126">
        <v>17</v>
      </c>
      <c r="D756" s="35" t="e">
        <f>ROUND(АТС!#REF!*$D$41*$D$42/100,2)</f>
        <v>#REF!</v>
      </c>
      <c r="E756" s="35" t="e">
        <f>ROUND(АТС!#REF!*$E$41*$E$42/100,2)</f>
        <v>#REF!</v>
      </c>
      <c r="F756" s="35" t="e">
        <f>ROUND(АТС!#REF!*$F$41*$F$42/100,2)</f>
        <v>#REF!</v>
      </c>
      <c r="G756" s="35" t="e">
        <f>ROUND(АТС!#REF!*$G$41*$G$42/100,2)</f>
        <v>#REF!</v>
      </c>
    </row>
    <row r="757" spans="1:7" hidden="1" x14ac:dyDescent="0.25">
      <c r="A757" s="236"/>
      <c r="B757" s="125">
        <f t="shared" si="11"/>
        <v>42430.75</v>
      </c>
      <c r="C757" s="126">
        <v>18</v>
      </c>
      <c r="D757" s="35" t="e">
        <f>ROUND(АТС!#REF!*$D$41*$D$42/100,2)</f>
        <v>#REF!</v>
      </c>
      <c r="E757" s="35" t="e">
        <f>ROUND(АТС!#REF!*$E$41*$E$42/100,2)</f>
        <v>#REF!</v>
      </c>
      <c r="F757" s="35" t="e">
        <f>ROUND(АТС!#REF!*$F$41*$F$42/100,2)</f>
        <v>#REF!</v>
      </c>
      <c r="G757" s="35" t="e">
        <f>ROUND(АТС!#REF!*$G$41*$G$42/100,2)</f>
        <v>#REF!</v>
      </c>
    </row>
    <row r="758" spans="1:7" hidden="1" x14ac:dyDescent="0.25">
      <c r="A758" s="236"/>
      <c r="B758" s="125">
        <f t="shared" si="11"/>
        <v>42430.791669999999</v>
      </c>
      <c r="C758" s="126">
        <v>19</v>
      </c>
      <c r="D758" s="35" t="e">
        <f>ROUND(АТС!#REF!*$D$41*$D$42/100,2)</f>
        <v>#REF!</v>
      </c>
      <c r="E758" s="35" t="e">
        <f>ROUND(АТС!#REF!*$E$41*$E$42/100,2)</f>
        <v>#REF!</v>
      </c>
      <c r="F758" s="35" t="e">
        <f>ROUND(АТС!#REF!*$F$41*$F$42/100,2)</f>
        <v>#REF!</v>
      </c>
      <c r="G758" s="35" t="e">
        <f>ROUND(АТС!#REF!*$G$41*$G$42/100,2)</f>
        <v>#REF!</v>
      </c>
    </row>
    <row r="759" spans="1:7" hidden="1" x14ac:dyDescent="0.25">
      <c r="A759" s="236"/>
      <c r="B759" s="125">
        <f t="shared" si="11"/>
        <v>42430.833330000001</v>
      </c>
      <c r="C759" s="126">
        <v>20</v>
      </c>
      <c r="D759" s="35" t="e">
        <f>ROUND(АТС!#REF!*$D$41*$D$42/100,2)</f>
        <v>#REF!</v>
      </c>
      <c r="E759" s="35" t="e">
        <f>ROUND(АТС!#REF!*$E$41*$E$42/100,2)</f>
        <v>#REF!</v>
      </c>
      <c r="F759" s="35" t="e">
        <f>ROUND(АТС!#REF!*$F$41*$F$42/100,2)</f>
        <v>#REF!</v>
      </c>
      <c r="G759" s="35" t="e">
        <f>ROUND(АТС!#REF!*$G$41*$G$42/100,2)</f>
        <v>#REF!</v>
      </c>
    </row>
    <row r="760" spans="1:7" hidden="1" x14ac:dyDescent="0.25">
      <c r="A760" s="236"/>
      <c r="B760" s="125">
        <f t="shared" si="11"/>
        <v>42430.875</v>
      </c>
      <c r="C760" s="126">
        <v>21</v>
      </c>
      <c r="D760" s="35" t="e">
        <f>ROUND(АТС!#REF!*$D$41*$D$42/100,2)</f>
        <v>#REF!</v>
      </c>
      <c r="E760" s="35" t="e">
        <f>ROUND(АТС!#REF!*$E$41*$E$42/100,2)</f>
        <v>#REF!</v>
      </c>
      <c r="F760" s="35" t="e">
        <f>ROUND(АТС!#REF!*$F$41*$F$42/100,2)</f>
        <v>#REF!</v>
      </c>
      <c r="G760" s="35" t="e">
        <f>ROUND(АТС!#REF!*$G$41*$G$42/100,2)</f>
        <v>#REF!</v>
      </c>
    </row>
    <row r="761" spans="1:7" hidden="1" x14ac:dyDescent="0.25">
      <c r="A761" s="236"/>
      <c r="B761" s="125">
        <f t="shared" si="11"/>
        <v>42430.916669999999</v>
      </c>
      <c r="C761" s="126">
        <v>22</v>
      </c>
      <c r="D761" s="35" t="e">
        <f>ROUND(АТС!#REF!*$D$41*$D$42/100,2)</f>
        <v>#REF!</v>
      </c>
      <c r="E761" s="35" t="e">
        <f>ROUND(АТС!#REF!*$E$41*$E$42/100,2)</f>
        <v>#REF!</v>
      </c>
      <c r="F761" s="35" t="e">
        <f>ROUND(АТС!#REF!*$F$41*$F$42/100,2)</f>
        <v>#REF!</v>
      </c>
      <c r="G761" s="35" t="e">
        <f>ROUND(АТС!#REF!*$G$41*$G$42/100,2)</f>
        <v>#REF!</v>
      </c>
    </row>
    <row r="762" spans="1:7" hidden="1" x14ac:dyDescent="0.25">
      <c r="A762" s="236"/>
      <c r="B762" s="125">
        <f t="shared" si="11"/>
        <v>42430.958330000001</v>
      </c>
      <c r="C762" s="126">
        <v>23</v>
      </c>
      <c r="D762" s="35" t="e">
        <f>ROUND(АТС!#REF!*$D$41*$D$42/100,2)</f>
        <v>#REF!</v>
      </c>
      <c r="E762" s="35" t="e">
        <f>ROUND(АТС!#REF!*$E$41*$E$42/100,2)</f>
        <v>#REF!</v>
      </c>
      <c r="F762" s="35" t="e">
        <f>ROUND(АТС!#REF!*$F$41*$F$42/100,2)</f>
        <v>#REF!</v>
      </c>
      <c r="G762" s="35" t="e">
        <f>ROUND(АТС!#REF!*$G$41*$G$42/100,2)</f>
        <v>#REF!</v>
      </c>
    </row>
    <row r="763" spans="1:7" hidden="1" x14ac:dyDescent="0.25">
      <c r="A763" s="236"/>
      <c r="B763" s="125">
        <f t="shared" si="11"/>
        <v>42431</v>
      </c>
      <c r="C763" s="126">
        <v>0</v>
      </c>
      <c r="D763" s="35" t="e">
        <f>ROUND(АТС!#REF!*$D$41*$D$42/100,2)</f>
        <v>#REF!</v>
      </c>
      <c r="E763" s="35" t="e">
        <f>ROUND(АТС!#REF!*$E$41*$E$42/100,2)</f>
        <v>#REF!</v>
      </c>
      <c r="F763" s="35" t="e">
        <f>ROUND(АТС!#REF!*$F$41*$F$42/100,2)</f>
        <v>#REF!</v>
      </c>
      <c r="G763" s="35" t="e">
        <f>ROUND(АТС!#REF!*$G$41*$G$42/100,2)</f>
        <v>#REF!</v>
      </c>
    </row>
    <row r="764" spans="1:7" hidden="1" x14ac:dyDescent="0.25">
      <c r="A764" s="236"/>
      <c r="B764" s="125">
        <f t="shared" si="11"/>
        <v>42431.041669999999</v>
      </c>
      <c r="C764" s="126">
        <v>1</v>
      </c>
      <c r="D764" s="35" t="e">
        <f>ROUND(АТС!#REF!*$D$41*$D$42/100,2)</f>
        <v>#REF!</v>
      </c>
      <c r="E764" s="35" t="e">
        <f>ROUND(АТС!#REF!*$E$41*$E$42/100,2)</f>
        <v>#REF!</v>
      </c>
      <c r="F764" s="35" t="e">
        <f>ROUND(АТС!#REF!*$F$41*$F$42/100,2)</f>
        <v>#REF!</v>
      </c>
      <c r="G764" s="35" t="e">
        <f>ROUND(АТС!#REF!*$G$41*$G$42/100,2)</f>
        <v>#REF!</v>
      </c>
    </row>
    <row r="765" spans="1:7" hidden="1" x14ac:dyDescent="0.25">
      <c r="A765" s="236"/>
      <c r="B765" s="125">
        <f t="shared" si="11"/>
        <v>42431.083330000001</v>
      </c>
      <c r="C765" s="126">
        <v>2</v>
      </c>
      <c r="D765" s="35" t="e">
        <f>ROUND(АТС!#REF!*$D$41*$D$42/100,2)</f>
        <v>#REF!</v>
      </c>
      <c r="E765" s="35" t="e">
        <f>ROUND(АТС!#REF!*$E$41*$E$42/100,2)</f>
        <v>#REF!</v>
      </c>
      <c r="F765" s="35" t="e">
        <f>ROUND(АТС!#REF!*$F$41*$F$42/100,2)</f>
        <v>#REF!</v>
      </c>
      <c r="G765" s="35" t="e">
        <f>ROUND(АТС!#REF!*$G$41*$G$42/100,2)</f>
        <v>#REF!</v>
      </c>
    </row>
    <row r="766" spans="1:7" hidden="1" x14ac:dyDescent="0.25">
      <c r="A766" s="236"/>
      <c r="B766" s="125">
        <f t="shared" si="11"/>
        <v>42431.125</v>
      </c>
      <c r="C766" s="126">
        <v>3</v>
      </c>
      <c r="D766" s="35" t="e">
        <f>ROUND(АТС!#REF!*$D$41*$D$42/100,2)</f>
        <v>#REF!</v>
      </c>
      <c r="E766" s="35" t="e">
        <f>ROUND(АТС!#REF!*$E$41*$E$42/100,2)</f>
        <v>#REF!</v>
      </c>
      <c r="F766" s="35" t="e">
        <f>ROUND(АТС!#REF!*$F$41*$F$42/100,2)</f>
        <v>#REF!</v>
      </c>
      <c r="G766" s="35" t="e">
        <f>ROUND(АТС!#REF!*$G$41*$G$42/100,2)</f>
        <v>#REF!</v>
      </c>
    </row>
    <row r="767" spans="1:7" hidden="1" x14ac:dyDescent="0.25">
      <c r="A767" s="236"/>
      <c r="B767" s="125">
        <f t="shared" si="11"/>
        <v>42431.166669999999</v>
      </c>
      <c r="C767" s="126">
        <v>4</v>
      </c>
      <c r="D767" s="35" t="e">
        <f>ROUND(АТС!#REF!*$D$41*$D$42/100,2)</f>
        <v>#REF!</v>
      </c>
      <c r="E767" s="35" t="e">
        <f>ROUND(АТС!#REF!*$E$41*$E$42/100,2)</f>
        <v>#REF!</v>
      </c>
      <c r="F767" s="35" t="e">
        <f>ROUND(АТС!#REF!*$F$41*$F$42/100,2)</f>
        <v>#REF!</v>
      </c>
      <c r="G767" s="35" t="e">
        <f>ROUND(АТС!#REF!*$G$41*$G$42/100,2)</f>
        <v>#REF!</v>
      </c>
    </row>
    <row r="768" spans="1:7" hidden="1" x14ac:dyDescent="0.25">
      <c r="A768" s="236"/>
      <c r="B768" s="125">
        <f t="shared" si="11"/>
        <v>42431.208330000001</v>
      </c>
      <c r="C768" s="126">
        <v>5</v>
      </c>
      <c r="D768" s="35" t="e">
        <f>ROUND(АТС!#REF!*$D$41*$D$42/100,2)</f>
        <v>#REF!</v>
      </c>
      <c r="E768" s="35" t="e">
        <f>ROUND(АТС!#REF!*$E$41*$E$42/100,2)</f>
        <v>#REF!</v>
      </c>
      <c r="F768" s="35" t="e">
        <f>ROUND(АТС!#REF!*$F$41*$F$42/100,2)</f>
        <v>#REF!</v>
      </c>
      <c r="G768" s="35" t="e">
        <f>ROUND(АТС!#REF!*$G$41*$G$42/100,2)</f>
        <v>#REF!</v>
      </c>
    </row>
    <row r="769" spans="1:7" hidden="1" x14ac:dyDescent="0.25">
      <c r="A769" s="236"/>
      <c r="B769" s="125">
        <f t="shared" si="11"/>
        <v>42431.25</v>
      </c>
      <c r="C769" s="126">
        <v>6</v>
      </c>
      <c r="D769" s="35" t="e">
        <f>ROUND(АТС!#REF!*$D$41*$D$42/100,2)</f>
        <v>#REF!</v>
      </c>
      <c r="E769" s="35" t="e">
        <f>ROUND(АТС!#REF!*$E$41*$E$42/100,2)</f>
        <v>#REF!</v>
      </c>
      <c r="F769" s="35" t="e">
        <f>ROUND(АТС!#REF!*$F$41*$F$42/100,2)</f>
        <v>#REF!</v>
      </c>
      <c r="G769" s="35" t="e">
        <f>ROUND(АТС!#REF!*$G$41*$G$42/100,2)</f>
        <v>#REF!</v>
      </c>
    </row>
    <row r="770" spans="1:7" hidden="1" x14ac:dyDescent="0.25">
      <c r="A770" s="236"/>
      <c r="B770" s="125">
        <f t="shared" si="11"/>
        <v>42431.291669999999</v>
      </c>
      <c r="C770" s="126">
        <v>7</v>
      </c>
      <c r="D770" s="35" t="e">
        <f>ROUND(АТС!#REF!*$D$41*$D$42/100,2)</f>
        <v>#REF!</v>
      </c>
      <c r="E770" s="35" t="e">
        <f>ROUND(АТС!#REF!*$E$41*$E$42/100,2)</f>
        <v>#REF!</v>
      </c>
      <c r="F770" s="35" t="e">
        <f>ROUND(АТС!#REF!*$F$41*$F$42/100,2)</f>
        <v>#REF!</v>
      </c>
      <c r="G770" s="35" t="e">
        <f>ROUND(АТС!#REF!*$G$41*$G$42/100,2)</f>
        <v>#REF!</v>
      </c>
    </row>
    <row r="771" spans="1:7" hidden="1" x14ac:dyDescent="0.25">
      <c r="A771" s="236"/>
      <c r="B771" s="125">
        <f t="shared" si="11"/>
        <v>42431.333330000001</v>
      </c>
      <c r="C771" s="126">
        <v>8</v>
      </c>
      <c r="D771" s="35" t="e">
        <f>ROUND(АТС!#REF!*$D$41*$D$42/100,2)</f>
        <v>#REF!</v>
      </c>
      <c r="E771" s="35" t="e">
        <f>ROUND(АТС!#REF!*$E$41*$E$42/100,2)</f>
        <v>#REF!</v>
      </c>
      <c r="F771" s="35" t="e">
        <f>ROUND(АТС!#REF!*$F$41*$F$42/100,2)</f>
        <v>#REF!</v>
      </c>
      <c r="G771" s="35" t="e">
        <f>ROUND(АТС!#REF!*$G$41*$G$42/100,2)</f>
        <v>#REF!</v>
      </c>
    </row>
    <row r="772" spans="1:7" hidden="1" x14ac:dyDescent="0.25">
      <c r="A772" s="236"/>
      <c r="B772" s="125">
        <f t="shared" si="11"/>
        <v>42431.375</v>
      </c>
      <c r="C772" s="126">
        <v>9</v>
      </c>
      <c r="D772" s="35" t="e">
        <f>ROUND(АТС!#REF!*$D$41*$D$42/100,2)</f>
        <v>#REF!</v>
      </c>
      <c r="E772" s="35" t="e">
        <f>ROUND(АТС!#REF!*$E$41*$E$42/100,2)</f>
        <v>#REF!</v>
      </c>
      <c r="F772" s="35" t="e">
        <f>ROUND(АТС!#REF!*$F$41*$F$42/100,2)</f>
        <v>#REF!</v>
      </c>
      <c r="G772" s="35" t="e">
        <f>ROUND(АТС!#REF!*$G$41*$G$42/100,2)</f>
        <v>#REF!</v>
      </c>
    </row>
    <row r="773" spans="1:7" hidden="1" x14ac:dyDescent="0.25">
      <c r="A773" s="236"/>
      <c r="B773" s="125">
        <f t="shared" si="11"/>
        <v>42431.416669999999</v>
      </c>
      <c r="C773" s="126">
        <v>10</v>
      </c>
      <c r="D773" s="35" t="e">
        <f>ROUND(АТС!#REF!*$D$41*$D$42/100,2)</f>
        <v>#REF!</v>
      </c>
      <c r="E773" s="35" t="e">
        <f>ROUND(АТС!#REF!*$E$41*$E$42/100,2)</f>
        <v>#REF!</v>
      </c>
      <c r="F773" s="35" t="e">
        <f>ROUND(АТС!#REF!*$F$41*$F$42/100,2)</f>
        <v>#REF!</v>
      </c>
      <c r="G773" s="35" t="e">
        <f>ROUND(АТС!#REF!*$G$41*$G$42/100,2)</f>
        <v>#REF!</v>
      </c>
    </row>
    <row r="774" spans="1:7" hidden="1" x14ac:dyDescent="0.25">
      <c r="A774" s="236"/>
      <c r="B774" s="125">
        <f t="shared" si="11"/>
        <v>42431.458330000001</v>
      </c>
      <c r="C774" s="126">
        <v>11</v>
      </c>
      <c r="D774" s="35" t="e">
        <f>ROUND(АТС!#REF!*$D$41*$D$42/100,2)</f>
        <v>#REF!</v>
      </c>
      <c r="E774" s="35" t="e">
        <f>ROUND(АТС!#REF!*$E$41*$E$42/100,2)</f>
        <v>#REF!</v>
      </c>
      <c r="F774" s="35" t="e">
        <f>ROUND(АТС!#REF!*$F$41*$F$42/100,2)</f>
        <v>#REF!</v>
      </c>
      <c r="G774" s="35" t="e">
        <f>ROUND(АТС!#REF!*$G$41*$G$42/100,2)</f>
        <v>#REF!</v>
      </c>
    </row>
    <row r="775" spans="1:7" hidden="1" x14ac:dyDescent="0.25">
      <c r="A775" s="236"/>
      <c r="B775" s="125">
        <f t="shared" si="11"/>
        <v>42431.5</v>
      </c>
      <c r="C775" s="126">
        <v>12</v>
      </c>
      <c r="D775" s="35" t="e">
        <f>ROUND(АТС!#REF!*$D$41*$D$42/100,2)</f>
        <v>#REF!</v>
      </c>
      <c r="E775" s="35" t="e">
        <f>ROUND(АТС!#REF!*$E$41*$E$42/100,2)</f>
        <v>#REF!</v>
      </c>
      <c r="F775" s="35" t="e">
        <f>ROUND(АТС!#REF!*$F$41*$F$42/100,2)</f>
        <v>#REF!</v>
      </c>
      <c r="G775" s="35" t="e">
        <f>ROUND(АТС!#REF!*$G$41*$G$42/100,2)</f>
        <v>#REF!</v>
      </c>
    </row>
    <row r="776" spans="1:7" hidden="1" x14ac:dyDescent="0.25">
      <c r="A776" s="236"/>
      <c r="B776" s="125">
        <f t="shared" si="11"/>
        <v>42431.541669999999</v>
      </c>
      <c r="C776" s="126">
        <v>13</v>
      </c>
      <c r="D776" s="35" t="e">
        <f>ROUND(АТС!#REF!*$D$41*$D$42/100,2)</f>
        <v>#REF!</v>
      </c>
      <c r="E776" s="35" t="e">
        <f>ROUND(АТС!#REF!*$E$41*$E$42/100,2)</f>
        <v>#REF!</v>
      </c>
      <c r="F776" s="35" t="e">
        <f>ROUND(АТС!#REF!*$F$41*$F$42/100,2)</f>
        <v>#REF!</v>
      </c>
      <c r="G776" s="35" t="e">
        <f>ROUND(АТС!#REF!*$G$41*$G$42/100,2)</f>
        <v>#REF!</v>
      </c>
    </row>
    <row r="777" spans="1:7" hidden="1" x14ac:dyDescent="0.25">
      <c r="A777" s="236"/>
      <c r="B777" s="125">
        <f t="shared" si="11"/>
        <v>42431.583330000001</v>
      </c>
      <c r="C777" s="126">
        <v>14</v>
      </c>
      <c r="D777" s="35" t="e">
        <f>ROUND(АТС!#REF!*$D$41*$D$42/100,2)</f>
        <v>#REF!</v>
      </c>
      <c r="E777" s="35" t="e">
        <f>ROUND(АТС!#REF!*$E$41*$E$42/100,2)</f>
        <v>#REF!</v>
      </c>
      <c r="F777" s="35" t="e">
        <f>ROUND(АТС!#REF!*$F$41*$F$42/100,2)</f>
        <v>#REF!</v>
      </c>
      <c r="G777" s="35" t="e">
        <f>ROUND(АТС!#REF!*$G$41*$G$42/100,2)</f>
        <v>#REF!</v>
      </c>
    </row>
    <row r="778" spans="1:7" hidden="1" x14ac:dyDescent="0.25">
      <c r="A778" s="236"/>
      <c r="B778" s="125">
        <f t="shared" si="11"/>
        <v>42431.625</v>
      </c>
      <c r="C778" s="126">
        <v>15</v>
      </c>
      <c r="D778" s="35" t="e">
        <f>ROUND(АТС!#REF!*$D$41*$D$42/100,2)</f>
        <v>#REF!</v>
      </c>
      <c r="E778" s="35" t="e">
        <f>ROUND(АТС!#REF!*$E$41*$E$42/100,2)</f>
        <v>#REF!</v>
      </c>
      <c r="F778" s="35" t="e">
        <f>ROUND(АТС!#REF!*$F$41*$F$42/100,2)</f>
        <v>#REF!</v>
      </c>
      <c r="G778" s="35" t="e">
        <f>ROUND(АТС!#REF!*$G$41*$G$42/100,2)</f>
        <v>#REF!</v>
      </c>
    </row>
    <row r="779" spans="1:7" hidden="1" x14ac:dyDescent="0.25">
      <c r="A779" s="236"/>
      <c r="B779" s="125">
        <f t="shared" si="11"/>
        <v>42431.666669999999</v>
      </c>
      <c r="C779" s="126">
        <v>16</v>
      </c>
      <c r="D779" s="35" t="e">
        <f>ROUND(АТС!#REF!*$D$41*$D$42/100,2)</f>
        <v>#REF!</v>
      </c>
      <c r="E779" s="35" t="e">
        <f>ROUND(АТС!#REF!*$E$41*$E$42/100,2)</f>
        <v>#REF!</v>
      </c>
      <c r="F779" s="35" t="e">
        <f>ROUND(АТС!#REF!*$F$41*$F$42/100,2)</f>
        <v>#REF!</v>
      </c>
      <c r="G779" s="35" t="e">
        <f>ROUND(АТС!#REF!*$G$41*$G$42/100,2)</f>
        <v>#REF!</v>
      </c>
    </row>
    <row r="780" spans="1:7" hidden="1" x14ac:dyDescent="0.25">
      <c r="A780" s="236"/>
      <c r="B780" s="125">
        <f t="shared" si="11"/>
        <v>42431.708330000001</v>
      </c>
      <c r="C780" s="126">
        <v>17</v>
      </c>
      <c r="D780" s="35" t="e">
        <f>ROUND(АТС!#REF!*$D$41*$D$42/100,2)</f>
        <v>#REF!</v>
      </c>
      <c r="E780" s="35" t="e">
        <f>ROUND(АТС!#REF!*$E$41*$E$42/100,2)</f>
        <v>#REF!</v>
      </c>
      <c r="F780" s="35" t="e">
        <f>ROUND(АТС!#REF!*$F$41*$F$42/100,2)</f>
        <v>#REF!</v>
      </c>
      <c r="G780" s="35" t="e">
        <f>ROUND(АТС!#REF!*$G$41*$G$42/100,2)</f>
        <v>#REF!</v>
      </c>
    </row>
    <row r="781" spans="1:7" hidden="1" x14ac:dyDescent="0.25">
      <c r="A781" s="236"/>
      <c r="B781" s="125">
        <f t="shared" si="11"/>
        <v>42431.75</v>
      </c>
      <c r="C781" s="126">
        <v>18</v>
      </c>
      <c r="D781" s="35" t="e">
        <f>ROUND(АТС!#REF!*$D$41*$D$42/100,2)</f>
        <v>#REF!</v>
      </c>
      <c r="E781" s="35" t="e">
        <f>ROUND(АТС!#REF!*$E$41*$E$42/100,2)</f>
        <v>#REF!</v>
      </c>
      <c r="F781" s="35" t="e">
        <f>ROUND(АТС!#REF!*$F$41*$F$42/100,2)</f>
        <v>#REF!</v>
      </c>
      <c r="G781" s="35" t="e">
        <f>ROUND(АТС!#REF!*$G$41*$G$42/100,2)</f>
        <v>#REF!</v>
      </c>
    </row>
    <row r="782" spans="1:7" hidden="1" x14ac:dyDescent="0.25">
      <c r="A782" s="236"/>
      <c r="B782" s="125">
        <f t="shared" si="11"/>
        <v>42431.791669999999</v>
      </c>
      <c r="C782" s="126">
        <v>19</v>
      </c>
      <c r="D782" s="35" t="e">
        <f>ROUND(АТС!#REF!*$D$41*$D$42/100,2)</f>
        <v>#REF!</v>
      </c>
      <c r="E782" s="35" t="e">
        <f>ROUND(АТС!#REF!*$E$41*$E$42/100,2)</f>
        <v>#REF!</v>
      </c>
      <c r="F782" s="35" t="e">
        <f>ROUND(АТС!#REF!*$F$41*$F$42/100,2)</f>
        <v>#REF!</v>
      </c>
      <c r="G782" s="35" t="e">
        <f>ROUND(АТС!#REF!*$G$41*$G$42/100,2)</f>
        <v>#REF!</v>
      </c>
    </row>
    <row r="783" spans="1:7" hidden="1" x14ac:dyDescent="0.25">
      <c r="A783" s="236"/>
      <c r="B783" s="125">
        <f t="shared" si="11"/>
        <v>42431.833330000001</v>
      </c>
      <c r="C783" s="126">
        <v>20</v>
      </c>
      <c r="D783" s="35" t="e">
        <f>ROUND(АТС!#REF!*$D$41*$D$42/100,2)</f>
        <v>#REF!</v>
      </c>
      <c r="E783" s="35" t="e">
        <f>ROUND(АТС!#REF!*$E$41*$E$42/100,2)</f>
        <v>#REF!</v>
      </c>
      <c r="F783" s="35" t="e">
        <f>ROUND(АТС!#REF!*$F$41*$F$42/100,2)</f>
        <v>#REF!</v>
      </c>
      <c r="G783" s="35" t="e">
        <f>ROUND(АТС!#REF!*$G$41*$G$42/100,2)</f>
        <v>#REF!</v>
      </c>
    </row>
    <row r="784" spans="1:7" hidden="1" x14ac:dyDescent="0.25">
      <c r="A784" s="236"/>
      <c r="B784" s="125">
        <f t="shared" si="11"/>
        <v>42431.875</v>
      </c>
      <c r="C784" s="126">
        <v>21</v>
      </c>
      <c r="D784" s="35" t="e">
        <f>ROUND(АТС!#REF!*$D$41*$D$42/100,2)</f>
        <v>#REF!</v>
      </c>
      <c r="E784" s="35" t="e">
        <f>ROUND(АТС!#REF!*$E$41*$E$42/100,2)</f>
        <v>#REF!</v>
      </c>
      <c r="F784" s="35" t="e">
        <f>ROUND(АТС!#REF!*$F$41*$F$42/100,2)</f>
        <v>#REF!</v>
      </c>
      <c r="G784" s="35" t="e">
        <f>ROUND(АТС!#REF!*$G$41*$G$42/100,2)</f>
        <v>#REF!</v>
      </c>
    </row>
    <row r="785" spans="1:9" hidden="1" x14ac:dyDescent="0.25">
      <c r="A785" s="236"/>
      <c r="B785" s="125">
        <f t="shared" si="11"/>
        <v>42431.916669999999</v>
      </c>
      <c r="C785" s="126">
        <v>22</v>
      </c>
      <c r="D785" s="35" t="e">
        <f>ROUND(АТС!#REF!*$D$41*$D$42/100,2)</f>
        <v>#REF!</v>
      </c>
      <c r="E785" s="35" t="e">
        <f>ROUND(АТС!#REF!*$E$41*$E$42/100,2)</f>
        <v>#REF!</v>
      </c>
      <c r="F785" s="35" t="e">
        <f>ROUND(АТС!#REF!*$F$41*$F$42/100,2)</f>
        <v>#REF!</v>
      </c>
      <c r="G785" s="35" t="e">
        <f>ROUND(АТС!#REF!*$G$41*$G$42/100,2)</f>
        <v>#REF!</v>
      </c>
    </row>
    <row r="786" spans="1:9" hidden="1" x14ac:dyDescent="0.25">
      <c r="A786" s="236"/>
      <c r="B786" s="125">
        <f t="shared" si="11"/>
        <v>42431.958330000001</v>
      </c>
      <c r="C786" s="126">
        <v>23</v>
      </c>
      <c r="D786" s="35" t="e">
        <f>ROUND(АТС!#REF!*$D$41*$D$42/100,2)</f>
        <v>#REF!</v>
      </c>
      <c r="E786" s="35" t="e">
        <f>ROUND(АТС!#REF!*$E$41*$E$42/100,2)</f>
        <v>#REF!</v>
      </c>
      <c r="F786" s="35" t="e">
        <f>ROUND(АТС!#REF!*$F$41*$F$42/100,2)</f>
        <v>#REF!</v>
      </c>
      <c r="G786" s="35" t="e">
        <f>ROUND(АТС!#REF!*$G$41*$G$42/100,2)</f>
        <v>#REF!</v>
      </c>
    </row>
    <row r="787" spans="1:9" x14ac:dyDescent="0.25">
      <c r="A787" s="108"/>
      <c r="B787" s="127"/>
      <c r="C787" s="128"/>
      <c r="D787" s="109"/>
      <c r="E787" s="109"/>
      <c r="F787" s="109"/>
      <c r="G787" s="109"/>
    </row>
    <row r="789" spans="1:9" x14ac:dyDescent="0.25">
      <c r="A789" s="232" t="s">
        <v>47</v>
      </c>
      <c r="B789" s="232"/>
      <c r="C789" s="232"/>
      <c r="D789" s="232"/>
      <c r="E789" s="232"/>
      <c r="F789" s="232"/>
      <c r="G789" s="232"/>
    </row>
    <row r="790" spans="1:9" ht="94.5" x14ac:dyDescent="0.25">
      <c r="A790" s="19" t="s">
        <v>11</v>
      </c>
      <c r="B790" s="76" t="s">
        <v>32</v>
      </c>
      <c r="C790" s="76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2" t="s">
        <v>10</v>
      </c>
      <c r="B791" s="243"/>
      <c r="C791" s="244"/>
      <c r="D791" s="15">
        <f>'РСТ РСО-А'!G9</f>
        <v>27.1</v>
      </c>
      <c r="E791" s="15">
        <f>'РСТ РСО-А'!H9</f>
        <v>24.9</v>
      </c>
      <c r="F791" s="15">
        <f>'РСТ РСО-А'!I9</f>
        <v>16.95</v>
      </c>
      <c r="G791" s="15">
        <f>'РСТ РСО-А'!J9</f>
        <v>9.92</v>
      </c>
    </row>
    <row r="792" spans="1:9" ht="31.5" customHeight="1" x14ac:dyDescent="0.25">
      <c r="A792" s="245" t="s">
        <v>8</v>
      </c>
      <c r="B792" s="246"/>
      <c r="C792" s="247"/>
      <c r="D792" s="14">
        <f>'РСТ РСО-А'!G10</f>
        <v>0.47599999999999998</v>
      </c>
      <c r="E792" s="14">
        <f>'РСТ РСО-А'!H10</f>
        <v>0.47599999999999998</v>
      </c>
      <c r="F792" s="14">
        <f>'РСТ РСО-А'!I10</f>
        <v>0.47599999999999998</v>
      </c>
      <c r="G792" s="14">
        <f>'РСТ РСО-А'!J10</f>
        <v>0.47599999999999998</v>
      </c>
      <c r="I792" s="38"/>
    </row>
    <row r="793" spans="1:9" x14ac:dyDescent="0.25">
      <c r="A793" s="236" t="s">
        <v>181</v>
      </c>
      <c r="B793" s="123">
        <f>B43</f>
        <v>42401</v>
      </c>
      <c r="C793" s="126">
        <v>0</v>
      </c>
      <c r="D793" s="35">
        <f>ROUND($D$791/100*$D$792*АТС!$C41,2)</f>
        <v>90.61</v>
      </c>
      <c r="E793" s="35">
        <f>ROUND($E$791/100*$E$792*АТС!C41,2)</f>
        <v>83.26</v>
      </c>
      <c r="F793" s="35">
        <f>ROUND($F$791/100*$F$792*АТС!C41,2)</f>
        <v>56.68</v>
      </c>
      <c r="G793" s="35">
        <f>ROUND($G$791/100*$G$792*АТС!C41,2)</f>
        <v>33.17</v>
      </c>
    </row>
    <row r="794" spans="1:9" x14ac:dyDescent="0.25">
      <c r="A794" s="236"/>
      <c r="B794" s="125">
        <f>B$43+ROUND(C794/24,5)</f>
        <v>42401.041669999999</v>
      </c>
      <c r="C794" s="126">
        <v>1</v>
      </c>
      <c r="D794" s="35">
        <f>ROUND($D$791/100*$D$792*АТС!$C42,2)</f>
        <v>81.28</v>
      </c>
      <c r="E794" s="35">
        <f>ROUND($E$791/100*$E$792*АТС!C42,2)</f>
        <v>74.680000000000007</v>
      </c>
      <c r="F794" s="35">
        <f>ROUND($F$791/100*$F$792*АТС!C42,2)</f>
        <v>50.84</v>
      </c>
      <c r="G794" s="35">
        <f>ROUND($G$791/100*$G$792*АТС!C42,2)</f>
        <v>29.75</v>
      </c>
    </row>
    <row r="795" spans="1:9" x14ac:dyDescent="0.25">
      <c r="A795" s="236"/>
      <c r="B795" s="123">
        <f>B$43+ROUND(C795/24,5)</f>
        <v>42401.083330000001</v>
      </c>
      <c r="C795" s="126">
        <v>2</v>
      </c>
      <c r="D795" s="35">
        <f>ROUND($D$791/100*$D$792*АТС!$C43,2)</f>
        <v>78.62</v>
      </c>
      <c r="E795" s="35">
        <f>ROUND($E$791/100*$E$792*АТС!C43,2)</f>
        <v>72.23</v>
      </c>
      <c r="F795" s="35">
        <f>ROUND($F$791/100*$F$792*АТС!C43,2)</f>
        <v>49.17</v>
      </c>
      <c r="G795" s="35">
        <f>ROUND($G$791/100*$G$792*АТС!C43,2)</f>
        <v>28.78</v>
      </c>
    </row>
    <row r="796" spans="1:9" x14ac:dyDescent="0.25">
      <c r="A796" s="236"/>
      <c r="B796" s="125">
        <f t="shared" ref="B796:B816" si="12">B$43+ROUND(C796/24,5)</f>
        <v>42401.125</v>
      </c>
      <c r="C796" s="126">
        <v>3</v>
      </c>
      <c r="D796" s="35">
        <f>ROUND($D$791/100*$D$792*АТС!$C44,2)</f>
        <v>78.599999999999994</v>
      </c>
      <c r="E796" s="35">
        <f>ROUND($E$791/100*$E$792*АТС!C44,2)</f>
        <v>72.22</v>
      </c>
      <c r="F796" s="35">
        <f>ROUND($F$791/100*$F$792*АТС!C44,2)</f>
        <v>49.16</v>
      </c>
      <c r="G796" s="35">
        <f>ROUND($G$791/100*$G$792*АТС!C44,2)</f>
        <v>28.77</v>
      </c>
    </row>
    <row r="797" spans="1:9" x14ac:dyDescent="0.25">
      <c r="A797" s="236"/>
      <c r="B797" s="123">
        <f t="shared" si="12"/>
        <v>42401.166669999999</v>
      </c>
      <c r="C797" s="126">
        <v>4</v>
      </c>
      <c r="D797" s="35">
        <f>ROUND($D$791/100*$D$792*АТС!$C45,2)</f>
        <v>78.64</v>
      </c>
      <c r="E797" s="35">
        <f>ROUND($E$791/100*$E$792*АТС!C45,2)</f>
        <v>72.260000000000005</v>
      </c>
      <c r="F797" s="35">
        <f>ROUND($F$791/100*$F$792*АТС!C45,2)</f>
        <v>49.19</v>
      </c>
      <c r="G797" s="35">
        <f>ROUND($G$791/100*$G$792*АТС!C45,2)</f>
        <v>28.79</v>
      </c>
    </row>
    <row r="798" spans="1:9" x14ac:dyDescent="0.25">
      <c r="A798" s="236"/>
      <c r="B798" s="125">
        <f t="shared" si="12"/>
        <v>42401.208330000001</v>
      </c>
      <c r="C798" s="126">
        <v>5</v>
      </c>
      <c r="D798" s="35">
        <f>ROUND($D$791/100*$D$792*АТС!$C46,2)</f>
        <v>80.48</v>
      </c>
      <c r="E798" s="35">
        <f>ROUND($E$791/100*$E$792*АТС!C46,2)</f>
        <v>73.95</v>
      </c>
      <c r="F798" s="35">
        <f>ROUND($F$791/100*$F$792*АТС!C46,2)</f>
        <v>50.34</v>
      </c>
      <c r="G798" s="35">
        <f>ROUND($G$791/100*$G$792*АТС!C46,2)</f>
        <v>29.46</v>
      </c>
    </row>
    <row r="799" spans="1:9" x14ac:dyDescent="0.25">
      <c r="A799" s="236"/>
      <c r="B799" s="123">
        <f t="shared" si="12"/>
        <v>42401.25</v>
      </c>
      <c r="C799" s="126">
        <v>6</v>
      </c>
      <c r="D799" s="35">
        <f>ROUND($D$791/100*$D$792*АТС!$C47,2)</f>
        <v>90.95</v>
      </c>
      <c r="E799" s="35">
        <f>ROUND($E$791/100*$E$792*АТС!C47,2)</f>
        <v>83.57</v>
      </c>
      <c r="F799" s="35">
        <f>ROUND($F$791/100*$F$792*АТС!C47,2)</f>
        <v>56.88</v>
      </c>
      <c r="G799" s="35">
        <f>ROUND($G$791/100*$G$792*АТС!C47,2)</f>
        <v>33.29</v>
      </c>
    </row>
    <row r="800" spans="1:9" x14ac:dyDescent="0.25">
      <c r="A800" s="236"/>
      <c r="B800" s="125">
        <f t="shared" si="12"/>
        <v>42401.291669999999</v>
      </c>
      <c r="C800" s="126">
        <v>7</v>
      </c>
      <c r="D800" s="35">
        <f>ROUND($D$791/100*$D$792*АТС!$C48,2)</f>
        <v>69.77</v>
      </c>
      <c r="E800" s="35">
        <f>ROUND($E$791/100*$E$792*АТС!C48,2)</f>
        <v>64.11</v>
      </c>
      <c r="F800" s="35">
        <f>ROUND($F$791/100*$F$792*АТС!C48,2)</f>
        <v>43.64</v>
      </c>
      <c r="G800" s="35">
        <f>ROUND($G$791/100*$G$792*АТС!C48,2)</f>
        <v>25.54</v>
      </c>
    </row>
    <row r="801" spans="1:7" x14ac:dyDescent="0.25">
      <c r="A801" s="236"/>
      <c r="B801" s="123">
        <f t="shared" si="12"/>
        <v>42401.333330000001</v>
      </c>
      <c r="C801" s="126">
        <v>8</v>
      </c>
      <c r="D801" s="35">
        <f>ROUND($D$791/100*$D$792*АТС!$C49,2)</f>
        <v>70.150000000000006</v>
      </c>
      <c r="E801" s="35">
        <f>ROUND($E$791/100*$E$792*АТС!C49,2)</f>
        <v>64.45</v>
      </c>
      <c r="F801" s="35">
        <f>ROUND($F$791/100*$F$792*АТС!C49,2)</f>
        <v>43.87</v>
      </c>
      <c r="G801" s="35">
        <f>ROUND($G$791/100*$G$792*АТС!C49,2)</f>
        <v>25.68</v>
      </c>
    </row>
    <row r="802" spans="1:7" x14ac:dyDescent="0.25">
      <c r="A802" s="236"/>
      <c r="B802" s="125">
        <f t="shared" si="12"/>
        <v>42401.375</v>
      </c>
      <c r="C802" s="126">
        <v>9</v>
      </c>
      <c r="D802" s="35">
        <f>ROUND($D$791/100*$D$792*АТС!$C50,2)</f>
        <v>86.11</v>
      </c>
      <c r="E802" s="35">
        <f>ROUND($E$791/100*$E$792*АТС!C50,2)</f>
        <v>79.12</v>
      </c>
      <c r="F802" s="35">
        <f>ROUND($F$791/100*$F$792*АТС!C50,2)</f>
        <v>53.86</v>
      </c>
      <c r="G802" s="35">
        <f>ROUND($G$791/100*$G$792*АТС!C50,2)</f>
        <v>31.52</v>
      </c>
    </row>
    <row r="803" spans="1:7" x14ac:dyDescent="0.25">
      <c r="A803" s="236"/>
      <c r="B803" s="123">
        <f t="shared" si="12"/>
        <v>42401.416669999999</v>
      </c>
      <c r="C803" s="126">
        <v>10</v>
      </c>
      <c r="D803" s="35">
        <f>ROUND($D$791/100*$D$792*АТС!$C51,2)</f>
        <v>96.34</v>
      </c>
      <c r="E803" s="35">
        <f>ROUND($E$791/100*$E$792*АТС!C51,2)</f>
        <v>88.52</v>
      </c>
      <c r="F803" s="35">
        <f>ROUND($F$791/100*$F$792*АТС!C51,2)</f>
        <v>60.26</v>
      </c>
      <c r="G803" s="35">
        <f>ROUND($G$791/100*$G$792*АТС!C51,2)</f>
        <v>35.270000000000003</v>
      </c>
    </row>
    <row r="804" spans="1:7" x14ac:dyDescent="0.25">
      <c r="A804" s="236"/>
      <c r="B804" s="125">
        <f t="shared" si="12"/>
        <v>42401.458330000001</v>
      </c>
      <c r="C804" s="126">
        <v>11</v>
      </c>
      <c r="D804" s="35">
        <f>ROUND($D$791/100*$D$792*АТС!$C52,2)</f>
        <v>93.61</v>
      </c>
      <c r="E804" s="35">
        <f>ROUND($E$791/100*$E$792*АТС!C52,2)</f>
        <v>86.02</v>
      </c>
      <c r="F804" s="35">
        <f>ROUND($F$791/100*$F$792*АТС!C52,2)</f>
        <v>58.55</v>
      </c>
      <c r="G804" s="35">
        <f>ROUND($G$791/100*$G$792*АТС!C52,2)</f>
        <v>34.270000000000003</v>
      </c>
    </row>
    <row r="805" spans="1:7" x14ac:dyDescent="0.25">
      <c r="A805" s="236"/>
      <c r="B805" s="123">
        <f t="shared" si="12"/>
        <v>42401.5</v>
      </c>
      <c r="C805" s="126">
        <v>12</v>
      </c>
      <c r="D805" s="35">
        <f>ROUND($D$791/100*$D$792*АТС!$C53,2)</f>
        <v>89.23</v>
      </c>
      <c r="E805" s="35">
        <f>ROUND($E$791/100*$E$792*АТС!C53,2)</f>
        <v>81.99</v>
      </c>
      <c r="F805" s="35">
        <f>ROUND($F$791/100*$F$792*АТС!C53,2)</f>
        <v>55.81</v>
      </c>
      <c r="G805" s="35">
        <f>ROUND($G$791/100*$G$792*АТС!C53,2)</f>
        <v>32.659999999999997</v>
      </c>
    </row>
    <row r="806" spans="1:7" x14ac:dyDescent="0.25">
      <c r="A806" s="236"/>
      <c r="B806" s="125">
        <f t="shared" si="12"/>
        <v>42401.541669999999</v>
      </c>
      <c r="C806" s="126">
        <v>13</v>
      </c>
      <c r="D806" s="35">
        <f>ROUND($D$791/100*$D$792*АТС!$C54,2)</f>
        <v>86.13</v>
      </c>
      <c r="E806" s="35">
        <f>ROUND($E$791/100*$E$792*АТС!C54,2)</f>
        <v>79.14</v>
      </c>
      <c r="F806" s="35">
        <f>ROUND($F$791/100*$F$792*АТС!C54,2)</f>
        <v>53.87</v>
      </c>
      <c r="G806" s="35">
        <f>ROUND($G$791/100*$G$792*АТС!C54,2)</f>
        <v>31.53</v>
      </c>
    </row>
    <row r="807" spans="1:7" x14ac:dyDescent="0.25">
      <c r="A807" s="236"/>
      <c r="B807" s="123">
        <f t="shared" si="12"/>
        <v>42401.583330000001</v>
      </c>
      <c r="C807" s="126">
        <v>14</v>
      </c>
      <c r="D807" s="35">
        <f>ROUND($D$791/100*$D$792*АТС!$C55,2)</f>
        <v>85.1</v>
      </c>
      <c r="E807" s="35">
        <f>ROUND($E$791/100*$E$792*АТС!C55,2)</f>
        <v>78.19</v>
      </c>
      <c r="F807" s="35">
        <f>ROUND($F$791/100*$F$792*АТС!C55,2)</f>
        <v>53.23</v>
      </c>
      <c r="G807" s="35">
        <f>ROUND($G$791/100*$G$792*АТС!C55,2)</f>
        <v>31.15</v>
      </c>
    </row>
    <row r="808" spans="1:7" x14ac:dyDescent="0.25">
      <c r="A808" s="236"/>
      <c r="B808" s="125">
        <f t="shared" si="12"/>
        <v>42401.625</v>
      </c>
      <c r="C808" s="126">
        <v>15</v>
      </c>
      <c r="D808" s="35">
        <f>ROUND($D$791/100*$D$792*АТС!$C56,2)</f>
        <v>84.99</v>
      </c>
      <c r="E808" s="35">
        <f>ROUND($E$791/100*$E$792*АТС!C56,2)</f>
        <v>78.09</v>
      </c>
      <c r="F808" s="35">
        <f>ROUND($F$791/100*$F$792*АТС!C56,2)</f>
        <v>53.16</v>
      </c>
      <c r="G808" s="35">
        <f>ROUND($G$791/100*$G$792*АТС!C56,2)</f>
        <v>31.11</v>
      </c>
    </row>
    <row r="809" spans="1:7" x14ac:dyDescent="0.25">
      <c r="A809" s="236"/>
      <c r="B809" s="123">
        <f t="shared" si="12"/>
        <v>42401.666669999999</v>
      </c>
      <c r="C809" s="126">
        <v>16</v>
      </c>
      <c r="D809" s="35">
        <f>ROUND($D$791/100*$D$792*АТС!$C57,2)</f>
        <v>84.97</v>
      </c>
      <c r="E809" s="35">
        <f>ROUND($E$791/100*$E$792*АТС!C57,2)</f>
        <v>78.069999999999993</v>
      </c>
      <c r="F809" s="35">
        <f>ROUND($F$791/100*$F$792*АТС!C57,2)</f>
        <v>53.14</v>
      </c>
      <c r="G809" s="35">
        <f>ROUND($G$791/100*$G$792*АТС!C57,2)</f>
        <v>31.1</v>
      </c>
    </row>
    <row r="810" spans="1:7" x14ac:dyDescent="0.25">
      <c r="A810" s="236"/>
      <c r="B810" s="125">
        <f t="shared" si="12"/>
        <v>42401.708330000001</v>
      </c>
      <c r="C810" s="126">
        <v>17</v>
      </c>
      <c r="D810" s="35">
        <f>ROUND($D$791/100*$D$792*АТС!$C58,2)</f>
        <v>102.04</v>
      </c>
      <c r="E810" s="35">
        <f>ROUND($E$791/100*$E$792*АТС!C58,2)</f>
        <v>93.75</v>
      </c>
      <c r="F810" s="35">
        <f>ROUND($F$791/100*$F$792*АТС!C58,2)</f>
        <v>63.82</v>
      </c>
      <c r="G810" s="35">
        <f>ROUND($G$791/100*$G$792*АТС!C58,2)</f>
        <v>37.35</v>
      </c>
    </row>
    <row r="811" spans="1:7" x14ac:dyDescent="0.25">
      <c r="A811" s="236"/>
      <c r="B811" s="123">
        <f t="shared" si="12"/>
        <v>42401.75</v>
      </c>
      <c r="C811" s="126">
        <v>18</v>
      </c>
      <c r="D811" s="35">
        <f>ROUND($D$791/100*$D$792*АТС!$C59,2)</f>
        <v>105.78</v>
      </c>
      <c r="E811" s="35">
        <f>ROUND($E$791/100*$E$792*АТС!C59,2)</f>
        <v>97.19</v>
      </c>
      <c r="F811" s="35">
        <f>ROUND($F$791/100*$F$792*АТС!C59,2)</f>
        <v>66.16</v>
      </c>
      <c r="G811" s="35">
        <f>ROUND($G$791/100*$G$792*АТС!C59,2)</f>
        <v>38.72</v>
      </c>
    </row>
    <row r="812" spans="1:7" x14ac:dyDescent="0.25">
      <c r="A812" s="236"/>
      <c r="B812" s="125">
        <f t="shared" si="12"/>
        <v>42401.791669999999</v>
      </c>
      <c r="C812" s="126">
        <v>19</v>
      </c>
      <c r="D812" s="35">
        <f>ROUND($D$791/100*$D$792*АТС!$C60,2)</f>
        <v>107.67</v>
      </c>
      <c r="E812" s="35">
        <f>ROUND($E$791/100*$E$792*АТС!C60,2)</f>
        <v>98.93</v>
      </c>
      <c r="F812" s="35">
        <f>ROUND($F$791/100*$F$792*АТС!C60,2)</f>
        <v>67.34</v>
      </c>
      <c r="G812" s="35">
        <f>ROUND($G$791/100*$G$792*АТС!C60,2)</f>
        <v>39.409999999999997</v>
      </c>
    </row>
    <row r="813" spans="1:7" x14ac:dyDescent="0.25">
      <c r="A813" s="236"/>
      <c r="B813" s="123">
        <f t="shared" si="12"/>
        <v>42401.833330000001</v>
      </c>
      <c r="C813" s="126">
        <v>20</v>
      </c>
      <c r="D813" s="35">
        <f>ROUND($D$791/100*$D$792*АТС!$C61,2)</f>
        <v>102.4</v>
      </c>
      <c r="E813" s="35">
        <f>ROUND($E$791/100*$E$792*АТС!C61,2)</f>
        <v>94.09</v>
      </c>
      <c r="F813" s="35">
        <f>ROUND($F$791/100*$F$792*АТС!C61,2)</f>
        <v>64.05</v>
      </c>
      <c r="G813" s="35">
        <f>ROUND($G$791/100*$G$792*АТС!C61,2)</f>
        <v>37.479999999999997</v>
      </c>
    </row>
    <row r="814" spans="1:7" x14ac:dyDescent="0.25">
      <c r="A814" s="236"/>
      <c r="B814" s="125">
        <f t="shared" si="12"/>
        <v>42401.875</v>
      </c>
      <c r="C814" s="126">
        <v>21</v>
      </c>
      <c r="D814" s="35">
        <f>ROUND($D$791/100*$D$792*АТС!$C62,2)</f>
        <v>93.58</v>
      </c>
      <c r="E814" s="35">
        <f>ROUND($E$791/100*$E$792*АТС!C62,2)</f>
        <v>85.99</v>
      </c>
      <c r="F814" s="35">
        <f>ROUND($F$791/100*$F$792*АТС!C62,2)</f>
        <v>58.53</v>
      </c>
      <c r="G814" s="35">
        <f>ROUND($G$791/100*$G$792*АТС!C62,2)</f>
        <v>34.26</v>
      </c>
    </row>
    <row r="815" spans="1:7" x14ac:dyDescent="0.25">
      <c r="A815" s="236"/>
      <c r="B815" s="123">
        <f t="shared" si="12"/>
        <v>42401.916669999999</v>
      </c>
      <c r="C815" s="126">
        <v>22</v>
      </c>
      <c r="D815" s="35">
        <f>ROUND($D$791/100*$D$792*АТС!$C63,2)</f>
        <v>121.8</v>
      </c>
      <c r="E815" s="35">
        <f>ROUND($E$791/100*$E$792*АТС!C63,2)</f>
        <v>111.91</v>
      </c>
      <c r="F815" s="35">
        <f>ROUND($F$791/100*$F$792*АТС!C63,2)</f>
        <v>76.180000000000007</v>
      </c>
      <c r="G815" s="35">
        <f>ROUND($G$791/100*$G$792*АТС!C63,2)</f>
        <v>44.58</v>
      </c>
    </row>
    <row r="816" spans="1:7" x14ac:dyDescent="0.25">
      <c r="A816" s="236"/>
      <c r="B816" s="125">
        <f t="shared" si="12"/>
        <v>42401.958330000001</v>
      </c>
      <c r="C816" s="126">
        <v>23</v>
      </c>
      <c r="D816" s="35">
        <f>ROUND($D$791/100*$D$792*АТС!$C64,2)</f>
        <v>107.26</v>
      </c>
      <c r="E816" s="35">
        <f>ROUND($E$791/100*$E$792*АТС!C64,2)</f>
        <v>98.55</v>
      </c>
      <c r="F816" s="35">
        <f>ROUND($F$791/100*$F$792*АТС!C64,2)</f>
        <v>67.08</v>
      </c>
      <c r="G816" s="35">
        <f>ROUND($G$791/100*$G$792*АТС!C64,2)</f>
        <v>39.26</v>
      </c>
    </row>
    <row r="817" spans="1:7" x14ac:dyDescent="0.25">
      <c r="A817" s="236"/>
      <c r="B817" s="123">
        <f>B793+1</f>
        <v>42402</v>
      </c>
      <c r="C817" s="126">
        <v>0</v>
      </c>
      <c r="D817" s="35">
        <f>ROUND($D$791/100*$D$792*АТС!$C65,2)</f>
        <v>90.57</v>
      </c>
      <c r="E817" s="35">
        <f>ROUND($E$791/100*$E$792*АТС!C65,2)</f>
        <v>83.22</v>
      </c>
      <c r="F817" s="35">
        <f>ROUND($F$791/100*$F$792*АТС!C65,2)</f>
        <v>56.65</v>
      </c>
      <c r="G817" s="35">
        <f>ROUND($G$791/100*$G$792*АТС!C65,2)</f>
        <v>33.15</v>
      </c>
    </row>
    <row r="818" spans="1:7" x14ac:dyDescent="0.25">
      <c r="A818" s="236"/>
      <c r="B818" s="125">
        <f t="shared" ref="B818:B881" si="13">B794+1</f>
        <v>42402.041669999999</v>
      </c>
      <c r="C818" s="126">
        <v>1</v>
      </c>
      <c r="D818" s="35">
        <f>ROUND($D$791/100*$D$792*АТС!$C66,2)</f>
        <v>80.819999999999993</v>
      </c>
      <c r="E818" s="35">
        <f>ROUND($E$791/100*$E$792*АТС!C66,2)</f>
        <v>74.260000000000005</v>
      </c>
      <c r="F818" s="35">
        <f>ROUND($F$791/100*$F$792*АТС!C66,2)</f>
        <v>50.55</v>
      </c>
      <c r="G818" s="35">
        <f>ROUND($G$791/100*$G$792*АТС!C66,2)</f>
        <v>29.58</v>
      </c>
    </row>
    <row r="819" spans="1:7" x14ac:dyDescent="0.25">
      <c r="A819" s="236"/>
      <c r="B819" s="123">
        <f t="shared" si="13"/>
        <v>42402.083330000001</v>
      </c>
      <c r="C819" s="126">
        <v>2</v>
      </c>
      <c r="D819" s="35">
        <f>ROUND($D$791/100*$D$792*АТС!$C67,2)</f>
        <v>75.7</v>
      </c>
      <c r="E819" s="35">
        <f>ROUND($E$791/100*$E$792*АТС!C67,2)</f>
        <v>69.55</v>
      </c>
      <c r="F819" s="35">
        <f>ROUND($F$791/100*$F$792*АТС!C67,2)</f>
        <v>47.35</v>
      </c>
      <c r="G819" s="35">
        <f>ROUND($G$791/100*$G$792*АТС!C67,2)</f>
        <v>27.71</v>
      </c>
    </row>
    <row r="820" spans="1:7" x14ac:dyDescent="0.25">
      <c r="A820" s="236"/>
      <c r="B820" s="125">
        <f t="shared" si="13"/>
        <v>42402.125</v>
      </c>
      <c r="C820" s="126">
        <v>3</v>
      </c>
      <c r="D820" s="35">
        <f>ROUND($D$791/100*$D$792*АТС!$C68,2)</f>
        <v>73.97</v>
      </c>
      <c r="E820" s="35">
        <f>ROUND($E$791/100*$E$792*АТС!C68,2)</f>
        <v>67.959999999999994</v>
      </c>
      <c r="F820" s="35">
        <f>ROUND($F$791/100*$F$792*АТС!C68,2)</f>
        <v>46.26</v>
      </c>
      <c r="G820" s="35">
        <f>ROUND($G$791/100*$G$792*АТС!C68,2)</f>
        <v>27.08</v>
      </c>
    </row>
    <row r="821" spans="1:7" x14ac:dyDescent="0.25">
      <c r="A821" s="236"/>
      <c r="B821" s="123">
        <f t="shared" si="13"/>
        <v>42402.166669999999</v>
      </c>
      <c r="C821" s="126">
        <v>4</v>
      </c>
      <c r="D821" s="35">
        <f>ROUND($D$791/100*$D$792*АТС!$C69,2)</f>
        <v>74.040000000000006</v>
      </c>
      <c r="E821" s="35">
        <f>ROUND($E$791/100*$E$792*АТС!C69,2)</f>
        <v>68.03</v>
      </c>
      <c r="F821" s="35">
        <f>ROUND($F$791/100*$F$792*АТС!C69,2)</f>
        <v>46.31</v>
      </c>
      <c r="G821" s="35">
        <f>ROUND($G$791/100*$G$792*АТС!C69,2)</f>
        <v>27.1</v>
      </c>
    </row>
    <row r="822" spans="1:7" x14ac:dyDescent="0.25">
      <c r="A822" s="236"/>
      <c r="B822" s="125">
        <f t="shared" si="13"/>
        <v>42402.208330000001</v>
      </c>
      <c r="C822" s="126">
        <v>5</v>
      </c>
      <c r="D822" s="35">
        <f>ROUND($D$791/100*$D$792*АТС!$C70,2)</f>
        <v>78.400000000000006</v>
      </c>
      <c r="E822" s="35">
        <f>ROUND($E$791/100*$E$792*АТС!C70,2)</f>
        <v>72.040000000000006</v>
      </c>
      <c r="F822" s="35">
        <f>ROUND($F$791/100*$F$792*АТС!C70,2)</f>
        <v>49.04</v>
      </c>
      <c r="G822" s="35">
        <f>ROUND($G$791/100*$G$792*АТС!C70,2)</f>
        <v>28.7</v>
      </c>
    </row>
    <row r="823" spans="1:7" x14ac:dyDescent="0.25">
      <c r="A823" s="236"/>
      <c r="B823" s="123">
        <f t="shared" si="13"/>
        <v>42402.25</v>
      </c>
      <c r="C823" s="126">
        <v>6</v>
      </c>
      <c r="D823" s="35">
        <f>ROUND($D$791/100*$D$792*АТС!$C71,2)</f>
        <v>84.03</v>
      </c>
      <c r="E823" s="35">
        <f>ROUND($E$791/100*$E$792*АТС!C71,2)</f>
        <v>77.209999999999994</v>
      </c>
      <c r="F823" s="35">
        <f>ROUND($F$791/100*$F$792*АТС!C71,2)</f>
        <v>52.56</v>
      </c>
      <c r="G823" s="35">
        <f>ROUND($G$791/100*$G$792*АТС!C71,2)</f>
        <v>30.76</v>
      </c>
    </row>
    <row r="824" spans="1:7" x14ac:dyDescent="0.25">
      <c r="A824" s="236"/>
      <c r="B824" s="125">
        <f t="shared" si="13"/>
        <v>42402.291669999999</v>
      </c>
      <c r="C824" s="126">
        <v>7</v>
      </c>
      <c r="D824" s="35">
        <f>ROUND($D$791/100*$D$792*АТС!$C72,2)</f>
        <v>74.790000000000006</v>
      </c>
      <c r="E824" s="35">
        <f>ROUND($E$791/100*$E$792*АТС!C72,2)</f>
        <v>68.709999999999994</v>
      </c>
      <c r="F824" s="35">
        <f>ROUND($F$791/100*$F$792*АТС!C72,2)</f>
        <v>46.78</v>
      </c>
      <c r="G824" s="35">
        <f>ROUND($G$791/100*$G$792*АТС!C72,2)</f>
        <v>27.38</v>
      </c>
    </row>
    <row r="825" spans="1:7" x14ac:dyDescent="0.25">
      <c r="A825" s="236"/>
      <c r="B825" s="123">
        <f t="shared" si="13"/>
        <v>42402.333330000001</v>
      </c>
      <c r="C825" s="126">
        <v>8</v>
      </c>
      <c r="D825" s="35">
        <f>ROUND($D$791/100*$D$792*АТС!$C73,2)</f>
        <v>71.59</v>
      </c>
      <c r="E825" s="35">
        <f>ROUND($E$791/100*$E$792*АТС!C73,2)</f>
        <v>65.77</v>
      </c>
      <c r="F825" s="35">
        <f>ROUND($F$791/100*$F$792*АТС!C73,2)</f>
        <v>44.77</v>
      </c>
      <c r="G825" s="35">
        <f>ROUND($G$791/100*$G$792*АТС!C73,2)</f>
        <v>26.2</v>
      </c>
    </row>
    <row r="826" spans="1:7" x14ac:dyDescent="0.25">
      <c r="A826" s="236"/>
      <c r="B826" s="125">
        <f t="shared" si="13"/>
        <v>42402.375</v>
      </c>
      <c r="C826" s="126">
        <v>9</v>
      </c>
      <c r="D826" s="35">
        <f>ROUND($D$791/100*$D$792*АТС!$C74,2)</f>
        <v>72.75</v>
      </c>
      <c r="E826" s="35">
        <f>ROUND($E$791/100*$E$792*АТС!C74,2)</f>
        <v>66.84</v>
      </c>
      <c r="F826" s="35">
        <f>ROUND($F$791/100*$F$792*АТС!C74,2)</f>
        <v>45.5</v>
      </c>
      <c r="G826" s="35">
        <f>ROUND($G$791/100*$G$792*АТС!C74,2)</f>
        <v>26.63</v>
      </c>
    </row>
    <row r="827" spans="1:7" x14ac:dyDescent="0.25">
      <c r="A827" s="236"/>
      <c r="B827" s="123">
        <f t="shared" si="13"/>
        <v>42402.416669999999</v>
      </c>
      <c r="C827" s="126">
        <v>10</v>
      </c>
      <c r="D827" s="35">
        <f>ROUND($D$791/100*$D$792*АТС!$C75,2)</f>
        <v>80.61</v>
      </c>
      <c r="E827" s="35">
        <f>ROUND($E$791/100*$E$792*АТС!C75,2)</f>
        <v>74.06</v>
      </c>
      <c r="F827" s="35">
        <f>ROUND($F$791/100*$F$792*АТС!C75,2)</f>
        <v>50.42</v>
      </c>
      <c r="G827" s="35">
        <f>ROUND($G$791/100*$G$792*АТС!C75,2)</f>
        <v>29.51</v>
      </c>
    </row>
    <row r="828" spans="1:7" x14ac:dyDescent="0.25">
      <c r="A828" s="236"/>
      <c r="B828" s="125">
        <f t="shared" si="13"/>
        <v>42402.458330000001</v>
      </c>
      <c r="C828" s="126">
        <v>11</v>
      </c>
      <c r="D828" s="35">
        <f>ROUND($D$791/100*$D$792*АТС!$C76,2)</f>
        <v>77.36</v>
      </c>
      <c r="E828" s="35">
        <f>ROUND($E$791/100*$E$792*АТС!C76,2)</f>
        <v>71.08</v>
      </c>
      <c r="F828" s="35">
        <f>ROUND($F$791/100*$F$792*АТС!C76,2)</f>
        <v>48.39</v>
      </c>
      <c r="G828" s="35">
        <f>ROUND($G$791/100*$G$792*АТС!C76,2)</f>
        <v>28.32</v>
      </c>
    </row>
    <row r="829" spans="1:7" x14ac:dyDescent="0.25">
      <c r="A829" s="236"/>
      <c r="B829" s="123">
        <f t="shared" si="13"/>
        <v>42402.5</v>
      </c>
      <c r="C829" s="126">
        <v>12</v>
      </c>
      <c r="D829" s="35">
        <f>ROUND($D$791/100*$D$792*АТС!$C77,2)</f>
        <v>77.42</v>
      </c>
      <c r="E829" s="35">
        <f>ROUND($E$791/100*$E$792*АТС!C77,2)</f>
        <v>71.14</v>
      </c>
      <c r="F829" s="35">
        <f>ROUND($F$791/100*$F$792*АТС!C77,2)</f>
        <v>48.43</v>
      </c>
      <c r="G829" s="35">
        <f>ROUND($G$791/100*$G$792*АТС!C77,2)</f>
        <v>28.34</v>
      </c>
    </row>
    <row r="830" spans="1:7" x14ac:dyDescent="0.25">
      <c r="A830" s="236"/>
      <c r="B830" s="125">
        <f t="shared" si="13"/>
        <v>42402.541669999999</v>
      </c>
      <c r="C830" s="126">
        <v>13</v>
      </c>
      <c r="D830" s="35">
        <f>ROUND($D$791/100*$D$792*АТС!$C78,2)</f>
        <v>75.599999999999994</v>
      </c>
      <c r="E830" s="35">
        <f>ROUND($E$791/100*$E$792*АТС!C78,2)</f>
        <v>69.47</v>
      </c>
      <c r="F830" s="35">
        <f>ROUND($F$791/100*$F$792*АТС!C78,2)</f>
        <v>47.29</v>
      </c>
      <c r="G830" s="35">
        <f>ROUND($G$791/100*$G$792*АТС!C78,2)</f>
        <v>27.68</v>
      </c>
    </row>
    <row r="831" spans="1:7" x14ac:dyDescent="0.25">
      <c r="A831" s="236"/>
      <c r="B831" s="123">
        <f t="shared" si="13"/>
        <v>42402.583330000001</v>
      </c>
      <c r="C831" s="126">
        <v>14</v>
      </c>
      <c r="D831" s="35">
        <f>ROUND($D$791/100*$D$792*АТС!$C79,2)</f>
        <v>75.62</v>
      </c>
      <c r="E831" s="35">
        <f>ROUND($E$791/100*$E$792*АТС!C79,2)</f>
        <v>69.48</v>
      </c>
      <c r="F831" s="35">
        <f>ROUND($F$791/100*$F$792*АТС!C79,2)</f>
        <v>47.3</v>
      </c>
      <c r="G831" s="35">
        <f>ROUND($G$791/100*$G$792*АТС!C79,2)</f>
        <v>27.68</v>
      </c>
    </row>
    <row r="832" spans="1:7" x14ac:dyDescent="0.25">
      <c r="A832" s="236"/>
      <c r="B832" s="125">
        <f t="shared" si="13"/>
        <v>42402.625</v>
      </c>
      <c r="C832" s="126">
        <v>15</v>
      </c>
      <c r="D832" s="35">
        <f>ROUND($D$791/100*$D$792*АТС!$C80,2)</f>
        <v>77.34</v>
      </c>
      <c r="E832" s="35">
        <f>ROUND($E$791/100*$E$792*АТС!C80,2)</f>
        <v>71.06</v>
      </c>
      <c r="F832" s="35">
        <f>ROUND($F$791/100*$F$792*АТС!C80,2)</f>
        <v>48.37</v>
      </c>
      <c r="G832" s="35">
        <f>ROUND($G$791/100*$G$792*АТС!C80,2)</f>
        <v>28.31</v>
      </c>
    </row>
    <row r="833" spans="1:7" x14ac:dyDescent="0.25">
      <c r="A833" s="236"/>
      <c r="B833" s="123">
        <f t="shared" si="13"/>
        <v>42402.666669999999</v>
      </c>
      <c r="C833" s="126">
        <v>16</v>
      </c>
      <c r="D833" s="35">
        <f>ROUND($D$791/100*$D$792*АТС!$C81,2)</f>
        <v>81.58</v>
      </c>
      <c r="E833" s="35">
        <f>ROUND($E$791/100*$E$792*АТС!C81,2)</f>
        <v>74.95</v>
      </c>
      <c r="F833" s="35">
        <f>ROUND($F$791/100*$F$792*АТС!C81,2)</f>
        <v>51.02</v>
      </c>
      <c r="G833" s="35">
        <f>ROUND($G$791/100*$G$792*АТС!C81,2)</f>
        <v>29.86</v>
      </c>
    </row>
    <row r="834" spans="1:7" x14ac:dyDescent="0.25">
      <c r="A834" s="236"/>
      <c r="B834" s="125">
        <f t="shared" si="13"/>
        <v>42402.708330000001</v>
      </c>
      <c r="C834" s="126">
        <v>17</v>
      </c>
      <c r="D834" s="35">
        <f>ROUND($D$791/100*$D$792*АТС!$C82,2)</f>
        <v>94.55</v>
      </c>
      <c r="E834" s="35">
        <f>ROUND($E$791/100*$E$792*АТС!C82,2)</f>
        <v>86.88</v>
      </c>
      <c r="F834" s="35">
        <f>ROUND($F$791/100*$F$792*АТС!C82,2)</f>
        <v>59.14</v>
      </c>
      <c r="G834" s="35">
        <f>ROUND($G$791/100*$G$792*АТС!C82,2)</f>
        <v>34.61</v>
      </c>
    </row>
    <row r="835" spans="1:7" x14ac:dyDescent="0.25">
      <c r="A835" s="236"/>
      <c r="B835" s="123">
        <f t="shared" si="13"/>
        <v>42402.75</v>
      </c>
      <c r="C835" s="126">
        <v>18</v>
      </c>
      <c r="D835" s="35">
        <f>ROUND($D$791/100*$D$792*АТС!$C83,2)</f>
        <v>101.17</v>
      </c>
      <c r="E835" s="35">
        <f>ROUND($E$791/100*$E$792*АТС!C83,2)</f>
        <v>92.96</v>
      </c>
      <c r="F835" s="35">
        <f>ROUND($F$791/100*$F$792*АТС!C83,2)</f>
        <v>63.28</v>
      </c>
      <c r="G835" s="35">
        <f>ROUND($G$791/100*$G$792*АТС!C83,2)</f>
        <v>37.03</v>
      </c>
    </row>
    <row r="836" spans="1:7" x14ac:dyDescent="0.25">
      <c r="A836" s="236"/>
      <c r="B836" s="125">
        <f t="shared" si="13"/>
        <v>42402.791669999999</v>
      </c>
      <c r="C836" s="126">
        <v>19</v>
      </c>
      <c r="D836" s="35">
        <f>ROUND($D$791/100*$D$792*АТС!$C84,2)</f>
        <v>98.97</v>
      </c>
      <c r="E836" s="35">
        <f>ROUND($E$791/100*$E$792*АТС!C84,2)</f>
        <v>90.94</v>
      </c>
      <c r="F836" s="35">
        <f>ROUND($F$791/100*$F$792*АТС!C84,2)</f>
        <v>61.9</v>
      </c>
      <c r="G836" s="35">
        <f>ROUND($G$791/100*$G$792*АТС!C84,2)</f>
        <v>36.229999999999997</v>
      </c>
    </row>
    <row r="837" spans="1:7" x14ac:dyDescent="0.25">
      <c r="A837" s="236"/>
      <c r="B837" s="123">
        <f t="shared" si="13"/>
        <v>42402.833330000001</v>
      </c>
      <c r="C837" s="126">
        <v>20</v>
      </c>
      <c r="D837" s="35">
        <f>ROUND($D$791/100*$D$792*АТС!$C85,2)</f>
        <v>94.73</v>
      </c>
      <c r="E837" s="35">
        <f>ROUND($E$791/100*$E$792*АТС!C85,2)</f>
        <v>87.04</v>
      </c>
      <c r="F837" s="35">
        <f>ROUND($F$791/100*$F$792*АТС!C85,2)</f>
        <v>59.25</v>
      </c>
      <c r="G837" s="35">
        <f>ROUND($G$791/100*$G$792*АТС!C85,2)</f>
        <v>34.67</v>
      </c>
    </row>
    <row r="838" spans="1:7" x14ac:dyDescent="0.25">
      <c r="A838" s="236"/>
      <c r="B838" s="125">
        <f t="shared" si="13"/>
        <v>42402.875</v>
      </c>
      <c r="C838" s="126">
        <v>21</v>
      </c>
      <c r="D838" s="35">
        <f>ROUND($D$791/100*$D$792*АТС!$C86,2)</f>
        <v>88.53</v>
      </c>
      <c r="E838" s="35">
        <f>ROUND($E$791/100*$E$792*АТС!C86,2)</f>
        <v>81.34</v>
      </c>
      <c r="F838" s="35">
        <f>ROUND($F$791/100*$F$792*АТС!C86,2)</f>
        <v>55.37</v>
      </c>
      <c r="G838" s="35">
        <f>ROUND($G$791/100*$G$792*АТС!C86,2)</f>
        <v>32.409999999999997</v>
      </c>
    </row>
    <row r="839" spans="1:7" x14ac:dyDescent="0.25">
      <c r="A839" s="236"/>
      <c r="B839" s="123">
        <f t="shared" si="13"/>
        <v>42402.916669999999</v>
      </c>
      <c r="C839" s="126">
        <v>22</v>
      </c>
      <c r="D839" s="35">
        <f>ROUND($D$791/100*$D$792*АТС!$C87,2)</f>
        <v>115.78</v>
      </c>
      <c r="E839" s="35">
        <f>ROUND($E$791/100*$E$792*АТС!C87,2)</f>
        <v>106.38</v>
      </c>
      <c r="F839" s="35">
        <f>ROUND($F$791/100*$F$792*АТС!C87,2)</f>
        <v>72.42</v>
      </c>
      <c r="G839" s="35">
        <f>ROUND($G$791/100*$G$792*АТС!C87,2)</f>
        <v>42.38</v>
      </c>
    </row>
    <row r="840" spans="1:7" x14ac:dyDescent="0.25">
      <c r="A840" s="236"/>
      <c r="B840" s="125">
        <f t="shared" si="13"/>
        <v>42402.958330000001</v>
      </c>
      <c r="C840" s="126">
        <v>23</v>
      </c>
      <c r="D840" s="35">
        <f>ROUND($D$791/100*$D$792*АТС!$C88,2)</f>
        <v>101.73</v>
      </c>
      <c r="E840" s="35">
        <f>ROUND($E$791/100*$E$792*АТС!C88,2)</f>
        <v>93.47</v>
      </c>
      <c r="F840" s="35">
        <f>ROUND($F$791/100*$F$792*АТС!C88,2)</f>
        <v>63.63</v>
      </c>
      <c r="G840" s="35">
        <f>ROUND($G$791/100*$G$792*АТС!C88,2)</f>
        <v>37.24</v>
      </c>
    </row>
    <row r="841" spans="1:7" x14ac:dyDescent="0.25">
      <c r="A841" s="236"/>
      <c r="B841" s="123">
        <f t="shared" si="13"/>
        <v>42403</v>
      </c>
      <c r="C841" s="126">
        <v>0</v>
      </c>
      <c r="D841" s="35">
        <f>ROUND($D$791/100*$D$792*АТС!$C89,2)</f>
        <v>78.540000000000006</v>
      </c>
      <c r="E841" s="35">
        <f>ROUND($E$791/100*$E$792*АТС!C89,2)</f>
        <v>72.17</v>
      </c>
      <c r="F841" s="35">
        <f>ROUND($F$791/100*$F$792*АТС!C89,2)</f>
        <v>49.13</v>
      </c>
      <c r="G841" s="35">
        <f>ROUND($G$791/100*$G$792*АТС!C89,2)</f>
        <v>28.75</v>
      </c>
    </row>
    <row r="842" spans="1:7" x14ac:dyDescent="0.25">
      <c r="A842" s="236"/>
      <c r="B842" s="125">
        <f t="shared" si="13"/>
        <v>42403.041669999999</v>
      </c>
      <c r="C842" s="126">
        <v>1</v>
      </c>
      <c r="D842" s="35">
        <f>ROUND($D$791/100*$D$792*АТС!$C90,2)</f>
        <v>69.349999999999994</v>
      </c>
      <c r="E842" s="35">
        <f>ROUND($E$791/100*$E$792*АТС!C90,2)</f>
        <v>63.72</v>
      </c>
      <c r="F842" s="35">
        <f>ROUND($F$791/100*$F$792*АТС!C90,2)</f>
        <v>43.38</v>
      </c>
      <c r="G842" s="35">
        <f>ROUND($G$791/100*$G$792*АТС!C90,2)</f>
        <v>25.39</v>
      </c>
    </row>
    <row r="843" spans="1:7" x14ac:dyDescent="0.25">
      <c r="A843" s="236"/>
      <c r="B843" s="123">
        <f t="shared" si="13"/>
        <v>42403.083330000001</v>
      </c>
      <c r="C843" s="126">
        <v>2</v>
      </c>
      <c r="D843" s="35">
        <f>ROUND($D$791/100*$D$792*АТС!$C91,2)</f>
        <v>68.209999999999994</v>
      </c>
      <c r="E843" s="35">
        <f>ROUND($E$791/100*$E$792*АТС!C91,2)</f>
        <v>62.67</v>
      </c>
      <c r="F843" s="35">
        <f>ROUND($F$791/100*$F$792*АТС!C91,2)</f>
        <v>42.66</v>
      </c>
      <c r="G843" s="35">
        <f>ROUND($G$791/100*$G$792*АТС!C91,2)</f>
        <v>24.97</v>
      </c>
    </row>
    <row r="844" spans="1:7" x14ac:dyDescent="0.25">
      <c r="A844" s="236"/>
      <c r="B844" s="125">
        <f t="shared" si="13"/>
        <v>42403.125</v>
      </c>
      <c r="C844" s="126">
        <v>3</v>
      </c>
      <c r="D844" s="35">
        <f>ROUND($D$791/100*$D$792*АТС!$C92,2)</f>
        <v>68.2</v>
      </c>
      <c r="E844" s="35">
        <f>ROUND($E$791/100*$E$792*АТС!C92,2)</f>
        <v>62.66</v>
      </c>
      <c r="F844" s="35">
        <f>ROUND($F$791/100*$F$792*АТС!C92,2)</f>
        <v>42.66</v>
      </c>
      <c r="G844" s="35">
        <f>ROUND($G$791/100*$G$792*АТС!C92,2)</f>
        <v>24.96</v>
      </c>
    </row>
    <row r="845" spans="1:7" x14ac:dyDescent="0.25">
      <c r="A845" s="236"/>
      <c r="B845" s="123">
        <f t="shared" si="13"/>
        <v>42403.166669999999</v>
      </c>
      <c r="C845" s="126">
        <v>4</v>
      </c>
      <c r="D845" s="35">
        <f>ROUND($D$791/100*$D$792*АТС!$C93,2)</f>
        <v>68.2</v>
      </c>
      <c r="E845" s="35">
        <f>ROUND($E$791/100*$E$792*АТС!C93,2)</f>
        <v>62.67</v>
      </c>
      <c r="F845" s="35">
        <f>ROUND($F$791/100*$F$792*АТС!C93,2)</f>
        <v>42.66</v>
      </c>
      <c r="G845" s="35">
        <f>ROUND($G$791/100*$G$792*АТС!C93,2)</f>
        <v>24.97</v>
      </c>
    </row>
    <row r="846" spans="1:7" x14ac:dyDescent="0.25">
      <c r="A846" s="236"/>
      <c r="B846" s="125">
        <f t="shared" si="13"/>
        <v>42403.208330000001</v>
      </c>
      <c r="C846" s="126">
        <v>5</v>
      </c>
      <c r="D846" s="35">
        <f>ROUND($D$791/100*$D$792*АТС!$C94,2)</f>
        <v>68.22</v>
      </c>
      <c r="E846" s="35">
        <f>ROUND($E$791/100*$E$792*АТС!C94,2)</f>
        <v>62.68</v>
      </c>
      <c r="F846" s="35">
        <f>ROUND($F$791/100*$F$792*АТС!C94,2)</f>
        <v>42.67</v>
      </c>
      <c r="G846" s="35">
        <f>ROUND($G$791/100*$G$792*АТС!C94,2)</f>
        <v>24.97</v>
      </c>
    </row>
    <row r="847" spans="1:7" x14ac:dyDescent="0.25">
      <c r="A847" s="236"/>
      <c r="B847" s="123">
        <f t="shared" si="13"/>
        <v>42403.25</v>
      </c>
      <c r="C847" s="126">
        <v>6</v>
      </c>
      <c r="D847" s="35">
        <f>ROUND($D$791/100*$D$792*АТС!$C95,2)</f>
        <v>70.28</v>
      </c>
      <c r="E847" s="35">
        <f>ROUND($E$791/100*$E$792*АТС!C95,2)</f>
        <v>64.58</v>
      </c>
      <c r="F847" s="35">
        <f>ROUND($F$791/100*$F$792*АТС!C95,2)</f>
        <v>43.96</v>
      </c>
      <c r="G847" s="35">
        <f>ROUND($G$791/100*$G$792*АТС!C95,2)</f>
        <v>25.73</v>
      </c>
    </row>
    <row r="848" spans="1:7" x14ac:dyDescent="0.25">
      <c r="A848" s="236"/>
      <c r="B848" s="125">
        <f t="shared" si="13"/>
        <v>42403.291669999999</v>
      </c>
      <c r="C848" s="126">
        <v>7</v>
      </c>
      <c r="D848" s="35">
        <f>ROUND($D$791/100*$D$792*АТС!$C96,2)</f>
        <v>87.8</v>
      </c>
      <c r="E848" s="35">
        <f>ROUND($E$791/100*$E$792*АТС!C96,2)</f>
        <v>80.680000000000007</v>
      </c>
      <c r="F848" s="35">
        <f>ROUND($F$791/100*$F$792*АТС!C96,2)</f>
        <v>54.92</v>
      </c>
      <c r="G848" s="35">
        <f>ROUND($G$791/100*$G$792*АТС!C96,2)</f>
        <v>32.14</v>
      </c>
    </row>
    <row r="849" spans="1:7" x14ac:dyDescent="0.25">
      <c r="A849" s="236"/>
      <c r="B849" s="123">
        <f t="shared" si="13"/>
        <v>42403.333330000001</v>
      </c>
      <c r="C849" s="126">
        <v>8</v>
      </c>
      <c r="D849" s="35">
        <f>ROUND($D$791/100*$D$792*АТС!$C97,2)</f>
        <v>86.02</v>
      </c>
      <c r="E849" s="35">
        <f>ROUND($E$791/100*$E$792*АТС!C97,2)</f>
        <v>79.040000000000006</v>
      </c>
      <c r="F849" s="35">
        <f>ROUND($F$791/100*$F$792*АТС!C97,2)</f>
        <v>53.8</v>
      </c>
      <c r="G849" s="35">
        <f>ROUND($G$791/100*$G$792*АТС!C97,2)</f>
        <v>31.49</v>
      </c>
    </row>
    <row r="850" spans="1:7" x14ac:dyDescent="0.25">
      <c r="A850" s="236"/>
      <c r="B850" s="125">
        <f t="shared" si="13"/>
        <v>42403.375</v>
      </c>
      <c r="C850" s="126">
        <v>9</v>
      </c>
      <c r="D850" s="35">
        <f>ROUND($D$791/100*$D$792*АТС!$C98,2)</f>
        <v>70.28</v>
      </c>
      <c r="E850" s="35">
        <f>ROUND($E$791/100*$E$792*АТС!C98,2)</f>
        <v>64.58</v>
      </c>
      <c r="F850" s="35">
        <f>ROUND($F$791/100*$F$792*АТС!C98,2)</f>
        <v>43.96</v>
      </c>
      <c r="G850" s="35">
        <f>ROUND($G$791/100*$G$792*АТС!C98,2)</f>
        <v>25.73</v>
      </c>
    </row>
    <row r="851" spans="1:7" x14ac:dyDescent="0.25">
      <c r="A851" s="236"/>
      <c r="B851" s="123">
        <f t="shared" si="13"/>
        <v>42403.416669999999</v>
      </c>
      <c r="C851" s="126">
        <v>10</v>
      </c>
      <c r="D851" s="35">
        <f>ROUND($D$791/100*$D$792*АТС!$C99,2)</f>
        <v>65.319999999999993</v>
      </c>
      <c r="E851" s="35">
        <f>ROUND($E$791/100*$E$792*АТС!C99,2)</f>
        <v>60.02</v>
      </c>
      <c r="F851" s="35">
        <f>ROUND($F$791/100*$F$792*АТС!C99,2)</f>
        <v>40.86</v>
      </c>
      <c r="G851" s="35">
        <f>ROUND($G$791/100*$G$792*АТС!C99,2)</f>
        <v>23.91</v>
      </c>
    </row>
    <row r="852" spans="1:7" x14ac:dyDescent="0.25">
      <c r="A852" s="236"/>
      <c r="B852" s="125">
        <f t="shared" si="13"/>
        <v>42403.458330000001</v>
      </c>
      <c r="C852" s="126">
        <v>11</v>
      </c>
      <c r="D852" s="35">
        <f>ROUND($D$791/100*$D$792*АТС!$C100,2)</f>
        <v>67.260000000000005</v>
      </c>
      <c r="E852" s="35">
        <f>ROUND($E$791/100*$E$792*АТС!C100,2)</f>
        <v>61.8</v>
      </c>
      <c r="F852" s="35">
        <f>ROUND($F$791/100*$F$792*АТС!C100,2)</f>
        <v>42.07</v>
      </c>
      <c r="G852" s="35">
        <f>ROUND($G$791/100*$G$792*АТС!C100,2)</f>
        <v>24.62</v>
      </c>
    </row>
    <row r="853" spans="1:7" x14ac:dyDescent="0.25">
      <c r="A853" s="236"/>
      <c r="B853" s="123">
        <f t="shared" si="13"/>
        <v>42403.5</v>
      </c>
      <c r="C853" s="126">
        <v>12</v>
      </c>
      <c r="D853" s="35">
        <f>ROUND($D$791/100*$D$792*АТС!$C101,2)</f>
        <v>66.31</v>
      </c>
      <c r="E853" s="35">
        <f>ROUND($E$791/100*$E$792*АТС!C101,2)</f>
        <v>60.93</v>
      </c>
      <c r="F853" s="35">
        <f>ROUND($F$791/100*$F$792*АТС!C101,2)</f>
        <v>41.48</v>
      </c>
      <c r="G853" s="35">
        <f>ROUND($G$791/100*$G$792*АТС!C101,2)</f>
        <v>24.27</v>
      </c>
    </row>
    <row r="854" spans="1:7" x14ac:dyDescent="0.25">
      <c r="A854" s="236"/>
      <c r="B854" s="125">
        <f t="shared" si="13"/>
        <v>42403.541669999999</v>
      </c>
      <c r="C854" s="126">
        <v>13</v>
      </c>
      <c r="D854" s="35">
        <f>ROUND($D$791/100*$D$792*АТС!$C102,2)</f>
        <v>68.8</v>
      </c>
      <c r="E854" s="35">
        <f>ROUND($E$791/100*$E$792*АТС!C102,2)</f>
        <v>63.21</v>
      </c>
      <c r="F854" s="35">
        <f>ROUND($F$791/100*$F$792*АТС!C102,2)</f>
        <v>43.03</v>
      </c>
      <c r="G854" s="35">
        <f>ROUND($G$791/100*$G$792*АТС!C102,2)</f>
        <v>25.18</v>
      </c>
    </row>
    <row r="855" spans="1:7" x14ac:dyDescent="0.25">
      <c r="A855" s="236"/>
      <c r="B855" s="123">
        <f t="shared" si="13"/>
        <v>42403.583330000001</v>
      </c>
      <c r="C855" s="126">
        <v>14</v>
      </c>
      <c r="D855" s="35">
        <f>ROUND($D$791/100*$D$792*АТС!$C103,2)</f>
        <v>66.34</v>
      </c>
      <c r="E855" s="35">
        <f>ROUND($E$791/100*$E$792*АТС!C103,2)</f>
        <v>60.96</v>
      </c>
      <c r="F855" s="35">
        <f>ROUND($F$791/100*$F$792*АТС!C103,2)</f>
        <v>41.49</v>
      </c>
      <c r="G855" s="35">
        <f>ROUND($G$791/100*$G$792*АТС!C103,2)</f>
        <v>24.28</v>
      </c>
    </row>
    <row r="856" spans="1:7" x14ac:dyDescent="0.25">
      <c r="A856" s="236"/>
      <c r="B856" s="125">
        <f t="shared" si="13"/>
        <v>42403.625</v>
      </c>
      <c r="C856" s="126">
        <v>15</v>
      </c>
      <c r="D856" s="35">
        <f>ROUND($D$791/100*$D$792*АТС!$C104,2)</f>
        <v>67.13</v>
      </c>
      <c r="E856" s="35">
        <f>ROUND($E$791/100*$E$792*АТС!C104,2)</f>
        <v>61.68</v>
      </c>
      <c r="F856" s="35">
        <f>ROUND($F$791/100*$F$792*АТС!C104,2)</f>
        <v>41.99</v>
      </c>
      <c r="G856" s="35">
        <f>ROUND($G$791/100*$G$792*АТС!C104,2)</f>
        <v>24.57</v>
      </c>
    </row>
    <row r="857" spans="1:7" x14ac:dyDescent="0.25">
      <c r="A857" s="236"/>
      <c r="B857" s="123">
        <f t="shared" si="13"/>
        <v>42403.666669999999</v>
      </c>
      <c r="C857" s="126">
        <v>16</v>
      </c>
      <c r="D857" s="35">
        <f>ROUND($D$791/100*$D$792*АТС!$C105,2)</f>
        <v>70.78</v>
      </c>
      <c r="E857" s="35">
        <f>ROUND($E$791/100*$E$792*АТС!C105,2)</f>
        <v>65.03</v>
      </c>
      <c r="F857" s="35">
        <f>ROUND($F$791/100*$F$792*АТС!C105,2)</f>
        <v>44.27</v>
      </c>
      <c r="G857" s="35">
        <f>ROUND($G$791/100*$G$792*АТС!C105,2)</f>
        <v>25.91</v>
      </c>
    </row>
    <row r="858" spans="1:7" x14ac:dyDescent="0.25">
      <c r="A858" s="236"/>
      <c r="B858" s="125">
        <f t="shared" si="13"/>
        <v>42403.708330000001</v>
      </c>
      <c r="C858" s="126">
        <v>17</v>
      </c>
      <c r="D858" s="35">
        <f>ROUND($D$791/100*$D$792*АТС!$C106,2)</f>
        <v>81.52</v>
      </c>
      <c r="E858" s="35">
        <f>ROUND($E$791/100*$E$792*АТС!C106,2)</f>
        <v>74.900000000000006</v>
      </c>
      <c r="F858" s="35">
        <f>ROUND($F$791/100*$F$792*АТС!C106,2)</f>
        <v>50.99</v>
      </c>
      <c r="G858" s="35">
        <f>ROUND($G$791/100*$G$792*АТС!C106,2)</f>
        <v>29.84</v>
      </c>
    </row>
    <row r="859" spans="1:7" x14ac:dyDescent="0.25">
      <c r="A859" s="236"/>
      <c r="B859" s="123">
        <f t="shared" si="13"/>
        <v>42403.75</v>
      </c>
      <c r="C859" s="126">
        <v>18</v>
      </c>
      <c r="D859" s="35">
        <f>ROUND($D$791/100*$D$792*АТС!$C107,2)</f>
        <v>92.03</v>
      </c>
      <c r="E859" s="35">
        <f>ROUND($E$791/100*$E$792*АТС!C107,2)</f>
        <v>84.56</v>
      </c>
      <c r="F859" s="35">
        <f>ROUND($F$791/100*$F$792*АТС!C107,2)</f>
        <v>57.56</v>
      </c>
      <c r="G859" s="35">
        <f>ROUND($G$791/100*$G$792*АТС!C107,2)</f>
        <v>33.69</v>
      </c>
    </row>
    <row r="860" spans="1:7" x14ac:dyDescent="0.25">
      <c r="A860" s="236"/>
      <c r="B860" s="125">
        <f t="shared" si="13"/>
        <v>42403.791669999999</v>
      </c>
      <c r="C860" s="126">
        <v>19</v>
      </c>
      <c r="D860" s="35">
        <f>ROUND($D$791/100*$D$792*АТС!$C108,2)</f>
        <v>88.6</v>
      </c>
      <c r="E860" s="35">
        <f>ROUND($E$791/100*$E$792*АТС!C108,2)</f>
        <v>81.41</v>
      </c>
      <c r="F860" s="35">
        <f>ROUND($F$791/100*$F$792*АТС!C108,2)</f>
        <v>55.41</v>
      </c>
      <c r="G860" s="35">
        <f>ROUND($G$791/100*$G$792*АТС!C108,2)</f>
        <v>32.43</v>
      </c>
    </row>
    <row r="861" spans="1:7" x14ac:dyDescent="0.25">
      <c r="A861" s="236"/>
      <c r="B861" s="123">
        <f t="shared" si="13"/>
        <v>42403.833330000001</v>
      </c>
      <c r="C861" s="126">
        <v>20</v>
      </c>
      <c r="D861" s="35">
        <f>ROUND($D$791/100*$D$792*АТС!$C109,2)</f>
        <v>84.46</v>
      </c>
      <c r="E861" s="35">
        <f>ROUND($E$791/100*$E$792*АТС!C109,2)</f>
        <v>77.61</v>
      </c>
      <c r="F861" s="35">
        <f>ROUND($F$791/100*$F$792*АТС!C109,2)</f>
        <v>52.83</v>
      </c>
      <c r="G861" s="35">
        <f>ROUND($G$791/100*$G$792*АТС!C109,2)</f>
        <v>30.92</v>
      </c>
    </row>
    <row r="862" spans="1:7" x14ac:dyDescent="0.25">
      <c r="A862" s="236"/>
      <c r="B862" s="125">
        <f t="shared" si="13"/>
        <v>42403.875</v>
      </c>
      <c r="C862" s="126">
        <v>21</v>
      </c>
      <c r="D862" s="35">
        <f>ROUND($D$791/100*$D$792*АТС!$C110,2)</f>
        <v>80.84</v>
      </c>
      <c r="E862" s="35">
        <f>ROUND($E$791/100*$E$792*АТС!C110,2)</f>
        <v>74.28</v>
      </c>
      <c r="F862" s="35">
        <f>ROUND($F$791/100*$F$792*АТС!C110,2)</f>
        <v>50.56</v>
      </c>
      <c r="G862" s="35">
        <f>ROUND($G$791/100*$G$792*АТС!C110,2)</f>
        <v>29.59</v>
      </c>
    </row>
    <row r="863" spans="1:7" x14ac:dyDescent="0.25">
      <c r="A863" s="236"/>
      <c r="B863" s="123">
        <f t="shared" si="13"/>
        <v>42403.916669999999</v>
      </c>
      <c r="C863" s="126">
        <v>22</v>
      </c>
      <c r="D863" s="35">
        <f>ROUND($D$791/100*$D$792*АТС!$C111,2)</f>
        <v>108.18</v>
      </c>
      <c r="E863" s="35">
        <f>ROUND($E$791/100*$E$792*АТС!C111,2)</f>
        <v>99.4</v>
      </c>
      <c r="F863" s="35">
        <f>ROUND($F$791/100*$F$792*АТС!C111,2)</f>
        <v>67.66</v>
      </c>
      <c r="G863" s="35">
        <f>ROUND($G$791/100*$G$792*АТС!C111,2)</f>
        <v>39.6</v>
      </c>
    </row>
    <row r="864" spans="1:7" x14ac:dyDescent="0.25">
      <c r="A864" s="236"/>
      <c r="B864" s="125">
        <f t="shared" si="13"/>
        <v>42403.958330000001</v>
      </c>
      <c r="C864" s="126">
        <v>23</v>
      </c>
      <c r="D864" s="35">
        <f>ROUND($D$791/100*$D$792*АТС!$C112,2)</f>
        <v>93.12</v>
      </c>
      <c r="E864" s="35">
        <f>ROUND($E$791/100*$E$792*АТС!C112,2)</f>
        <v>85.56</v>
      </c>
      <c r="F864" s="35">
        <f>ROUND($F$791/100*$F$792*АТС!C112,2)</f>
        <v>58.24</v>
      </c>
      <c r="G864" s="35">
        <f>ROUND($G$791/100*$G$792*АТС!C112,2)</f>
        <v>34.090000000000003</v>
      </c>
    </row>
    <row r="865" spans="1:7" x14ac:dyDescent="0.25">
      <c r="A865" s="236"/>
      <c r="B865" s="123">
        <f t="shared" si="13"/>
        <v>42404</v>
      </c>
      <c r="C865" s="126">
        <v>0</v>
      </c>
      <c r="D865" s="35">
        <f>ROUND($D$791/100*$D$792*АТС!$C113,2)</f>
        <v>71.349999999999994</v>
      </c>
      <c r="E865" s="35">
        <f>ROUND($E$791/100*$E$792*АТС!C113,2)</f>
        <v>65.56</v>
      </c>
      <c r="F865" s="35">
        <f>ROUND($F$791/100*$F$792*АТС!C113,2)</f>
        <v>44.63</v>
      </c>
      <c r="G865" s="35">
        <f>ROUND($G$791/100*$G$792*АТС!C113,2)</f>
        <v>26.12</v>
      </c>
    </row>
    <row r="866" spans="1:7" x14ac:dyDescent="0.25">
      <c r="A866" s="236"/>
      <c r="B866" s="125">
        <f t="shared" si="13"/>
        <v>42404.041669999999</v>
      </c>
      <c r="C866" s="126">
        <v>1</v>
      </c>
      <c r="D866" s="35">
        <f>ROUND($D$791/100*$D$792*АТС!$C114,2)</f>
        <v>66.430000000000007</v>
      </c>
      <c r="E866" s="35">
        <f>ROUND($E$791/100*$E$792*АТС!C114,2)</f>
        <v>61.04</v>
      </c>
      <c r="F866" s="35">
        <f>ROUND($F$791/100*$F$792*АТС!C114,2)</f>
        <v>41.55</v>
      </c>
      <c r="G866" s="35">
        <f>ROUND($G$791/100*$G$792*АТС!C114,2)</f>
        <v>24.32</v>
      </c>
    </row>
    <row r="867" spans="1:7" x14ac:dyDescent="0.25">
      <c r="A867" s="236"/>
      <c r="B867" s="123">
        <f t="shared" si="13"/>
        <v>42404.083330000001</v>
      </c>
      <c r="C867" s="126">
        <v>2</v>
      </c>
      <c r="D867" s="35">
        <f>ROUND($D$791/100*$D$792*АТС!$C115,2)</f>
        <v>70.02</v>
      </c>
      <c r="E867" s="35">
        <f>ROUND($E$791/100*$E$792*АТС!C115,2)</f>
        <v>64.33</v>
      </c>
      <c r="F867" s="35">
        <f>ROUND($F$791/100*$F$792*АТС!C115,2)</f>
        <v>43.79</v>
      </c>
      <c r="G867" s="35">
        <f>ROUND($G$791/100*$G$792*АТС!C115,2)</f>
        <v>25.63</v>
      </c>
    </row>
    <row r="868" spans="1:7" x14ac:dyDescent="0.25">
      <c r="A868" s="236"/>
      <c r="B868" s="125">
        <f t="shared" si="13"/>
        <v>42404.125</v>
      </c>
      <c r="C868" s="126">
        <v>3</v>
      </c>
      <c r="D868" s="35">
        <f>ROUND($D$791/100*$D$792*АТС!$C116,2)</f>
        <v>70.03</v>
      </c>
      <c r="E868" s="35">
        <f>ROUND($E$791/100*$E$792*АТС!C116,2)</f>
        <v>64.349999999999994</v>
      </c>
      <c r="F868" s="35">
        <f>ROUND($F$791/100*$F$792*АТС!C116,2)</f>
        <v>43.8</v>
      </c>
      <c r="G868" s="35">
        <f>ROUND($G$791/100*$G$792*АТС!C116,2)</f>
        <v>25.64</v>
      </c>
    </row>
    <row r="869" spans="1:7" x14ac:dyDescent="0.25">
      <c r="A869" s="236"/>
      <c r="B869" s="123">
        <f t="shared" si="13"/>
        <v>42404.166669999999</v>
      </c>
      <c r="C869" s="126">
        <v>4</v>
      </c>
      <c r="D869" s="35">
        <f>ROUND($D$791/100*$D$792*АТС!$C117,2)</f>
        <v>70.02</v>
      </c>
      <c r="E869" s="35">
        <f>ROUND($E$791/100*$E$792*АТС!C117,2)</f>
        <v>64.33</v>
      </c>
      <c r="F869" s="35">
        <f>ROUND($F$791/100*$F$792*АТС!C117,2)</f>
        <v>43.79</v>
      </c>
      <c r="G869" s="35">
        <f>ROUND($G$791/100*$G$792*АТС!C117,2)</f>
        <v>25.63</v>
      </c>
    </row>
    <row r="870" spans="1:7" x14ac:dyDescent="0.25">
      <c r="A870" s="236"/>
      <c r="B870" s="125">
        <f t="shared" si="13"/>
        <v>42404.208330000001</v>
      </c>
      <c r="C870" s="126">
        <v>5</v>
      </c>
      <c r="D870" s="35">
        <f>ROUND($D$791/100*$D$792*АТС!$C118,2)</f>
        <v>70.06</v>
      </c>
      <c r="E870" s="35">
        <f>ROUND($E$791/100*$E$792*АТС!C118,2)</f>
        <v>64.38</v>
      </c>
      <c r="F870" s="35">
        <f>ROUND($F$791/100*$F$792*АТС!C118,2)</f>
        <v>43.82</v>
      </c>
      <c r="G870" s="35">
        <f>ROUND($G$791/100*$G$792*АТС!C118,2)</f>
        <v>25.65</v>
      </c>
    </row>
    <row r="871" spans="1:7" x14ac:dyDescent="0.25">
      <c r="A871" s="236"/>
      <c r="B871" s="123">
        <f t="shared" si="13"/>
        <v>42404.25</v>
      </c>
      <c r="C871" s="126">
        <v>6</v>
      </c>
      <c r="D871" s="35">
        <f>ROUND($D$791/100*$D$792*АТС!$C119,2)</f>
        <v>69.23</v>
      </c>
      <c r="E871" s="35">
        <f>ROUND($E$791/100*$E$792*АТС!C119,2)</f>
        <v>63.61</v>
      </c>
      <c r="F871" s="35">
        <f>ROUND($F$791/100*$F$792*АТС!C119,2)</f>
        <v>43.3</v>
      </c>
      <c r="G871" s="35">
        <f>ROUND($G$791/100*$G$792*АТС!C119,2)</f>
        <v>25.34</v>
      </c>
    </row>
    <row r="872" spans="1:7" x14ac:dyDescent="0.25">
      <c r="A872" s="236"/>
      <c r="B872" s="125">
        <f t="shared" si="13"/>
        <v>42404.291669999999</v>
      </c>
      <c r="C872" s="126">
        <v>7</v>
      </c>
      <c r="D872" s="35">
        <f>ROUND($D$791/100*$D$792*АТС!$C120,2)</f>
        <v>90.27</v>
      </c>
      <c r="E872" s="35">
        <f>ROUND($E$791/100*$E$792*АТС!C120,2)</f>
        <v>82.94</v>
      </c>
      <c r="F872" s="35">
        <f>ROUND($F$791/100*$F$792*АТС!C120,2)</f>
        <v>56.46</v>
      </c>
      <c r="G872" s="35">
        <f>ROUND($G$791/100*$G$792*АТС!C120,2)</f>
        <v>33.04</v>
      </c>
    </row>
    <row r="873" spans="1:7" x14ac:dyDescent="0.25">
      <c r="A873" s="236"/>
      <c r="B873" s="123">
        <f t="shared" si="13"/>
        <v>42404.333330000001</v>
      </c>
      <c r="C873" s="126">
        <v>8</v>
      </c>
      <c r="D873" s="35">
        <f>ROUND($D$791/100*$D$792*АТС!$C121,2)</f>
        <v>88</v>
      </c>
      <c r="E873" s="35">
        <f>ROUND($E$791/100*$E$792*АТС!C121,2)</f>
        <v>80.849999999999994</v>
      </c>
      <c r="F873" s="35">
        <f>ROUND($F$791/100*$F$792*АТС!C121,2)</f>
        <v>55.04</v>
      </c>
      <c r="G873" s="35">
        <f>ROUND($G$791/100*$G$792*АТС!C121,2)</f>
        <v>32.21</v>
      </c>
    </row>
    <row r="874" spans="1:7" x14ac:dyDescent="0.25">
      <c r="A874" s="236"/>
      <c r="B874" s="125">
        <f t="shared" si="13"/>
        <v>42404.375</v>
      </c>
      <c r="C874" s="126">
        <v>9</v>
      </c>
      <c r="D874" s="35">
        <f>ROUND($D$791/100*$D$792*АТС!$C122,2)</f>
        <v>71.69</v>
      </c>
      <c r="E874" s="35">
        <f>ROUND($E$791/100*$E$792*АТС!C122,2)</f>
        <v>65.87</v>
      </c>
      <c r="F874" s="35">
        <f>ROUND($F$791/100*$F$792*АТС!C122,2)</f>
        <v>44.84</v>
      </c>
      <c r="G874" s="35">
        <f>ROUND($G$791/100*$G$792*АТС!C122,2)</f>
        <v>26.24</v>
      </c>
    </row>
    <row r="875" spans="1:7" x14ac:dyDescent="0.25">
      <c r="A875" s="236"/>
      <c r="B875" s="123">
        <f t="shared" si="13"/>
        <v>42404.416669999999</v>
      </c>
      <c r="C875" s="126">
        <v>10</v>
      </c>
      <c r="D875" s="35">
        <f>ROUND($D$791/100*$D$792*АТС!$C123,2)</f>
        <v>70.349999999999994</v>
      </c>
      <c r="E875" s="35">
        <f>ROUND($E$791/100*$E$792*АТС!C123,2)</f>
        <v>64.64</v>
      </c>
      <c r="F875" s="35">
        <f>ROUND($F$791/100*$F$792*АТС!C123,2)</f>
        <v>44</v>
      </c>
      <c r="G875" s="35">
        <f>ROUND($G$791/100*$G$792*АТС!C123,2)</f>
        <v>25.75</v>
      </c>
    </row>
    <row r="876" spans="1:7" x14ac:dyDescent="0.25">
      <c r="A876" s="236"/>
      <c r="B876" s="125">
        <f t="shared" si="13"/>
        <v>42404.458330000001</v>
      </c>
      <c r="C876" s="126">
        <v>11</v>
      </c>
      <c r="D876" s="35">
        <f>ROUND($D$791/100*$D$792*АТС!$C124,2)</f>
        <v>66.41</v>
      </c>
      <c r="E876" s="35">
        <f>ROUND($E$791/100*$E$792*АТС!C124,2)</f>
        <v>61.02</v>
      </c>
      <c r="F876" s="35">
        <f>ROUND($F$791/100*$F$792*АТС!C124,2)</f>
        <v>41.54</v>
      </c>
      <c r="G876" s="35">
        <f>ROUND($G$791/100*$G$792*АТС!C124,2)</f>
        <v>24.31</v>
      </c>
    </row>
    <row r="877" spans="1:7" x14ac:dyDescent="0.25">
      <c r="A877" s="236"/>
      <c r="B877" s="123">
        <f t="shared" si="13"/>
        <v>42404.5</v>
      </c>
      <c r="C877" s="126">
        <v>12</v>
      </c>
      <c r="D877" s="35">
        <f>ROUND($D$791/100*$D$792*АТС!$C125,2)</f>
        <v>68.84</v>
      </c>
      <c r="E877" s="35">
        <f>ROUND($E$791/100*$E$792*АТС!C125,2)</f>
        <v>63.25</v>
      </c>
      <c r="F877" s="35">
        <f>ROUND($F$791/100*$F$792*АТС!C125,2)</f>
        <v>43.06</v>
      </c>
      <c r="G877" s="35">
        <f>ROUND($G$791/100*$G$792*АТС!C125,2)</f>
        <v>25.2</v>
      </c>
    </row>
    <row r="878" spans="1:7" x14ac:dyDescent="0.25">
      <c r="A878" s="236"/>
      <c r="B878" s="125">
        <f t="shared" si="13"/>
        <v>42404.541669999999</v>
      </c>
      <c r="C878" s="126">
        <v>13</v>
      </c>
      <c r="D878" s="35">
        <f>ROUND($D$791/100*$D$792*АТС!$C126,2)</f>
        <v>70.400000000000006</v>
      </c>
      <c r="E878" s="35">
        <f>ROUND($E$791/100*$E$792*АТС!C126,2)</f>
        <v>64.680000000000007</v>
      </c>
      <c r="F878" s="35">
        <f>ROUND($F$791/100*$F$792*АТС!C126,2)</f>
        <v>44.03</v>
      </c>
      <c r="G878" s="35">
        <f>ROUND($G$791/100*$G$792*АТС!C126,2)</f>
        <v>25.77</v>
      </c>
    </row>
    <row r="879" spans="1:7" x14ac:dyDescent="0.25">
      <c r="A879" s="236"/>
      <c r="B879" s="123">
        <f t="shared" si="13"/>
        <v>42404.583330000001</v>
      </c>
      <c r="C879" s="126">
        <v>14</v>
      </c>
      <c r="D879" s="35">
        <f>ROUND($D$791/100*$D$792*АТС!$C127,2)</f>
        <v>68.849999999999994</v>
      </c>
      <c r="E879" s="35">
        <f>ROUND($E$791/100*$E$792*АТС!C127,2)</f>
        <v>63.26</v>
      </c>
      <c r="F879" s="35">
        <f>ROUND($F$791/100*$F$792*АТС!C127,2)</f>
        <v>43.06</v>
      </c>
      <c r="G879" s="35">
        <f>ROUND($G$791/100*$G$792*АТС!C127,2)</f>
        <v>25.2</v>
      </c>
    </row>
    <row r="880" spans="1:7" x14ac:dyDescent="0.25">
      <c r="A880" s="236"/>
      <c r="B880" s="125">
        <f t="shared" si="13"/>
        <v>42404.625</v>
      </c>
      <c r="C880" s="126">
        <v>15</v>
      </c>
      <c r="D880" s="35">
        <f>ROUND($D$791/100*$D$792*АТС!$C128,2)</f>
        <v>66.37</v>
      </c>
      <c r="E880" s="35">
        <f>ROUND($E$791/100*$E$792*АТС!C128,2)</f>
        <v>60.99</v>
      </c>
      <c r="F880" s="35">
        <f>ROUND($F$791/100*$F$792*АТС!C128,2)</f>
        <v>41.51</v>
      </c>
      <c r="G880" s="35">
        <f>ROUND($G$791/100*$G$792*АТС!C128,2)</f>
        <v>24.3</v>
      </c>
    </row>
    <row r="881" spans="1:7" x14ac:dyDescent="0.25">
      <c r="A881" s="236"/>
      <c r="B881" s="123">
        <f t="shared" si="13"/>
        <v>42404.666669999999</v>
      </c>
      <c r="C881" s="126">
        <v>16</v>
      </c>
      <c r="D881" s="35">
        <f>ROUND($D$791/100*$D$792*АТС!$C129,2)</f>
        <v>66.819999999999993</v>
      </c>
      <c r="E881" s="35">
        <f>ROUND($E$791/100*$E$792*АТС!C129,2)</f>
        <v>61.4</v>
      </c>
      <c r="F881" s="35">
        <f>ROUND($F$791/100*$F$792*АТС!C129,2)</f>
        <v>41.79</v>
      </c>
      <c r="G881" s="35">
        <f>ROUND($G$791/100*$G$792*АТС!C129,2)</f>
        <v>24.46</v>
      </c>
    </row>
    <row r="882" spans="1:7" x14ac:dyDescent="0.25">
      <c r="A882" s="236"/>
      <c r="B882" s="125">
        <f t="shared" ref="B882:B945" si="14">B858+1</f>
        <v>42404.708330000001</v>
      </c>
      <c r="C882" s="126">
        <v>17</v>
      </c>
      <c r="D882" s="35">
        <f>ROUND($D$791/100*$D$792*АТС!$C130,2)</f>
        <v>74.290000000000006</v>
      </c>
      <c r="E882" s="35">
        <f>ROUND($E$791/100*$E$792*АТС!C130,2)</f>
        <v>68.260000000000005</v>
      </c>
      <c r="F882" s="35">
        <f>ROUND($F$791/100*$F$792*АТС!C130,2)</f>
        <v>46.47</v>
      </c>
      <c r="G882" s="35">
        <f>ROUND($G$791/100*$G$792*АТС!C130,2)</f>
        <v>27.19</v>
      </c>
    </row>
    <row r="883" spans="1:7" x14ac:dyDescent="0.25">
      <c r="A883" s="236"/>
      <c r="B883" s="123">
        <f t="shared" si="14"/>
        <v>42404.75</v>
      </c>
      <c r="C883" s="126">
        <v>18</v>
      </c>
      <c r="D883" s="35">
        <f>ROUND($D$791/100*$D$792*АТС!$C131,2)</f>
        <v>88.75</v>
      </c>
      <c r="E883" s="35">
        <f>ROUND($E$791/100*$E$792*АТС!C131,2)</f>
        <v>81.540000000000006</v>
      </c>
      <c r="F883" s="35">
        <f>ROUND($F$791/100*$F$792*АТС!C131,2)</f>
        <v>55.51</v>
      </c>
      <c r="G883" s="35">
        <f>ROUND($G$791/100*$G$792*АТС!C131,2)</f>
        <v>32.49</v>
      </c>
    </row>
    <row r="884" spans="1:7" x14ac:dyDescent="0.25">
      <c r="A884" s="236"/>
      <c r="B884" s="125">
        <f t="shared" si="14"/>
        <v>42404.791669999999</v>
      </c>
      <c r="C884" s="126">
        <v>19</v>
      </c>
      <c r="D884" s="35">
        <f>ROUND($D$791/100*$D$792*АТС!$C132,2)</f>
        <v>85.44</v>
      </c>
      <c r="E884" s="35">
        <f>ROUND($E$791/100*$E$792*АТС!C132,2)</f>
        <v>78.510000000000005</v>
      </c>
      <c r="F884" s="35">
        <f>ROUND($F$791/100*$F$792*АТС!C132,2)</f>
        <v>53.44</v>
      </c>
      <c r="G884" s="35">
        <f>ROUND($G$791/100*$G$792*АТС!C132,2)</f>
        <v>31.28</v>
      </c>
    </row>
    <row r="885" spans="1:7" x14ac:dyDescent="0.25">
      <c r="A885" s="236"/>
      <c r="B885" s="123">
        <f t="shared" si="14"/>
        <v>42404.833330000001</v>
      </c>
      <c r="C885" s="126">
        <v>20</v>
      </c>
      <c r="D885" s="35">
        <f>ROUND($D$791/100*$D$792*АТС!$C133,2)</f>
        <v>77.38</v>
      </c>
      <c r="E885" s="35">
        <f>ROUND($E$791/100*$E$792*АТС!C133,2)</f>
        <v>71.099999999999994</v>
      </c>
      <c r="F885" s="35">
        <f>ROUND($F$791/100*$F$792*АТС!C133,2)</f>
        <v>48.4</v>
      </c>
      <c r="G885" s="35">
        <f>ROUND($G$791/100*$G$792*АТС!C133,2)</f>
        <v>28.32</v>
      </c>
    </row>
    <row r="886" spans="1:7" x14ac:dyDescent="0.25">
      <c r="A886" s="236"/>
      <c r="B886" s="125">
        <f t="shared" si="14"/>
        <v>42404.875</v>
      </c>
      <c r="C886" s="126">
        <v>21</v>
      </c>
      <c r="D886" s="35">
        <f>ROUND($D$791/100*$D$792*АТС!$C134,2)</f>
        <v>73.52</v>
      </c>
      <c r="E886" s="35">
        <f>ROUND($E$791/100*$E$792*АТС!C134,2)</f>
        <v>67.56</v>
      </c>
      <c r="F886" s="35">
        <f>ROUND($F$791/100*$F$792*АТС!C134,2)</f>
        <v>45.99</v>
      </c>
      <c r="G886" s="35">
        <f>ROUND($G$791/100*$G$792*АТС!C134,2)</f>
        <v>26.91</v>
      </c>
    </row>
    <row r="887" spans="1:7" x14ac:dyDescent="0.25">
      <c r="A887" s="236"/>
      <c r="B887" s="123">
        <f t="shared" si="14"/>
        <v>42404.916669999999</v>
      </c>
      <c r="C887" s="126">
        <v>22</v>
      </c>
      <c r="D887" s="35">
        <f>ROUND($D$791/100*$D$792*АТС!$C135,2)</f>
        <v>105.33</v>
      </c>
      <c r="E887" s="35">
        <f>ROUND($E$791/100*$E$792*АТС!C135,2)</f>
        <v>96.77</v>
      </c>
      <c r="F887" s="35">
        <f>ROUND($F$791/100*$F$792*АТС!C135,2)</f>
        <v>65.88</v>
      </c>
      <c r="G887" s="35">
        <f>ROUND($G$791/100*$G$792*АТС!C135,2)</f>
        <v>38.549999999999997</v>
      </c>
    </row>
    <row r="888" spans="1:7" x14ac:dyDescent="0.25">
      <c r="A888" s="236"/>
      <c r="B888" s="125">
        <f t="shared" si="14"/>
        <v>42404.958330000001</v>
      </c>
      <c r="C888" s="126">
        <v>23</v>
      </c>
      <c r="D888" s="35">
        <f>ROUND($D$791/100*$D$792*АТС!$C136,2)</f>
        <v>89.78</v>
      </c>
      <c r="E888" s="35">
        <f>ROUND($E$791/100*$E$792*АТС!C136,2)</f>
        <v>82.49</v>
      </c>
      <c r="F888" s="35">
        <f>ROUND($F$791/100*$F$792*АТС!C136,2)</f>
        <v>56.16</v>
      </c>
      <c r="G888" s="35">
        <f>ROUND($G$791/100*$G$792*АТС!C136,2)</f>
        <v>32.869999999999997</v>
      </c>
    </row>
    <row r="889" spans="1:7" x14ac:dyDescent="0.25">
      <c r="A889" s="236"/>
      <c r="B889" s="123">
        <f t="shared" si="14"/>
        <v>42405</v>
      </c>
      <c r="C889" s="126">
        <v>0</v>
      </c>
      <c r="D889" s="35">
        <f>ROUND($D$791/100*$D$792*АТС!$C137,2)</f>
        <v>69.349999999999994</v>
      </c>
      <c r="E889" s="35">
        <f>ROUND($E$791/100*$E$792*АТС!C137,2)</f>
        <v>63.72</v>
      </c>
      <c r="F889" s="35">
        <f>ROUND($F$791/100*$F$792*АТС!C137,2)</f>
        <v>43.38</v>
      </c>
      <c r="G889" s="35">
        <f>ROUND($G$791/100*$G$792*АТС!C137,2)</f>
        <v>25.39</v>
      </c>
    </row>
    <row r="890" spans="1:7" x14ac:dyDescent="0.25">
      <c r="A890" s="236"/>
      <c r="B890" s="125">
        <f t="shared" si="14"/>
        <v>42405.041669999999</v>
      </c>
      <c r="C890" s="126">
        <v>1</v>
      </c>
      <c r="D890" s="35">
        <f>ROUND($D$791/100*$D$792*АТС!$C138,2)</f>
        <v>69.33</v>
      </c>
      <c r="E890" s="35">
        <f>ROUND($E$791/100*$E$792*АТС!C138,2)</f>
        <v>63.7</v>
      </c>
      <c r="F890" s="35">
        <f>ROUND($F$791/100*$F$792*АТС!C138,2)</f>
        <v>43.36</v>
      </c>
      <c r="G890" s="35">
        <f>ROUND($G$791/100*$G$792*АТС!C138,2)</f>
        <v>25.38</v>
      </c>
    </row>
    <row r="891" spans="1:7" x14ac:dyDescent="0.25">
      <c r="A891" s="236"/>
      <c r="B891" s="123">
        <f t="shared" si="14"/>
        <v>42405.083330000001</v>
      </c>
      <c r="C891" s="126">
        <v>2</v>
      </c>
      <c r="D891" s="35">
        <f>ROUND($D$791/100*$D$792*АТС!$C139,2)</f>
        <v>66.430000000000007</v>
      </c>
      <c r="E891" s="35">
        <f>ROUND($E$791/100*$E$792*АТС!C139,2)</f>
        <v>61.04</v>
      </c>
      <c r="F891" s="35">
        <f>ROUND($F$791/100*$F$792*АТС!C139,2)</f>
        <v>41.55</v>
      </c>
      <c r="G891" s="35">
        <f>ROUND($G$791/100*$G$792*АТС!C139,2)</f>
        <v>24.32</v>
      </c>
    </row>
    <row r="892" spans="1:7" x14ac:dyDescent="0.25">
      <c r="A892" s="236"/>
      <c r="B892" s="125">
        <f t="shared" si="14"/>
        <v>42405.125</v>
      </c>
      <c r="C892" s="126">
        <v>3</v>
      </c>
      <c r="D892" s="35">
        <f>ROUND($D$791/100*$D$792*АТС!$C140,2)</f>
        <v>68.180000000000007</v>
      </c>
      <c r="E892" s="35">
        <f>ROUND($E$791/100*$E$792*АТС!C140,2)</f>
        <v>62.65</v>
      </c>
      <c r="F892" s="35">
        <f>ROUND($F$791/100*$F$792*АТС!C140,2)</f>
        <v>42.65</v>
      </c>
      <c r="G892" s="35">
        <f>ROUND($G$791/100*$G$792*АТС!C140,2)</f>
        <v>24.96</v>
      </c>
    </row>
    <row r="893" spans="1:7" x14ac:dyDescent="0.25">
      <c r="A893" s="236"/>
      <c r="B893" s="123">
        <f t="shared" si="14"/>
        <v>42405.166669999999</v>
      </c>
      <c r="C893" s="126">
        <v>4</v>
      </c>
      <c r="D893" s="35">
        <f>ROUND($D$791/100*$D$792*АТС!$C141,2)</f>
        <v>68.19</v>
      </c>
      <c r="E893" s="35">
        <f>ROUND($E$791/100*$E$792*АТС!C141,2)</f>
        <v>62.65</v>
      </c>
      <c r="F893" s="35">
        <f>ROUND($F$791/100*$F$792*АТС!C141,2)</f>
        <v>42.65</v>
      </c>
      <c r="G893" s="35">
        <f>ROUND($G$791/100*$G$792*АТС!C141,2)</f>
        <v>24.96</v>
      </c>
    </row>
    <row r="894" spans="1:7" x14ac:dyDescent="0.25">
      <c r="A894" s="236"/>
      <c r="B894" s="125">
        <f t="shared" si="14"/>
        <v>42405.208330000001</v>
      </c>
      <c r="C894" s="126">
        <v>5</v>
      </c>
      <c r="D894" s="35">
        <f>ROUND($D$791/100*$D$792*АТС!$C142,2)</f>
        <v>68.19</v>
      </c>
      <c r="E894" s="35">
        <f>ROUND($E$791/100*$E$792*АТС!C142,2)</f>
        <v>62.66</v>
      </c>
      <c r="F894" s="35">
        <f>ROUND($F$791/100*$F$792*АТС!C142,2)</f>
        <v>42.65</v>
      </c>
      <c r="G894" s="35">
        <f>ROUND($G$791/100*$G$792*АТС!C142,2)</f>
        <v>24.96</v>
      </c>
    </row>
    <row r="895" spans="1:7" x14ac:dyDescent="0.25">
      <c r="A895" s="236"/>
      <c r="B895" s="123">
        <f t="shared" si="14"/>
        <v>42405.25</v>
      </c>
      <c r="C895" s="126">
        <v>6</v>
      </c>
      <c r="D895" s="35">
        <f>ROUND($D$791/100*$D$792*АТС!$C143,2)</f>
        <v>69.319999999999993</v>
      </c>
      <c r="E895" s="35">
        <f>ROUND($E$791/100*$E$792*АТС!C143,2)</f>
        <v>63.69</v>
      </c>
      <c r="F895" s="35">
        <f>ROUND($F$791/100*$F$792*АТС!C143,2)</f>
        <v>43.36</v>
      </c>
      <c r="G895" s="35">
        <f>ROUND($G$791/100*$G$792*АТС!C143,2)</f>
        <v>25.38</v>
      </c>
    </row>
    <row r="896" spans="1:7" x14ac:dyDescent="0.25">
      <c r="A896" s="236"/>
      <c r="B896" s="125">
        <f t="shared" si="14"/>
        <v>42405.291669999999</v>
      </c>
      <c r="C896" s="126">
        <v>7</v>
      </c>
      <c r="D896" s="35">
        <f>ROUND($D$791/100*$D$792*АТС!$C144,2)</f>
        <v>90.19</v>
      </c>
      <c r="E896" s="35">
        <f>ROUND($E$791/100*$E$792*АТС!C144,2)</f>
        <v>82.86</v>
      </c>
      <c r="F896" s="35">
        <f>ROUND($F$791/100*$F$792*АТС!C144,2)</f>
        <v>56.41</v>
      </c>
      <c r="G896" s="35">
        <f>ROUND($G$791/100*$G$792*АТС!C144,2)</f>
        <v>33.01</v>
      </c>
    </row>
    <row r="897" spans="1:7" x14ac:dyDescent="0.25">
      <c r="A897" s="236"/>
      <c r="B897" s="123">
        <f t="shared" si="14"/>
        <v>42405.333330000001</v>
      </c>
      <c r="C897" s="126">
        <v>8</v>
      </c>
      <c r="D897" s="35">
        <f>ROUND($D$791/100*$D$792*АТС!$C145,2)</f>
        <v>87.9</v>
      </c>
      <c r="E897" s="35">
        <f>ROUND($E$791/100*$E$792*АТС!C145,2)</f>
        <v>80.77</v>
      </c>
      <c r="F897" s="35">
        <f>ROUND($F$791/100*$F$792*АТС!C145,2)</f>
        <v>54.98</v>
      </c>
      <c r="G897" s="35">
        <f>ROUND($G$791/100*$G$792*АТС!C145,2)</f>
        <v>32.18</v>
      </c>
    </row>
    <row r="898" spans="1:7" x14ac:dyDescent="0.25">
      <c r="A898" s="236"/>
      <c r="B898" s="125">
        <f t="shared" si="14"/>
        <v>42405.375</v>
      </c>
      <c r="C898" s="126">
        <v>9</v>
      </c>
      <c r="D898" s="35">
        <f>ROUND($D$791/100*$D$792*АТС!$C146,2)</f>
        <v>71.650000000000006</v>
      </c>
      <c r="E898" s="35">
        <f>ROUND($E$791/100*$E$792*АТС!C146,2)</f>
        <v>65.83</v>
      </c>
      <c r="F898" s="35">
        <f>ROUND($F$791/100*$F$792*АТС!C146,2)</f>
        <v>44.81</v>
      </c>
      <c r="G898" s="35">
        <f>ROUND($G$791/100*$G$792*АТС!C146,2)</f>
        <v>26.23</v>
      </c>
    </row>
    <row r="899" spans="1:7" x14ac:dyDescent="0.25">
      <c r="A899" s="236"/>
      <c r="B899" s="123">
        <f t="shared" si="14"/>
        <v>42405.416669999999</v>
      </c>
      <c r="C899" s="126">
        <v>10</v>
      </c>
      <c r="D899" s="35">
        <f>ROUND($D$791/100*$D$792*АТС!$C147,2)</f>
        <v>67.180000000000007</v>
      </c>
      <c r="E899" s="35">
        <f>ROUND($E$791/100*$E$792*АТС!C147,2)</f>
        <v>61.73</v>
      </c>
      <c r="F899" s="35">
        <f>ROUND($F$791/100*$F$792*АТС!C147,2)</f>
        <v>42.02</v>
      </c>
      <c r="G899" s="35">
        <f>ROUND($G$791/100*$G$792*АТС!C147,2)</f>
        <v>24.59</v>
      </c>
    </row>
    <row r="900" spans="1:7" x14ac:dyDescent="0.25">
      <c r="A900" s="236"/>
      <c r="B900" s="125">
        <f t="shared" si="14"/>
        <v>42405.458330000001</v>
      </c>
      <c r="C900" s="126">
        <v>11</v>
      </c>
      <c r="D900" s="35">
        <f>ROUND($D$791/100*$D$792*АТС!$C148,2)</f>
        <v>65.459999999999994</v>
      </c>
      <c r="E900" s="35">
        <f>ROUND($E$791/100*$E$792*АТС!C148,2)</f>
        <v>60.14</v>
      </c>
      <c r="F900" s="35">
        <f>ROUND($F$791/100*$F$792*АТС!C148,2)</f>
        <v>40.94</v>
      </c>
      <c r="G900" s="35">
        <f>ROUND($G$791/100*$G$792*АТС!C148,2)</f>
        <v>23.96</v>
      </c>
    </row>
    <row r="901" spans="1:7" x14ac:dyDescent="0.25">
      <c r="A901" s="236"/>
      <c r="B901" s="123">
        <f t="shared" si="14"/>
        <v>42405.5</v>
      </c>
      <c r="C901" s="126">
        <v>12</v>
      </c>
      <c r="D901" s="35">
        <f>ROUND($D$791/100*$D$792*АТС!$C149,2)</f>
        <v>68.81</v>
      </c>
      <c r="E901" s="35">
        <f>ROUND($E$791/100*$E$792*АТС!C149,2)</f>
        <v>63.23</v>
      </c>
      <c r="F901" s="35">
        <f>ROUND($F$791/100*$F$792*АТС!C149,2)</f>
        <v>43.04</v>
      </c>
      <c r="G901" s="35">
        <f>ROUND($G$791/100*$G$792*АТС!C149,2)</f>
        <v>25.19</v>
      </c>
    </row>
    <row r="902" spans="1:7" x14ac:dyDescent="0.25">
      <c r="A902" s="236"/>
      <c r="B902" s="125">
        <f t="shared" si="14"/>
        <v>42405.541669999999</v>
      </c>
      <c r="C902" s="126">
        <v>13</v>
      </c>
      <c r="D902" s="35">
        <f>ROUND($D$791/100*$D$792*АТС!$C150,2)</f>
        <v>70.36</v>
      </c>
      <c r="E902" s="35">
        <f>ROUND($E$791/100*$E$792*АТС!C150,2)</f>
        <v>64.650000000000006</v>
      </c>
      <c r="F902" s="35">
        <f>ROUND($F$791/100*$F$792*АТС!C150,2)</f>
        <v>44.01</v>
      </c>
      <c r="G902" s="35">
        <f>ROUND($G$791/100*$G$792*АТС!C150,2)</f>
        <v>25.76</v>
      </c>
    </row>
    <row r="903" spans="1:7" x14ac:dyDescent="0.25">
      <c r="A903" s="236"/>
      <c r="B903" s="123">
        <f t="shared" si="14"/>
        <v>42405.583330000001</v>
      </c>
      <c r="C903" s="126">
        <v>14</v>
      </c>
      <c r="D903" s="35">
        <f>ROUND($D$791/100*$D$792*АТС!$C151,2)</f>
        <v>72.56</v>
      </c>
      <c r="E903" s="35">
        <f>ROUND($E$791/100*$E$792*АТС!C151,2)</f>
        <v>66.67</v>
      </c>
      <c r="F903" s="35">
        <f>ROUND($F$791/100*$F$792*АТС!C151,2)</f>
        <v>45.38</v>
      </c>
      <c r="G903" s="35">
        <f>ROUND($G$791/100*$G$792*АТС!C151,2)</f>
        <v>26.56</v>
      </c>
    </row>
    <row r="904" spans="1:7" x14ac:dyDescent="0.25">
      <c r="A904" s="236"/>
      <c r="B904" s="125">
        <f t="shared" si="14"/>
        <v>42405.625</v>
      </c>
      <c r="C904" s="126">
        <v>15</v>
      </c>
      <c r="D904" s="35">
        <f>ROUND($D$791/100*$D$792*АТС!$C152,2)</f>
        <v>73.680000000000007</v>
      </c>
      <c r="E904" s="35">
        <f>ROUND($E$791/100*$E$792*АТС!C152,2)</f>
        <v>67.7</v>
      </c>
      <c r="F904" s="35">
        <f>ROUND($F$791/100*$F$792*АТС!C152,2)</f>
        <v>46.08</v>
      </c>
      <c r="G904" s="35">
        <f>ROUND($G$791/100*$G$792*АТС!C152,2)</f>
        <v>26.97</v>
      </c>
    </row>
    <row r="905" spans="1:7" x14ac:dyDescent="0.25">
      <c r="A905" s="236"/>
      <c r="B905" s="123">
        <f t="shared" si="14"/>
        <v>42405.666669999999</v>
      </c>
      <c r="C905" s="126">
        <v>16</v>
      </c>
      <c r="D905" s="35">
        <f>ROUND($D$791/100*$D$792*АТС!$C153,2)</f>
        <v>71.48</v>
      </c>
      <c r="E905" s="35">
        <f>ROUND($E$791/100*$E$792*АТС!C153,2)</f>
        <v>65.680000000000007</v>
      </c>
      <c r="F905" s="35">
        <f>ROUND($F$791/100*$F$792*АТС!C153,2)</f>
        <v>44.71</v>
      </c>
      <c r="G905" s="35">
        <f>ROUND($G$791/100*$G$792*АТС!C153,2)</f>
        <v>26.17</v>
      </c>
    </row>
    <row r="906" spans="1:7" x14ac:dyDescent="0.25">
      <c r="A906" s="236"/>
      <c r="B906" s="125">
        <f t="shared" si="14"/>
        <v>42405.708330000001</v>
      </c>
      <c r="C906" s="126">
        <v>17</v>
      </c>
      <c r="D906" s="35">
        <f>ROUND($D$791/100*$D$792*АТС!$C154,2)</f>
        <v>68.239999999999995</v>
      </c>
      <c r="E906" s="35">
        <f>ROUND($E$791/100*$E$792*АТС!C154,2)</f>
        <v>62.7</v>
      </c>
      <c r="F906" s="35">
        <f>ROUND($F$791/100*$F$792*АТС!C154,2)</f>
        <v>42.68</v>
      </c>
      <c r="G906" s="35">
        <f>ROUND($G$791/100*$G$792*АТС!C154,2)</f>
        <v>24.98</v>
      </c>
    </row>
    <row r="907" spans="1:7" x14ac:dyDescent="0.25">
      <c r="A907" s="236"/>
      <c r="B907" s="123">
        <f t="shared" si="14"/>
        <v>42405.75</v>
      </c>
      <c r="C907" s="126">
        <v>18</v>
      </c>
      <c r="D907" s="35">
        <f>ROUND($D$791/100*$D$792*АТС!$C155,2)</f>
        <v>85.02</v>
      </c>
      <c r="E907" s="35">
        <f>ROUND($E$791/100*$E$792*АТС!C155,2)</f>
        <v>78.12</v>
      </c>
      <c r="F907" s="35">
        <f>ROUND($F$791/100*$F$792*АТС!C155,2)</f>
        <v>53.18</v>
      </c>
      <c r="G907" s="35">
        <f>ROUND($G$791/100*$G$792*АТС!C155,2)</f>
        <v>31.12</v>
      </c>
    </row>
    <row r="908" spans="1:7" x14ac:dyDescent="0.25">
      <c r="A908" s="236"/>
      <c r="B908" s="125">
        <f t="shared" si="14"/>
        <v>42405.791669999999</v>
      </c>
      <c r="C908" s="126">
        <v>19</v>
      </c>
      <c r="D908" s="35">
        <f>ROUND($D$791/100*$D$792*АТС!$C156,2)</f>
        <v>82.53</v>
      </c>
      <c r="E908" s="35">
        <f>ROUND($E$791/100*$E$792*АТС!C156,2)</f>
        <v>75.83</v>
      </c>
      <c r="F908" s="35">
        <f>ROUND($F$791/100*$F$792*АТС!C156,2)</f>
        <v>51.62</v>
      </c>
      <c r="G908" s="35">
        <f>ROUND($G$791/100*$G$792*АТС!C156,2)</f>
        <v>30.21</v>
      </c>
    </row>
    <row r="909" spans="1:7" x14ac:dyDescent="0.25">
      <c r="A909" s="236"/>
      <c r="B909" s="123">
        <f t="shared" si="14"/>
        <v>42405.833330000001</v>
      </c>
      <c r="C909" s="126">
        <v>20</v>
      </c>
      <c r="D909" s="35">
        <f>ROUND($D$791/100*$D$792*АТС!$C157,2)</f>
        <v>79.349999999999994</v>
      </c>
      <c r="E909" s="35">
        <f>ROUND($E$791/100*$E$792*АТС!C157,2)</f>
        <v>72.91</v>
      </c>
      <c r="F909" s="35">
        <f>ROUND($F$791/100*$F$792*АТС!C157,2)</f>
        <v>49.63</v>
      </c>
      <c r="G909" s="35">
        <f>ROUND($G$791/100*$G$792*АТС!C157,2)</f>
        <v>29.05</v>
      </c>
    </row>
    <row r="910" spans="1:7" x14ac:dyDescent="0.25">
      <c r="A910" s="236"/>
      <c r="B910" s="125">
        <f t="shared" si="14"/>
        <v>42405.875</v>
      </c>
      <c r="C910" s="126">
        <v>21</v>
      </c>
      <c r="D910" s="35">
        <f>ROUND($D$791/100*$D$792*АТС!$C158,2)</f>
        <v>76.11</v>
      </c>
      <c r="E910" s="35">
        <f>ROUND($E$791/100*$E$792*АТС!C158,2)</f>
        <v>69.930000000000007</v>
      </c>
      <c r="F910" s="35">
        <f>ROUND($F$791/100*$F$792*АТС!C158,2)</f>
        <v>47.6</v>
      </c>
      <c r="G910" s="35">
        <f>ROUND($G$791/100*$G$792*АТС!C158,2)</f>
        <v>27.86</v>
      </c>
    </row>
    <row r="911" spans="1:7" x14ac:dyDescent="0.25">
      <c r="A911" s="236"/>
      <c r="B911" s="123">
        <f t="shared" si="14"/>
        <v>42405.916669999999</v>
      </c>
      <c r="C911" s="126">
        <v>22</v>
      </c>
      <c r="D911" s="35">
        <f>ROUND($D$791/100*$D$792*АТС!$C159,2)</f>
        <v>106.44</v>
      </c>
      <c r="E911" s="35">
        <f>ROUND($E$791/100*$E$792*АТС!C159,2)</f>
        <v>97.8</v>
      </c>
      <c r="F911" s="35">
        <f>ROUND($F$791/100*$F$792*АТС!C159,2)</f>
        <v>66.569999999999993</v>
      </c>
      <c r="G911" s="35">
        <f>ROUND($G$791/100*$G$792*АТС!C159,2)</f>
        <v>38.96</v>
      </c>
    </row>
    <row r="912" spans="1:7" x14ac:dyDescent="0.25">
      <c r="A912" s="236"/>
      <c r="B912" s="125">
        <f t="shared" si="14"/>
        <v>42405.958330000001</v>
      </c>
      <c r="C912" s="126">
        <v>23</v>
      </c>
      <c r="D912" s="35">
        <f>ROUND($D$791/100*$D$792*АТС!$C160,2)</f>
        <v>90.61</v>
      </c>
      <c r="E912" s="35">
        <f>ROUND($E$791/100*$E$792*АТС!C160,2)</f>
        <v>83.25</v>
      </c>
      <c r="F912" s="35">
        <f>ROUND($F$791/100*$F$792*АТС!C160,2)</f>
        <v>56.67</v>
      </c>
      <c r="G912" s="35">
        <f>ROUND($G$791/100*$G$792*АТС!C160,2)</f>
        <v>33.17</v>
      </c>
    </row>
    <row r="913" spans="1:7" x14ac:dyDescent="0.25">
      <c r="A913" s="236"/>
      <c r="B913" s="123">
        <f t="shared" si="14"/>
        <v>42406</v>
      </c>
      <c r="C913" s="126">
        <v>0</v>
      </c>
      <c r="D913" s="35">
        <f>ROUND($D$791/100*$D$792*АТС!$C161,2)</f>
        <v>74.61</v>
      </c>
      <c r="E913" s="35">
        <f>ROUND($E$791/100*$E$792*АТС!C161,2)</f>
        <v>68.55</v>
      </c>
      <c r="F913" s="35">
        <f>ROUND($F$791/100*$F$792*АТС!C161,2)</f>
        <v>46.67</v>
      </c>
      <c r="G913" s="35">
        <f>ROUND($G$791/100*$G$792*АТС!C161,2)</f>
        <v>27.31</v>
      </c>
    </row>
    <row r="914" spans="1:7" x14ac:dyDescent="0.25">
      <c r="A914" s="236"/>
      <c r="B914" s="125">
        <f t="shared" si="14"/>
        <v>42406.041669999999</v>
      </c>
      <c r="C914" s="126">
        <v>1</v>
      </c>
      <c r="D914" s="35">
        <f>ROUND($D$791/100*$D$792*АТС!$C162,2)</f>
        <v>67.17</v>
      </c>
      <c r="E914" s="35">
        <f>ROUND($E$791/100*$E$792*АТС!C162,2)</f>
        <v>61.72</v>
      </c>
      <c r="F914" s="35">
        <f>ROUND($F$791/100*$F$792*АТС!C162,2)</f>
        <v>42.01</v>
      </c>
      <c r="G914" s="35">
        <f>ROUND($G$791/100*$G$792*АТС!C162,2)</f>
        <v>24.59</v>
      </c>
    </row>
    <row r="915" spans="1:7" x14ac:dyDescent="0.25">
      <c r="A915" s="236"/>
      <c r="B915" s="123">
        <f t="shared" si="14"/>
        <v>42406.083330000001</v>
      </c>
      <c r="C915" s="126">
        <v>2</v>
      </c>
      <c r="D915" s="35">
        <f>ROUND($D$791/100*$D$792*АТС!$C163,2)</f>
        <v>66.95</v>
      </c>
      <c r="E915" s="35">
        <f>ROUND($E$791/100*$E$792*АТС!C163,2)</f>
        <v>61.52</v>
      </c>
      <c r="F915" s="35">
        <f>ROUND($F$791/100*$F$792*АТС!C163,2)</f>
        <v>41.87</v>
      </c>
      <c r="G915" s="35">
        <f>ROUND($G$791/100*$G$792*АТС!C163,2)</f>
        <v>24.51</v>
      </c>
    </row>
    <row r="916" spans="1:7" x14ac:dyDescent="0.25">
      <c r="A916" s="236"/>
      <c r="B916" s="125">
        <f t="shared" si="14"/>
        <v>42406.125</v>
      </c>
      <c r="C916" s="126">
        <v>3</v>
      </c>
      <c r="D916" s="35">
        <f>ROUND($D$791/100*$D$792*АТС!$C164,2)</f>
        <v>68.930000000000007</v>
      </c>
      <c r="E916" s="35">
        <f>ROUND($E$791/100*$E$792*АТС!C164,2)</f>
        <v>63.34</v>
      </c>
      <c r="F916" s="35">
        <f>ROUND($F$791/100*$F$792*АТС!C164,2)</f>
        <v>43.11</v>
      </c>
      <c r="G916" s="35">
        <f>ROUND($G$791/100*$G$792*АТС!C164,2)</f>
        <v>25.23</v>
      </c>
    </row>
    <row r="917" spans="1:7" x14ac:dyDescent="0.25">
      <c r="A917" s="236"/>
      <c r="B917" s="123">
        <f t="shared" si="14"/>
        <v>42406.166669999999</v>
      </c>
      <c r="C917" s="126">
        <v>4</v>
      </c>
      <c r="D917" s="35">
        <f>ROUND($D$791/100*$D$792*АТС!$C165,2)</f>
        <v>68.94</v>
      </c>
      <c r="E917" s="35">
        <f>ROUND($E$791/100*$E$792*АТС!C165,2)</f>
        <v>63.35</v>
      </c>
      <c r="F917" s="35">
        <f>ROUND($F$791/100*$F$792*АТС!C165,2)</f>
        <v>43.12</v>
      </c>
      <c r="G917" s="35">
        <f>ROUND($G$791/100*$G$792*АТС!C165,2)</f>
        <v>25.24</v>
      </c>
    </row>
    <row r="918" spans="1:7" x14ac:dyDescent="0.25">
      <c r="A918" s="236"/>
      <c r="B918" s="125">
        <f t="shared" si="14"/>
        <v>42406.208330000001</v>
      </c>
      <c r="C918" s="126">
        <v>5</v>
      </c>
      <c r="D918" s="35">
        <f>ROUND($D$791/100*$D$792*АТС!$C166,2)</f>
        <v>67.599999999999994</v>
      </c>
      <c r="E918" s="35">
        <f>ROUND($E$791/100*$E$792*АТС!C166,2)</f>
        <v>62.11</v>
      </c>
      <c r="F918" s="35">
        <f>ROUND($F$791/100*$F$792*АТС!C166,2)</f>
        <v>42.28</v>
      </c>
      <c r="G918" s="35">
        <f>ROUND($G$791/100*$G$792*АТС!C166,2)</f>
        <v>24.74</v>
      </c>
    </row>
    <row r="919" spans="1:7" x14ac:dyDescent="0.25">
      <c r="A919" s="236"/>
      <c r="B919" s="123">
        <f t="shared" si="14"/>
        <v>42406.25</v>
      </c>
      <c r="C919" s="126">
        <v>6</v>
      </c>
      <c r="D919" s="35">
        <f>ROUND($D$791/100*$D$792*АТС!$C167,2)</f>
        <v>69.400000000000006</v>
      </c>
      <c r="E919" s="35">
        <f>ROUND($E$791/100*$E$792*АТС!C167,2)</f>
        <v>63.77</v>
      </c>
      <c r="F919" s="35">
        <f>ROUND($F$791/100*$F$792*АТС!C167,2)</f>
        <v>43.41</v>
      </c>
      <c r="G919" s="35">
        <f>ROUND($G$791/100*$G$792*АТС!C167,2)</f>
        <v>25.4</v>
      </c>
    </row>
    <row r="920" spans="1:7" x14ac:dyDescent="0.25">
      <c r="A920" s="236"/>
      <c r="B920" s="125">
        <f t="shared" si="14"/>
        <v>42406.291669999999</v>
      </c>
      <c r="C920" s="126">
        <v>7</v>
      </c>
      <c r="D920" s="35">
        <f>ROUND($D$791/100*$D$792*АТС!$C168,2)</f>
        <v>77.569999999999993</v>
      </c>
      <c r="E920" s="35">
        <f>ROUND($E$791/100*$E$792*АТС!C168,2)</f>
        <v>71.27</v>
      </c>
      <c r="F920" s="35">
        <f>ROUND($F$791/100*$F$792*АТС!C168,2)</f>
        <v>48.52</v>
      </c>
      <c r="G920" s="35">
        <f>ROUND($G$791/100*$G$792*АТС!C168,2)</f>
        <v>28.39</v>
      </c>
    </row>
    <row r="921" spans="1:7" x14ac:dyDescent="0.25">
      <c r="A921" s="236"/>
      <c r="B921" s="123">
        <f t="shared" si="14"/>
        <v>42406.333330000001</v>
      </c>
      <c r="C921" s="126">
        <v>8</v>
      </c>
      <c r="D921" s="35">
        <f>ROUND($D$791/100*$D$792*АТС!$C169,2)</f>
        <v>79.569999999999993</v>
      </c>
      <c r="E921" s="35">
        <f>ROUND($E$791/100*$E$792*АТС!C169,2)</f>
        <v>73.11</v>
      </c>
      <c r="F921" s="35">
        <f>ROUND($F$791/100*$F$792*АТС!C169,2)</f>
        <v>49.77</v>
      </c>
      <c r="G921" s="35">
        <f>ROUND($G$791/100*$G$792*АТС!C169,2)</f>
        <v>29.13</v>
      </c>
    </row>
    <row r="922" spans="1:7" x14ac:dyDescent="0.25">
      <c r="A922" s="236"/>
      <c r="B922" s="125">
        <f t="shared" si="14"/>
        <v>42406.375</v>
      </c>
      <c r="C922" s="126">
        <v>9</v>
      </c>
      <c r="D922" s="35">
        <f>ROUND($D$791/100*$D$792*АТС!$C170,2)</f>
        <v>89.52</v>
      </c>
      <c r="E922" s="35">
        <f>ROUND($E$791/100*$E$792*АТС!C170,2)</f>
        <v>82.25</v>
      </c>
      <c r="F922" s="35">
        <f>ROUND($F$791/100*$F$792*АТС!C170,2)</f>
        <v>55.99</v>
      </c>
      <c r="G922" s="35">
        <f>ROUND($G$791/100*$G$792*АТС!C170,2)</f>
        <v>32.770000000000003</v>
      </c>
    </row>
    <row r="923" spans="1:7" x14ac:dyDescent="0.25">
      <c r="A923" s="236"/>
      <c r="B923" s="123">
        <f t="shared" si="14"/>
        <v>42406.416669999999</v>
      </c>
      <c r="C923" s="126">
        <v>10</v>
      </c>
      <c r="D923" s="35">
        <f>ROUND($D$791/100*$D$792*АТС!$C171,2)</f>
        <v>81.040000000000006</v>
      </c>
      <c r="E923" s="35">
        <f>ROUND($E$791/100*$E$792*АТС!C171,2)</f>
        <v>74.459999999999994</v>
      </c>
      <c r="F923" s="35">
        <f>ROUND($F$791/100*$F$792*АТС!C171,2)</f>
        <v>50.69</v>
      </c>
      <c r="G923" s="35">
        <f>ROUND($G$791/100*$G$792*АТС!C171,2)</f>
        <v>29.66</v>
      </c>
    </row>
    <row r="924" spans="1:7" x14ac:dyDescent="0.25">
      <c r="A924" s="236"/>
      <c r="B924" s="125">
        <f t="shared" si="14"/>
        <v>42406.458330000001</v>
      </c>
      <c r="C924" s="126">
        <v>11</v>
      </c>
      <c r="D924" s="35">
        <f>ROUND($D$791/100*$D$792*АТС!$C172,2)</f>
        <v>82.63</v>
      </c>
      <c r="E924" s="35">
        <f>ROUND($E$791/100*$E$792*АТС!C172,2)</f>
        <v>75.92</v>
      </c>
      <c r="F924" s="35">
        <f>ROUND($F$791/100*$F$792*АТС!C172,2)</f>
        <v>51.68</v>
      </c>
      <c r="G924" s="35">
        <f>ROUND($G$791/100*$G$792*АТС!C172,2)</f>
        <v>30.25</v>
      </c>
    </row>
    <row r="925" spans="1:7" x14ac:dyDescent="0.25">
      <c r="A925" s="236"/>
      <c r="B925" s="123">
        <f t="shared" si="14"/>
        <v>42406.5</v>
      </c>
      <c r="C925" s="126">
        <v>12</v>
      </c>
      <c r="D925" s="35">
        <f>ROUND($D$791/100*$D$792*АТС!$C173,2)</f>
        <v>82.56</v>
      </c>
      <c r="E925" s="35">
        <f>ROUND($E$791/100*$E$792*АТС!C173,2)</f>
        <v>75.86</v>
      </c>
      <c r="F925" s="35">
        <f>ROUND($F$791/100*$F$792*АТС!C173,2)</f>
        <v>51.64</v>
      </c>
      <c r="G925" s="35">
        <f>ROUND($G$791/100*$G$792*АТС!C173,2)</f>
        <v>30.22</v>
      </c>
    </row>
    <row r="926" spans="1:7" x14ac:dyDescent="0.25">
      <c r="A926" s="236"/>
      <c r="B926" s="125">
        <f t="shared" si="14"/>
        <v>42406.541669999999</v>
      </c>
      <c r="C926" s="126">
        <v>13</v>
      </c>
      <c r="D926" s="35">
        <f>ROUND($D$791/100*$D$792*АТС!$C174,2)</f>
        <v>89.43</v>
      </c>
      <c r="E926" s="35">
        <f>ROUND($E$791/100*$E$792*АТС!C174,2)</f>
        <v>82.17</v>
      </c>
      <c r="F926" s="35">
        <f>ROUND($F$791/100*$F$792*АТС!C174,2)</f>
        <v>55.94</v>
      </c>
      <c r="G926" s="35">
        <f>ROUND($G$791/100*$G$792*АТС!C174,2)</f>
        <v>32.74</v>
      </c>
    </row>
    <row r="927" spans="1:7" x14ac:dyDescent="0.25">
      <c r="A927" s="236"/>
      <c r="B927" s="123">
        <f t="shared" si="14"/>
        <v>42406.583330000001</v>
      </c>
      <c r="C927" s="126">
        <v>14</v>
      </c>
      <c r="D927" s="35">
        <f>ROUND($D$791/100*$D$792*АТС!$C175,2)</f>
        <v>89.42</v>
      </c>
      <c r="E927" s="35">
        <f>ROUND($E$791/100*$E$792*АТС!C175,2)</f>
        <v>82.16</v>
      </c>
      <c r="F927" s="35">
        <f>ROUND($F$791/100*$F$792*АТС!C175,2)</f>
        <v>55.93</v>
      </c>
      <c r="G927" s="35">
        <f>ROUND($G$791/100*$G$792*АТС!C175,2)</f>
        <v>32.729999999999997</v>
      </c>
    </row>
    <row r="928" spans="1:7" x14ac:dyDescent="0.25">
      <c r="A928" s="236"/>
      <c r="B928" s="125">
        <f t="shared" si="14"/>
        <v>42406.625</v>
      </c>
      <c r="C928" s="126">
        <v>15</v>
      </c>
      <c r="D928" s="35">
        <f>ROUND($D$791/100*$D$792*АТС!$C176,2)</f>
        <v>89.4</v>
      </c>
      <c r="E928" s="35">
        <f>ROUND($E$791/100*$E$792*АТС!C176,2)</f>
        <v>82.15</v>
      </c>
      <c r="F928" s="35">
        <f>ROUND($F$791/100*$F$792*АТС!C176,2)</f>
        <v>55.92</v>
      </c>
      <c r="G928" s="35">
        <f>ROUND($G$791/100*$G$792*АТС!C176,2)</f>
        <v>32.729999999999997</v>
      </c>
    </row>
    <row r="929" spans="1:7" x14ac:dyDescent="0.25">
      <c r="A929" s="236"/>
      <c r="B929" s="123">
        <f t="shared" si="14"/>
        <v>42406.666669999999</v>
      </c>
      <c r="C929" s="126">
        <v>16</v>
      </c>
      <c r="D929" s="35">
        <f>ROUND($D$791/100*$D$792*АТС!$C177,2)</f>
        <v>89.56</v>
      </c>
      <c r="E929" s="35">
        <f>ROUND($E$791/100*$E$792*АТС!C177,2)</f>
        <v>82.29</v>
      </c>
      <c r="F929" s="35">
        <f>ROUND($F$791/100*$F$792*АТС!C177,2)</f>
        <v>56.02</v>
      </c>
      <c r="G929" s="35">
        <f>ROUND($G$791/100*$G$792*АТС!C177,2)</f>
        <v>32.78</v>
      </c>
    </row>
    <row r="930" spans="1:7" x14ac:dyDescent="0.25">
      <c r="A930" s="236"/>
      <c r="B930" s="125">
        <f t="shared" si="14"/>
        <v>42406.708330000001</v>
      </c>
      <c r="C930" s="126">
        <v>17</v>
      </c>
      <c r="D930" s="35">
        <f>ROUND($D$791/100*$D$792*АТС!$C178,2)</f>
        <v>69.290000000000006</v>
      </c>
      <c r="E930" s="35">
        <f>ROUND($E$791/100*$E$792*АТС!C178,2)</f>
        <v>63.67</v>
      </c>
      <c r="F930" s="35">
        <f>ROUND($F$791/100*$F$792*АТС!C178,2)</f>
        <v>43.34</v>
      </c>
      <c r="G930" s="35">
        <f>ROUND($G$791/100*$G$792*АТС!C178,2)</f>
        <v>25.37</v>
      </c>
    </row>
    <row r="931" spans="1:7" x14ac:dyDescent="0.25">
      <c r="A931" s="236"/>
      <c r="B931" s="123">
        <f t="shared" si="14"/>
        <v>42406.75</v>
      </c>
      <c r="C931" s="126">
        <v>18</v>
      </c>
      <c r="D931" s="35">
        <f>ROUND($D$791/100*$D$792*АТС!$C179,2)</f>
        <v>79.540000000000006</v>
      </c>
      <c r="E931" s="35">
        <f>ROUND($E$791/100*$E$792*АТС!C179,2)</f>
        <v>73.08</v>
      </c>
      <c r="F931" s="35">
        <f>ROUND($F$791/100*$F$792*АТС!C179,2)</f>
        <v>49.75</v>
      </c>
      <c r="G931" s="35">
        <f>ROUND($G$791/100*$G$792*АТС!C179,2)</f>
        <v>29.12</v>
      </c>
    </row>
    <row r="932" spans="1:7" x14ac:dyDescent="0.25">
      <c r="A932" s="236"/>
      <c r="B932" s="125">
        <f t="shared" si="14"/>
        <v>42406.791669999999</v>
      </c>
      <c r="C932" s="126">
        <v>19</v>
      </c>
      <c r="D932" s="35">
        <f>ROUND($D$791/100*$D$792*АТС!$C180,2)</f>
        <v>79.8</v>
      </c>
      <c r="E932" s="35">
        <f>ROUND($E$791/100*$E$792*АТС!C180,2)</f>
        <v>73.319999999999993</v>
      </c>
      <c r="F932" s="35">
        <f>ROUND($F$791/100*$F$792*АТС!C180,2)</f>
        <v>49.91</v>
      </c>
      <c r="G932" s="35">
        <f>ROUND($G$791/100*$G$792*АТС!C180,2)</f>
        <v>29.21</v>
      </c>
    </row>
    <row r="933" spans="1:7" x14ac:dyDescent="0.25">
      <c r="A933" s="236"/>
      <c r="B933" s="123">
        <f t="shared" si="14"/>
        <v>42406.833330000001</v>
      </c>
      <c r="C933" s="126">
        <v>20</v>
      </c>
      <c r="D933" s="35">
        <f>ROUND($D$791/100*$D$792*АТС!$C181,2)</f>
        <v>73.89</v>
      </c>
      <c r="E933" s="35">
        <f>ROUND($E$791/100*$E$792*АТС!C181,2)</f>
        <v>67.89</v>
      </c>
      <c r="F933" s="35">
        <f>ROUND($F$791/100*$F$792*АТС!C181,2)</f>
        <v>46.21</v>
      </c>
      <c r="G933" s="35">
        <f>ROUND($G$791/100*$G$792*АТС!C181,2)</f>
        <v>27.05</v>
      </c>
    </row>
    <row r="934" spans="1:7" x14ac:dyDescent="0.25">
      <c r="A934" s="236"/>
      <c r="B934" s="125">
        <f t="shared" si="14"/>
        <v>42406.875</v>
      </c>
      <c r="C934" s="126">
        <v>21</v>
      </c>
      <c r="D934" s="35">
        <f>ROUND($D$791/100*$D$792*АТС!$C182,2)</f>
        <v>74.150000000000006</v>
      </c>
      <c r="E934" s="35">
        <f>ROUND($E$791/100*$E$792*АТС!C182,2)</f>
        <v>68.13</v>
      </c>
      <c r="F934" s="35">
        <f>ROUND($F$791/100*$F$792*АТС!C182,2)</f>
        <v>46.38</v>
      </c>
      <c r="G934" s="35">
        <f>ROUND($G$791/100*$G$792*АТС!C182,2)</f>
        <v>27.14</v>
      </c>
    </row>
    <row r="935" spans="1:7" x14ac:dyDescent="0.25">
      <c r="A935" s="236"/>
      <c r="B935" s="123">
        <f t="shared" si="14"/>
        <v>42406.916669999999</v>
      </c>
      <c r="C935" s="126">
        <v>22</v>
      </c>
      <c r="D935" s="35">
        <f>ROUND($D$791/100*$D$792*АТС!$C183,2)</f>
        <v>67.83</v>
      </c>
      <c r="E935" s="35">
        <f>ROUND($E$791/100*$E$792*АТС!C183,2)</f>
        <v>62.32</v>
      </c>
      <c r="F935" s="35">
        <f>ROUND($F$791/100*$F$792*АТС!C183,2)</f>
        <v>42.43</v>
      </c>
      <c r="G935" s="35">
        <f>ROUND($G$791/100*$G$792*АТС!C183,2)</f>
        <v>24.83</v>
      </c>
    </row>
    <row r="936" spans="1:7" x14ac:dyDescent="0.25">
      <c r="A936" s="236"/>
      <c r="B936" s="125">
        <f t="shared" si="14"/>
        <v>42406.958330000001</v>
      </c>
      <c r="C936" s="126">
        <v>23</v>
      </c>
      <c r="D936" s="35">
        <f>ROUND($D$791/100*$D$792*АТС!$C184,2)</f>
        <v>90.08</v>
      </c>
      <c r="E936" s="35">
        <f>ROUND($E$791/100*$E$792*АТС!C184,2)</f>
        <v>82.77</v>
      </c>
      <c r="F936" s="35">
        <f>ROUND($F$791/100*$F$792*АТС!C184,2)</f>
        <v>56.34</v>
      </c>
      <c r="G936" s="35">
        <f>ROUND($G$791/100*$G$792*АТС!C184,2)</f>
        <v>32.97</v>
      </c>
    </row>
    <row r="937" spans="1:7" x14ac:dyDescent="0.25">
      <c r="A937" s="236"/>
      <c r="B937" s="123">
        <f t="shared" si="14"/>
        <v>42407</v>
      </c>
      <c r="C937" s="126">
        <v>0</v>
      </c>
      <c r="D937" s="35">
        <f>ROUND($D$791/100*$D$792*АТС!$C185,2)</f>
        <v>79.36</v>
      </c>
      <c r="E937" s="35">
        <f>ROUND($E$791/100*$E$792*АТС!C185,2)</f>
        <v>72.91</v>
      </c>
      <c r="F937" s="35">
        <f>ROUND($F$791/100*$F$792*АТС!C185,2)</f>
        <v>49.63</v>
      </c>
      <c r="G937" s="35">
        <f>ROUND($G$791/100*$G$792*АТС!C185,2)</f>
        <v>29.05</v>
      </c>
    </row>
    <row r="938" spans="1:7" x14ac:dyDescent="0.25">
      <c r="A938" s="236"/>
      <c r="B938" s="125">
        <f t="shared" si="14"/>
        <v>42407.041669999999</v>
      </c>
      <c r="C938" s="126">
        <v>1</v>
      </c>
      <c r="D938" s="35">
        <f>ROUND($D$791/100*$D$792*АТС!$C186,2)</f>
        <v>71.349999999999994</v>
      </c>
      <c r="E938" s="35">
        <f>ROUND($E$791/100*$E$792*АТС!C186,2)</f>
        <v>65.56</v>
      </c>
      <c r="F938" s="35">
        <f>ROUND($F$791/100*$F$792*АТС!C186,2)</f>
        <v>44.63</v>
      </c>
      <c r="G938" s="35">
        <f>ROUND($G$791/100*$G$792*АТС!C186,2)</f>
        <v>26.12</v>
      </c>
    </row>
    <row r="939" spans="1:7" x14ac:dyDescent="0.25">
      <c r="A939" s="236"/>
      <c r="B939" s="123">
        <f t="shared" si="14"/>
        <v>42407.083330000001</v>
      </c>
      <c r="C939" s="126">
        <v>2</v>
      </c>
      <c r="D939" s="35">
        <f>ROUND($D$791/100*$D$792*АТС!$C187,2)</f>
        <v>66.319999999999993</v>
      </c>
      <c r="E939" s="35">
        <f>ROUND($E$791/100*$E$792*АТС!C187,2)</f>
        <v>60.94</v>
      </c>
      <c r="F939" s="35">
        <f>ROUND($F$791/100*$F$792*АТС!C187,2)</f>
        <v>41.48</v>
      </c>
      <c r="G939" s="35">
        <f>ROUND($G$791/100*$G$792*АТС!C187,2)</f>
        <v>24.28</v>
      </c>
    </row>
    <row r="940" spans="1:7" x14ac:dyDescent="0.25">
      <c r="A940" s="236"/>
      <c r="B940" s="125">
        <f t="shared" si="14"/>
        <v>42407.125</v>
      </c>
      <c r="C940" s="126">
        <v>3</v>
      </c>
      <c r="D940" s="35">
        <f>ROUND($D$791/100*$D$792*АТС!$C188,2)</f>
        <v>66.97</v>
      </c>
      <c r="E940" s="35">
        <f>ROUND($E$791/100*$E$792*АТС!C188,2)</f>
        <v>61.54</v>
      </c>
      <c r="F940" s="35">
        <f>ROUND($F$791/100*$F$792*АТС!C188,2)</f>
        <v>41.89</v>
      </c>
      <c r="G940" s="35">
        <f>ROUND($G$791/100*$G$792*АТС!C188,2)</f>
        <v>24.52</v>
      </c>
    </row>
    <row r="941" spans="1:7" x14ac:dyDescent="0.25">
      <c r="A941" s="236"/>
      <c r="B941" s="123">
        <f t="shared" si="14"/>
        <v>42407.166669999999</v>
      </c>
      <c r="C941" s="126">
        <v>4</v>
      </c>
      <c r="D941" s="35">
        <f>ROUND($D$791/100*$D$792*АТС!$C189,2)</f>
        <v>67.62</v>
      </c>
      <c r="E941" s="35">
        <f>ROUND($E$791/100*$E$792*АТС!C189,2)</f>
        <v>62.13</v>
      </c>
      <c r="F941" s="35">
        <f>ROUND($F$791/100*$F$792*АТС!C189,2)</f>
        <v>42.29</v>
      </c>
      <c r="G941" s="35">
        <f>ROUND($G$791/100*$G$792*АТС!C189,2)</f>
        <v>24.75</v>
      </c>
    </row>
    <row r="942" spans="1:7" x14ac:dyDescent="0.25">
      <c r="A942" s="236"/>
      <c r="B942" s="125">
        <f t="shared" si="14"/>
        <v>42407.208330000001</v>
      </c>
      <c r="C942" s="126">
        <v>5</v>
      </c>
      <c r="D942" s="35">
        <f>ROUND($D$791/100*$D$792*АТС!$C190,2)</f>
        <v>66.33</v>
      </c>
      <c r="E942" s="35">
        <f>ROUND($E$791/100*$E$792*АТС!C190,2)</f>
        <v>60.95</v>
      </c>
      <c r="F942" s="35">
        <f>ROUND($F$791/100*$F$792*АТС!C190,2)</f>
        <v>41.49</v>
      </c>
      <c r="G942" s="35">
        <f>ROUND($G$791/100*$G$792*АТС!C190,2)</f>
        <v>24.28</v>
      </c>
    </row>
    <row r="943" spans="1:7" x14ac:dyDescent="0.25">
      <c r="A943" s="236"/>
      <c r="B943" s="123">
        <f t="shared" si="14"/>
        <v>42407.25</v>
      </c>
      <c r="C943" s="126">
        <v>6</v>
      </c>
      <c r="D943" s="35">
        <f>ROUND($D$791/100*$D$792*АТС!$C191,2)</f>
        <v>67.08</v>
      </c>
      <c r="E943" s="35">
        <f>ROUND($E$791/100*$E$792*АТС!C191,2)</f>
        <v>61.63</v>
      </c>
      <c r="F943" s="35">
        <f>ROUND($F$791/100*$F$792*АТС!C191,2)</f>
        <v>41.96</v>
      </c>
      <c r="G943" s="35">
        <f>ROUND($G$791/100*$G$792*АТС!C191,2)</f>
        <v>24.55</v>
      </c>
    </row>
    <row r="944" spans="1:7" x14ac:dyDescent="0.25">
      <c r="A944" s="236"/>
      <c r="B944" s="125">
        <f t="shared" si="14"/>
        <v>42407.291669999999</v>
      </c>
      <c r="C944" s="126">
        <v>7</v>
      </c>
      <c r="D944" s="35">
        <f>ROUND($D$791/100*$D$792*АТС!$C192,2)</f>
        <v>69.08</v>
      </c>
      <c r="E944" s="35">
        <f>ROUND($E$791/100*$E$792*АТС!C192,2)</f>
        <v>63.47</v>
      </c>
      <c r="F944" s="35">
        <f>ROUND($F$791/100*$F$792*АТС!C192,2)</f>
        <v>43.21</v>
      </c>
      <c r="G944" s="35">
        <f>ROUND($G$791/100*$G$792*АТС!C192,2)</f>
        <v>25.29</v>
      </c>
    </row>
    <row r="945" spans="1:7" x14ac:dyDescent="0.25">
      <c r="A945" s="236"/>
      <c r="B945" s="123">
        <f t="shared" si="14"/>
        <v>42407.333330000001</v>
      </c>
      <c r="C945" s="126">
        <v>8</v>
      </c>
      <c r="D945" s="35">
        <f>ROUND($D$791/100*$D$792*АТС!$C193,2)</f>
        <v>79.239999999999995</v>
      </c>
      <c r="E945" s="35">
        <f>ROUND($E$791/100*$E$792*АТС!C193,2)</f>
        <v>72.81</v>
      </c>
      <c r="F945" s="35">
        <f>ROUND($F$791/100*$F$792*АТС!C193,2)</f>
        <v>49.56</v>
      </c>
      <c r="G945" s="35">
        <f>ROUND($G$791/100*$G$792*АТС!C193,2)</f>
        <v>29.01</v>
      </c>
    </row>
    <row r="946" spans="1:7" x14ac:dyDescent="0.25">
      <c r="A946" s="236"/>
      <c r="B946" s="125">
        <f t="shared" ref="B946:B1009" si="15">B922+1</f>
        <v>42407.375</v>
      </c>
      <c r="C946" s="126">
        <v>9</v>
      </c>
      <c r="D946" s="35">
        <f>ROUND($D$791/100*$D$792*АТС!$C194,2)</f>
        <v>87.78</v>
      </c>
      <c r="E946" s="35">
        <f>ROUND($E$791/100*$E$792*АТС!C194,2)</f>
        <v>80.66</v>
      </c>
      <c r="F946" s="35">
        <f>ROUND($F$791/100*$F$792*АТС!C194,2)</f>
        <v>54.91</v>
      </c>
      <c r="G946" s="35">
        <f>ROUND($G$791/100*$G$792*АТС!C194,2)</f>
        <v>32.130000000000003</v>
      </c>
    </row>
    <row r="947" spans="1:7" x14ac:dyDescent="0.25">
      <c r="A947" s="236"/>
      <c r="B947" s="123">
        <f t="shared" si="15"/>
        <v>42407.416669999999</v>
      </c>
      <c r="C947" s="126">
        <v>10</v>
      </c>
      <c r="D947" s="35">
        <f>ROUND($D$791/100*$D$792*АТС!$C195,2)</f>
        <v>81.150000000000006</v>
      </c>
      <c r="E947" s="35">
        <f>ROUND($E$791/100*$E$792*АТС!C195,2)</f>
        <v>74.56</v>
      </c>
      <c r="F947" s="35">
        <f>ROUND($F$791/100*$F$792*АТС!C195,2)</f>
        <v>50.75</v>
      </c>
      <c r="G947" s="35">
        <f>ROUND($G$791/100*$G$792*АТС!C195,2)</f>
        <v>29.7</v>
      </c>
    </row>
    <row r="948" spans="1:7" x14ac:dyDescent="0.25">
      <c r="A948" s="236"/>
      <c r="B948" s="125">
        <f t="shared" si="15"/>
        <v>42407.458330000001</v>
      </c>
      <c r="C948" s="126">
        <v>11</v>
      </c>
      <c r="D948" s="35">
        <f>ROUND($D$791/100*$D$792*АТС!$C196,2)</f>
        <v>79.63</v>
      </c>
      <c r="E948" s="35">
        <f>ROUND($E$791/100*$E$792*АТС!C196,2)</f>
        <v>73.17</v>
      </c>
      <c r="F948" s="35">
        <f>ROUND($F$791/100*$F$792*АТС!C196,2)</f>
        <v>49.81</v>
      </c>
      <c r="G948" s="35">
        <f>ROUND($G$791/100*$G$792*АТС!C196,2)</f>
        <v>29.15</v>
      </c>
    </row>
    <row r="949" spans="1:7" x14ac:dyDescent="0.25">
      <c r="A949" s="236"/>
      <c r="B949" s="123">
        <f t="shared" si="15"/>
        <v>42407.5</v>
      </c>
      <c r="C949" s="126">
        <v>12</v>
      </c>
      <c r="D949" s="35">
        <f>ROUND($D$791/100*$D$792*АТС!$C197,2)</f>
        <v>79.58</v>
      </c>
      <c r="E949" s="35">
        <f>ROUND($E$791/100*$E$792*АТС!C197,2)</f>
        <v>73.12</v>
      </c>
      <c r="F949" s="35">
        <f>ROUND($F$791/100*$F$792*АТС!C197,2)</f>
        <v>49.78</v>
      </c>
      <c r="G949" s="35">
        <f>ROUND($G$791/100*$G$792*АТС!C197,2)</f>
        <v>29.13</v>
      </c>
    </row>
    <row r="950" spans="1:7" x14ac:dyDescent="0.25">
      <c r="A950" s="236"/>
      <c r="B950" s="125">
        <f t="shared" si="15"/>
        <v>42407.541669999999</v>
      </c>
      <c r="C950" s="126">
        <v>13</v>
      </c>
      <c r="D950" s="35">
        <f>ROUND($D$791/100*$D$792*АТС!$C198,2)</f>
        <v>79.56</v>
      </c>
      <c r="E950" s="35">
        <f>ROUND($E$791/100*$E$792*АТС!C198,2)</f>
        <v>73.099999999999994</v>
      </c>
      <c r="F950" s="35">
        <f>ROUND($F$791/100*$F$792*АТС!C198,2)</f>
        <v>49.76</v>
      </c>
      <c r="G950" s="35">
        <f>ROUND($G$791/100*$G$792*АТС!C198,2)</f>
        <v>29.12</v>
      </c>
    </row>
    <row r="951" spans="1:7" x14ac:dyDescent="0.25">
      <c r="A951" s="236"/>
      <c r="B951" s="123">
        <f t="shared" si="15"/>
        <v>42407.583330000001</v>
      </c>
      <c r="C951" s="126">
        <v>14</v>
      </c>
      <c r="D951" s="35">
        <f>ROUND($D$791/100*$D$792*АТС!$C199,2)</f>
        <v>82.69</v>
      </c>
      <c r="E951" s="35">
        <f>ROUND($E$791/100*$E$792*АТС!C199,2)</f>
        <v>75.98</v>
      </c>
      <c r="F951" s="35">
        <f>ROUND($F$791/100*$F$792*АТС!C199,2)</f>
        <v>51.72</v>
      </c>
      <c r="G951" s="35">
        <f>ROUND($G$791/100*$G$792*АТС!C199,2)</f>
        <v>30.27</v>
      </c>
    </row>
    <row r="952" spans="1:7" x14ac:dyDescent="0.25">
      <c r="A952" s="236"/>
      <c r="B952" s="125">
        <f t="shared" si="15"/>
        <v>42407.625</v>
      </c>
      <c r="C952" s="126">
        <v>15</v>
      </c>
      <c r="D952" s="35">
        <f>ROUND($D$791/100*$D$792*АТС!$C200,2)</f>
        <v>83.51</v>
      </c>
      <c r="E952" s="35">
        <f>ROUND($E$791/100*$E$792*АТС!C200,2)</f>
        <v>76.73</v>
      </c>
      <c r="F952" s="35">
        <f>ROUND($F$791/100*$F$792*АТС!C200,2)</f>
        <v>52.23</v>
      </c>
      <c r="G952" s="35">
        <f>ROUND($G$791/100*$G$792*АТС!C200,2)</f>
        <v>30.57</v>
      </c>
    </row>
    <row r="953" spans="1:7" x14ac:dyDescent="0.25">
      <c r="A953" s="236"/>
      <c r="B953" s="123">
        <f t="shared" si="15"/>
        <v>42407.666669999999</v>
      </c>
      <c r="C953" s="126">
        <v>16</v>
      </c>
      <c r="D953" s="35">
        <f>ROUND($D$791/100*$D$792*АТС!$C201,2)</f>
        <v>78.3</v>
      </c>
      <c r="E953" s="35">
        <f>ROUND($E$791/100*$E$792*АТС!C201,2)</f>
        <v>71.94</v>
      </c>
      <c r="F953" s="35">
        <f>ROUND($F$791/100*$F$792*АТС!C201,2)</f>
        <v>48.97</v>
      </c>
      <c r="G953" s="35">
        <f>ROUND($G$791/100*$G$792*АТС!C201,2)</f>
        <v>28.66</v>
      </c>
    </row>
    <row r="954" spans="1:7" x14ac:dyDescent="0.25">
      <c r="A954" s="236"/>
      <c r="B954" s="125">
        <f t="shared" si="15"/>
        <v>42407.708330000001</v>
      </c>
      <c r="C954" s="126">
        <v>17</v>
      </c>
      <c r="D954" s="35">
        <f>ROUND($D$791/100*$D$792*АТС!$C202,2)</f>
        <v>71.22</v>
      </c>
      <c r="E954" s="35">
        <f>ROUND($E$791/100*$E$792*АТС!C202,2)</f>
        <v>65.44</v>
      </c>
      <c r="F954" s="35">
        <f>ROUND($F$791/100*$F$792*АТС!C202,2)</f>
        <v>44.55</v>
      </c>
      <c r="G954" s="35">
        <f>ROUND($G$791/100*$G$792*АТС!C202,2)</f>
        <v>26.07</v>
      </c>
    </row>
    <row r="955" spans="1:7" x14ac:dyDescent="0.25">
      <c r="A955" s="236"/>
      <c r="B955" s="123">
        <f t="shared" si="15"/>
        <v>42407.75</v>
      </c>
      <c r="C955" s="126">
        <v>18</v>
      </c>
      <c r="D955" s="35">
        <f>ROUND($D$791/100*$D$792*АТС!$C203,2)</f>
        <v>86.44</v>
      </c>
      <c r="E955" s="35">
        <f>ROUND($E$791/100*$E$792*АТС!C203,2)</f>
        <v>79.42</v>
      </c>
      <c r="F955" s="35">
        <f>ROUND($F$791/100*$F$792*АТС!C203,2)</f>
        <v>54.06</v>
      </c>
      <c r="G955" s="35">
        <f>ROUND($G$791/100*$G$792*АТС!C203,2)</f>
        <v>31.64</v>
      </c>
    </row>
    <row r="956" spans="1:7" x14ac:dyDescent="0.25">
      <c r="A956" s="236"/>
      <c r="B956" s="125">
        <f t="shared" si="15"/>
        <v>42407.791669999999</v>
      </c>
      <c r="C956" s="126">
        <v>19</v>
      </c>
      <c r="D956" s="35">
        <f>ROUND($D$791/100*$D$792*АТС!$C204,2)</f>
        <v>86.84</v>
      </c>
      <c r="E956" s="35">
        <f>ROUND($E$791/100*$E$792*АТС!C204,2)</f>
        <v>79.790000000000006</v>
      </c>
      <c r="F956" s="35">
        <f>ROUND($F$791/100*$F$792*АТС!C204,2)</f>
        <v>54.31</v>
      </c>
      <c r="G956" s="35">
        <f>ROUND($G$791/100*$G$792*АТС!C204,2)</f>
        <v>31.79</v>
      </c>
    </row>
    <row r="957" spans="1:7" x14ac:dyDescent="0.25">
      <c r="A957" s="236"/>
      <c r="B957" s="123">
        <f t="shared" si="15"/>
        <v>42407.833330000001</v>
      </c>
      <c r="C957" s="126">
        <v>20</v>
      </c>
      <c r="D957" s="35">
        <f>ROUND($D$791/100*$D$792*АТС!$C205,2)</f>
        <v>80.91</v>
      </c>
      <c r="E957" s="35">
        <f>ROUND($E$791/100*$E$792*АТС!C205,2)</f>
        <v>74.34</v>
      </c>
      <c r="F957" s="35">
        <f>ROUND($F$791/100*$F$792*АТС!C205,2)</f>
        <v>50.6</v>
      </c>
      <c r="G957" s="35">
        <f>ROUND($G$791/100*$G$792*АТС!C205,2)</f>
        <v>29.62</v>
      </c>
    </row>
    <row r="958" spans="1:7" x14ac:dyDescent="0.25">
      <c r="A958" s="236"/>
      <c r="B958" s="125">
        <f t="shared" si="15"/>
        <v>42407.875</v>
      </c>
      <c r="C958" s="126">
        <v>21</v>
      </c>
      <c r="D958" s="35">
        <f>ROUND($D$791/100*$D$792*АТС!$C206,2)</f>
        <v>73.73</v>
      </c>
      <c r="E958" s="35">
        <f>ROUND($E$791/100*$E$792*АТС!C206,2)</f>
        <v>67.75</v>
      </c>
      <c r="F958" s="35">
        <f>ROUND($F$791/100*$F$792*АТС!C206,2)</f>
        <v>46.12</v>
      </c>
      <c r="G958" s="35">
        <f>ROUND($G$791/100*$G$792*АТС!C206,2)</f>
        <v>26.99</v>
      </c>
    </row>
    <row r="959" spans="1:7" x14ac:dyDescent="0.25">
      <c r="A959" s="236"/>
      <c r="B959" s="123">
        <f t="shared" si="15"/>
        <v>42407.916669999999</v>
      </c>
      <c r="C959" s="126">
        <v>22</v>
      </c>
      <c r="D959" s="35">
        <f>ROUND($D$791/100*$D$792*АТС!$C207,2)</f>
        <v>67.88</v>
      </c>
      <c r="E959" s="35">
        <f>ROUND($E$791/100*$E$792*АТС!C207,2)</f>
        <v>62.37</v>
      </c>
      <c r="F959" s="35">
        <f>ROUND($F$791/100*$F$792*АТС!C207,2)</f>
        <v>42.46</v>
      </c>
      <c r="G959" s="35">
        <f>ROUND($G$791/100*$G$792*АТС!C207,2)</f>
        <v>24.85</v>
      </c>
    </row>
    <row r="960" spans="1:7" x14ac:dyDescent="0.25">
      <c r="A960" s="236"/>
      <c r="B960" s="125">
        <f t="shared" si="15"/>
        <v>42407.958330000001</v>
      </c>
      <c r="C960" s="126">
        <v>23</v>
      </c>
      <c r="D960" s="35">
        <f>ROUND($D$791/100*$D$792*АТС!$C208,2)</f>
        <v>93.46</v>
      </c>
      <c r="E960" s="35">
        <f>ROUND($E$791/100*$E$792*АТС!C208,2)</f>
        <v>85.88</v>
      </c>
      <c r="F960" s="35">
        <f>ROUND($F$791/100*$F$792*АТС!C208,2)</f>
        <v>58.46</v>
      </c>
      <c r="G960" s="35">
        <f>ROUND($G$791/100*$G$792*АТС!C208,2)</f>
        <v>34.21</v>
      </c>
    </row>
    <row r="961" spans="1:7" x14ac:dyDescent="0.25">
      <c r="A961" s="236"/>
      <c r="B961" s="123">
        <f t="shared" si="15"/>
        <v>42408</v>
      </c>
      <c r="C961" s="126">
        <v>0</v>
      </c>
      <c r="D961" s="35">
        <f>ROUND($D$791/100*$D$792*АТС!$C209,2)</f>
        <v>76.209999999999994</v>
      </c>
      <c r="E961" s="35">
        <f>ROUND($E$791/100*$E$792*АТС!C209,2)</f>
        <v>70.02</v>
      </c>
      <c r="F961" s="35">
        <f>ROUND($F$791/100*$F$792*АТС!C209,2)</f>
        <v>47.66</v>
      </c>
      <c r="G961" s="35">
        <f>ROUND($G$791/100*$G$792*АТС!C209,2)</f>
        <v>27.9</v>
      </c>
    </row>
    <row r="962" spans="1:7" x14ac:dyDescent="0.25">
      <c r="A962" s="236"/>
      <c r="B962" s="125">
        <f t="shared" si="15"/>
        <v>42408.041669999999</v>
      </c>
      <c r="C962" s="126">
        <v>1</v>
      </c>
      <c r="D962" s="35">
        <f>ROUND($D$791/100*$D$792*АТС!$C210,2)</f>
        <v>68.53</v>
      </c>
      <c r="E962" s="35">
        <f>ROUND($E$791/100*$E$792*АТС!C210,2)</f>
        <v>62.96</v>
      </c>
      <c r="F962" s="35">
        <f>ROUND($F$791/100*$F$792*АТС!C210,2)</f>
        <v>42.86</v>
      </c>
      <c r="G962" s="35">
        <f>ROUND($G$791/100*$G$792*АТС!C210,2)</f>
        <v>25.08</v>
      </c>
    </row>
    <row r="963" spans="1:7" x14ac:dyDescent="0.25">
      <c r="A963" s="236"/>
      <c r="B963" s="123">
        <f t="shared" si="15"/>
        <v>42408.083330000001</v>
      </c>
      <c r="C963" s="126">
        <v>2</v>
      </c>
      <c r="D963" s="35">
        <f>ROUND($D$791/100*$D$792*АТС!$C211,2)</f>
        <v>66.38</v>
      </c>
      <c r="E963" s="35">
        <f>ROUND($E$791/100*$E$792*АТС!C211,2)</f>
        <v>60.99</v>
      </c>
      <c r="F963" s="35">
        <f>ROUND($F$791/100*$F$792*АТС!C211,2)</f>
        <v>41.52</v>
      </c>
      <c r="G963" s="35">
        <f>ROUND($G$791/100*$G$792*АТС!C211,2)</f>
        <v>24.3</v>
      </c>
    </row>
    <row r="964" spans="1:7" x14ac:dyDescent="0.25">
      <c r="A964" s="236"/>
      <c r="B964" s="125">
        <f t="shared" si="15"/>
        <v>42408.125</v>
      </c>
      <c r="C964" s="126">
        <v>3</v>
      </c>
      <c r="D964" s="35">
        <f>ROUND($D$791/100*$D$792*АТС!$C212,2)</f>
        <v>67.55</v>
      </c>
      <c r="E964" s="35">
        <f>ROUND($E$791/100*$E$792*АТС!C212,2)</f>
        <v>62.06</v>
      </c>
      <c r="F964" s="35">
        <f>ROUND($F$791/100*$F$792*АТС!C212,2)</f>
        <v>42.25</v>
      </c>
      <c r="G964" s="35">
        <f>ROUND($G$791/100*$G$792*АТС!C212,2)</f>
        <v>24.73</v>
      </c>
    </row>
    <row r="965" spans="1:7" x14ac:dyDescent="0.25">
      <c r="A965" s="236"/>
      <c r="B965" s="123">
        <f t="shared" si="15"/>
        <v>42408.166669999999</v>
      </c>
      <c r="C965" s="126">
        <v>4</v>
      </c>
      <c r="D965" s="35">
        <f>ROUND($D$791/100*$D$792*АТС!$C213,2)</f>
        <v>67.540000000000006</v>
      </c>
      <c r="E965" s="35">
        <f>ROUND($E$791/100*$E$792*АТС!C213,2)</f>
        <v>62.06</v>
      </c>
      <c r="F965" s="35">
        <f>ROUND($F$791/100*$F$792*АТС!C213,2)</f>
        <v>42.24</v>
      </c>
      <c r="G965" s="35">
        <f>ROUND($G$791/100*$G$792*АТС!C213,2)</f>
        <v>24.72</v>
      </c>
    </row>
    <row r="966" spans="1:7" x14ac:dyDescent="0.25">
      <c r="A966" s="236"/>
      <c r="B966" s="125">
        <f t="shared" si="15"/>
        <v>42408.208330000001</v>
      </c>
      <c r="C966" s="126">
        <v>5</v>
      </c>
      <c r="D966" s="35">
        <f>ROUND($D$791/100*$D$792*АТС!$C214,2)</f>
        <v>67.569999999999993</v>
      </c>
      <c r="E966" s="35">
        <f>ROUND($E$791/100*$E$792*АТС!C214,2)</f>
        <v>62.08</v>
      </c>
      <c r="F966" s="35">
        <f>ROUND($F$791/100*$F$792*АТС!C214,2)</f>
        <v>42.26</v>
      </c>
      <c r="G966" s="35">
        <f>ROUND($G$791/100*$G$792*АТС!C214,2)</f>
        <v>24.73</v>
      </c>
    </row>
    <row r="967" spans="1:7" x14ac:dyDescent="0.25">
      <c r="A967" s="236"/>
      <c r="B967" s="123">
        <f t="shared" si="15"/>
        <v>42408.25</v>
      </c>
      <c r="C967" s="126">
        <v>6</v>
      </c>
      <c r="D967" s="35">
        <f>ROUND($D$791/100*$D$792*АТС!$C215,2)</f>
        <v>65.34</v>
      </c>
      <c r="E967" s="35">
        <f>ROUND($E$791/100*$E$792*АТС!C215,2)</f>
        <v>60.04</v>
      </c>
      <c r="F967" s="35">
        <f>ROUND($F$791/100*$F$792*АТС!C215,2)</f>
        <v>40.869999999999997</v>
      </c>
      <c r="G967" s="35">
        <f>ROUND($G$791/100*$G$792*АТС!C215,2)</f>
        <v>23.92</v>
      </c>
    </row>
    <row r="968" spans="1:7" x14ac:dyDescent="0.25">
      <c r="A968" s="236"/>
      <c r="B968" s="125">
        <f t="shared" si="15"/>
        <v>42408.291669999999</v>
      </c>
      <c r="C968" s="126">
        <v>7</v>
      </c>
      <c r="D968" s="35">
        <f>ROUND($D$791/100*$D$792*АТС!$C216,2)</f>
        <v>88.52</v>
      </c>
      <c r="E968" s="35">
        <f>ROUND($E$791/100*$E$792*АТС!C216,2)</f>
        <v>81.34</v>
      </c>
      <c r="F968" s="35">
        <f>ROUND($F$791/100*$F$792*АТС!C216,2)</f>
        <v>55.37</v>
      </c>
      <c r="G968" s="35">
        <f>ROUND($G$791/100*$G$792*АТС!C216,2)</f>
        <v>32.4</v>
      </c>
    </row>
    <row r="969" spans="1:7" x14ac:dyDescent="0.25">
      <c r="A969" s="236"/>
      <c r="B969" s="123">
        <f t="shared" si="15"/>
        <v>42408.333330000001</v>
      </c>
      <c r="C969" s="126">
        <v>8</v>
      </c>
      <c r="D969" s="35">
        <f>ROUND($D$791/100*$D$792*АТС!$C217,2)</f>
        <v>87.93</v>
      </c>
      <c r="E969" s="35">
        <f>ROUND($E$791/100*$E$792*АТС!C217,2)</f>
        <v>80.790000000000006</v>
      </c>
      <c r="F969" s="35">
        <f>ROUND($F$791/100*$F$792*АТС!C217,2)</f>
        <v>55</v>
      </c>
      <c r="G969" s="35">
        <f>ROUND($G$791/100*$G$792*АТС!C217,2)</f>
        <v>32.19</v>
      </c>
    </row>
    <row r="970" spans="1:7" x14ac:dyDescent="0.25">
      <c r="A970" s="236"/>
      <c r="B970" s="125">
        <f t="shared" si="15"/>
        <v>42408.375</v>
      </c>
      <c r="C970" s="126">
        <v>9</v>
      </c>
      <c r="D970" s="35">
        <f>ROUND($D$791/100*$D$792*АТС!$C218,2)</f>
        <v>71.650000000000006</v>
      </c>
      <c r="E970" s="35">
        <f>ROUND($E$791/100*$E$792*АТС!C218,2)</f>
        <v>65.83</v>
      </c>
      <c r="F970" s="35">
        <f>ROUND($F$791/100*$F$792*АТС!C218,2)</f>
        <v>44.81</v>
      </c>
      <c r="G970" s="35">
        <f>ROUND($G$791/100*$G$792*АТС!C218,2)</f>
        <v>26.23</v>
      </c>
    </row>
    <row r="971" spans="1:7" x14ac:dyDescent="0.25">
      <c r="A971" s="236"/>
      <c r="B971" s="123">
        <f t="shared" si="15"/>
        <v>42408.416669999999</v>
      </c>
      <c r="C971" s="126">
        <v>10</v>
      </c>
      <c r="D971" s="35">
        <f>ROUND($D$791/100*$D$792*АТС!$C219,2)</f>
        <v>65.47</v>
      </c>
      <c r="E971" s="35">
        <f>ROUND($E$791/100*$E$792*АТС!C219,2)</f>
        <v>60.16</v>
      </c>
      <c r="F971" s="35">
        <f>ROUND($F$791/100*$F$792*АТС!C219,2)</f>
        <v>40.950000000000003</v>
      </c>
      <c r="G971" s="35">
        <f>ROUND($G$791/100*$G$792*АТС!C219,2)</f>
        <v>23.97</v>
      </c>
    </row>
    <row r="972" spans="1:7" x14ac:dyDescent="0.25">
      <c r="A972" s="236"/>
      <c r="B972" s="125">
        <f t="shared" si="15"/>
        <v>42408.458330000001</v>
      </c>
      <c r="C972" s="126">
        <v>11</v>
      </c>
      <c r="D972" s="35">
        <f>ROUND($D$791/100*$D$792*АТС!$C220,2)</f>
        <v>71.64</v>
      </c>
      <c r="E972" s="35">
        <f>ROUND($E$791/100*$E$792*АТС!C220,2)</f>
        <v>65.819999999999993</v>
      </c>
      <c r="F972" s="35">
        <f>ROUND($F$791/100*$F$792*АТС!C220,2)</f>
        <v>44.81</v>
      </c>
      <c r="G972" s="35">
        <f>ROUND($G$791/100*$G$792*АТС!C220,2)</f>
        <v>26.22</v>
      </c>
    </row>
    <row r="973" spans="1:7" x14ac:dyDescent="0.25">
      <c r="A973" s="236"/>
      <c r="B973" s="123">
        <f t="shared" si="15"/>
        <v>42408.5</v>
      </c>
      <c r="C973" s="126">
        <v>12</v>
      </c>
      <c r="D973" s="35">
        <f>ROUND($D$791/100*$D$792*АТС!$C221,2)</f>
        <v>71.78</v>
      </c>
      <c r="E973" s="35">
        <f>ROUND($E$791/100*$E$792*АТС!C221,2)</f>
        <v>65.95</v>
      </c>
      <c r="F973" s="35">
        <f>ROUND($F$791/100*$F$792*АТС!C221,2)</f>
        <v>44.9</v>
      </c>
      <c r="G973" s="35">
        <f>ROUND($G$791/100*$G$792*АТС!C221,2)</f>
        <v>26.28</v>
      </c>
    </row>
    <row r="974" spans="1:7" x14ac:dyDescent="0.25">
      <c r="A974" s="236"/>
      <c r="B974" s="125">
        <f t="shared" si="15"/>
        <v>42408.541669999999</v>
      </c>
      <c r="C974" s="126">
        <v>13</v>
      </c>
      <c r="D974" s="35">
        <f>ROUND($D$791/100*$D$792*АТС!$C222,2)</f>
        <v>67.17</v>
      </c>
      <c r="E974" s="35">
        <f>ROUND($E$791/100*$E$792*АТС!C222,2)</f>
        <v>61.71</v>
      </c>
      <c r="F974" s="35">
        <f>ROUND($F$791/100*$F$792*АТС!C222,2)</f>
        <v>42.01</v>
      </c>
      <c r="G974" s="35">
        <f>ROUND($G$791/100*$G$792*АТС!C222,2)</f>
        <v>24.59</v>
      </c>
    </row>
    <row r="975" spans="1:7" x14ac:dyDescent="0.25">
      <c r="A975" s="236"/>
      <c r="B975" s="123">
        <f t="shared" si="15"/>
        <v>42408.583330000001</v>
      </c>
      <c r="C975" s="126">
        <v>14</v>
      </c>
      <c r="D975" s="35">
        <f>ROUND($D$791/100*$D$792*АТС!$C223,2)</f>
        <v>65.39</v>
      </c>
      <c r="E975" s="35">
        <f>ROUND($E$791/100*$E$792*АТС!C223,2)</f>
        <v>60.08</v>
      </c>
      <c r="F975" s="35">
        <f>ROUND($F$791/100*$F$792*АТС!C223,2)</f>
        <v>40.9</v>
      </c>
      <c r="G975" s="35">
        <f>ROUND($G$791/100*$G$792*АТС!C223,2)</f>
        <v>23.94</v>
      </c>
    </row>
    <row r="976" spans="1:7" x14ac:dyDescent="0.25">
      <c r="A976" s="236"/>
      <c r="B976" s="125">
        <f t="shared" si="15"/>
        <v>42408.625</v>
      </c>
      <c r="C976" s="126">
        <v>15</v>
      </c>
      <c r="D976" s="35">
        <f>ROUND($D$791/100*$D$792*АТС!$C224,2)</f>
        <v>65.400000000000006</v>
      </c>
      <c r="E976" s="35">
        <f>ROUND($E$791/100*$E$792*АТС!C224,2)</f>
        <v>60.09</v>
      </c>
      <c r="F976" s="35">
        <f>ROUND($F$791/100*$F$792*АТС!C224,2)</f>
        <v>40.9</v>
      </c>
      <c r="G976" s="35">
        <f>ROUND($G$791/100*$G$792*АТС!C224,2)</f>
        <v>23.94</v>
      </c>
    </row>
    <row r="977" spans="1:7" x14ac:dyDescent="0.25">
      <c r="A977" s="236"/>
      <c r="B977" s="123">
        <f t="shared" si="15"/>
        <v>42408.666669999999</v>
      </c>
      <c r="C977" s="126">
        <v>16</v>
      </c>
      <c r="D977" s="35">
        <f>ROUND($D$791/100*$D$792*АТС!$C225,2)</f>
        <v>66.930000000000007</v>
      </c>
      <c r="E977" s="35">
        <f>ROUND($E$791/100*$E$792*АТС!C225,2)</f>
        <v>61.5</v>
      </c>
      <c r="F977" s="35">
        <f>ROUND($F$791/100*$F$792*АТС!C225,2)</f>
        <v>41.86</v>
      </c>
      <c r="G977" s="35">
        <f>ROUND($G$791/100*$G$792*АТС!C225,2)</f>
        <v>24.5</v>
      </c>
    </row>
    <row r="978" spans="1:7" x14ac:dyDescent="0.25">
      <c r="A978" s="236"/>
      <c r="B978" s="125">
        <f t="shared" si="15"/>
        <v>42408.708330000001</v>
      </c>
      <c r="C978" s="126">
        <v>17</v>
      </c>
      <c r="D978" s="35">
        <f>ROUND($D$791/100*$D$792*АТС!$C226,2)</f>
        <v>71.27</v>
      </c>
      <c r="E978" s="35">
        <f>ROUND($E$791/100*$E$792*АТС!C226,2)</f>
        <v>65.489999999999995</v>
      </c>
      <c r="F978" s="35">
        <f>ROUND($F$791/100*$F$792*АТС!C226,2)</f>
        <v>44.58</v>
      </c>
      <c r="G978" s="35">
        <f>ROUND($G$791/100*$G$792*АТС!C226,2)</f>
        <v>26.09</v>
      </c>
    </row>
    <row r="979" spans="1:7" x14ac:dyDescent="0.25">
      <c r="A979" s="236"/>
      <c r="B979" s="123">
        <f t="shared" si="15"/>
        <v>42408.75</v>
      </c>
      <c r="C979" s="126">
        <v>18</v>
      </c>
      <c r="D979" s="35">
        <f>ROUND($D$791/100*$D$792*АТС!$C227,2)</f>
        <v>91.77</v>
      </c>
      <c r="E979" s="35">
        <f>ROUND($E$791/100*$E$792*АТС!C227,2)</f>
        <v>84.32</v>
      </c>
      <c r="F979" s="35">
        <f>ROUND($F$791/100*$F$792*АТС!C227,2)</f>
        <v>57.4</v>
      </c>
      <c r="G979" s="35">
        <f>ROUND($G$791/100*$G$792*АТС!C227,2)</f>
        <v>33.590000000000003</v>
      </c>
    </row>
    <row r="980" spans="1:7" x14ac:dyDescent="0.25">
      <c r="A980" s="236"/>
      <c r="B980" s="125">
        <f t="shared" si="15"/>
        <v>42408.791669999999</v>
      </c>
      <c r="C980" s="126">
        <v>19</v>
      </c>
      <c r="D980" s="35">
        <f>ROUND($D$791/100*$D$792*АТС!$C228,2)</f>
        <v>87.44</v>
      </c>
      <c r="E980" s="35">
        <f>ROUND($E$791/100*$E$792*АТС!C228,2)</f>
        <v>80.34</v>
      </c>
      <c r="F980" s="35">
        <f>ROUND($F$791/100*$F$792*АТС!C228,2)</f>
        <v>54.69</v>
      </c>
      <c r="G980" s="35">
        <f>ROUND($G$791/100*$G$792*АТС!C228,2)</f>
        <v>32.01</v>
      </c>
    </row>
    <row r="981" spans="1:7" x14ac:dyDescent="0.25">
      <c r="A981" s="236"/>
      <c r="B981" s="123">
        <f t="shared" si="15"/>
        <v>42408.833330000001</v>
      </c>
      <c r="C981" s="126">
        <v>20</v>
      </c>
      <c r="D981" s="35">
        <f>ROUND($D$791/100*$D$792*АТС!$C229,2)</f>
        <v>79.58</v>
      </c>
      <c r="E981" s="35">
        <f>ROUND($E$791/100*$E$792*АТС!C229,2)</f>
        <v>73.12</v>
      </c>
      <c r="F981" s="35">
        <f>ROUND($F$791/100*$F$792*АТС!C229,2)</f>
        <v>49.77</v>
      </c>
      <c r="G981" s="35">
        <f>ROUND($G$791/100*$G$792*АТС!C229,2)</f>
        <v>29.13</v>
      </c>
    </row>
    <row r="982" spans="1:7" x14ac:dyDescent="0.25">
      <c r="A982" s="236"/>
      <c r="B982" s="125">
        <f t="shared" si="15"/>
        <v>42408.875</v>
      </c>
      <c r="C982" s="126">
        <v>21</v>
      </c>
      <c r="D982" s="35">
        <f>ROUND($D$791/100*$D$792*АТС!$C230,2)</f>
        <v>76.319999999999993</v>
      </c>
      <c r="E982" s="35">
        <f>ROUND($E$791/100*$E$792*АТС!C230,2)</f>
        <v>70.12</v>
      </c>
      <c r="F982" s="35">
        <f>ROUND($F$791/100*$F$792*АТС!C230,2)</f>
        <v>47.73</v>
      </c>
      <c r="G982" s="35">
        <f>ROUND($G$791/100*$G$792*АТС!C230,2)</f>
        <v>27.94</v>
      </c>
    </row>
    <row r="983" spans="1:7" x14ac:dyDescent="0.25">
      <c r="A983" s="236"/>
      <c r="B983" s="123">
        <f t="shared" si="15"/>
        <v>42408.916669999999</v>
      </c>
      <c r="C983" s="126">
        <v>22</v>
      </c>
      <c r="D983" s="35">
        <f>ROUND($D$791/100*$D$792*АТС!$C231,2)</f>
        <v>106.67</v>
      </c>
      <c r="E983" s="35">
        <f>ROUND($E$791/100*$E$792*АТС!C231,2)</f>
        <v>98.01</v>
      </c>
      <c r="F983" s="35">
        <f>ROUND($F$791/100*$F$792*АТС!C231,2)</f>
        <v>66.72</v>
      </c>
      <c r="G983" s="35">
        <f>ROUND($G$791/100*$G$792*АТС!C231,2)</f>
        <v>39.049999999999997</v>
      </c>
    </row>
    <row r="984" spans="1:7" x14ac:dyDescent="0.25">
      <c r="A984" s="236"/>
      <c r="B984" s="125">
        <f t="shared" si="15"/>
        <v>42408.958330000001</v>
      </c>
      <c r="C984" s="126">
        <v>23</v>
      </c>
      <c r="D984" s="35">
        <f>ROUND($D$791/100*$D$792*АТС!$C232,2)</f>
        <v>91.01</v>
      </c>
      <c r="E984" s="35">
        <f>ROUND($E$791/100*$E$792*АТС!C232,2)</f>
        <v>83.62</v>
      </c>
      <c r="F984" s="35">
        <f>ROUND($F$791/100*$F$792*АТС!C232,2)</f>
        <v>56.92</v>
      </c>
      <c r="G984" s="35">
        <f>ROUND($G$791/100*$G$792*АТС!C232,2)</f>
        <v>33.31</v>
      </c>
    </row>
    <row r="985" spans="1:7" x14ac:dyDescent="0.25">
      <c r="A985" s="236"/>
      <c r="B985" s="123">
        <f t="shared" si="15"/>
        <v>42409</v>
      </c>
      <c r="C985" s="126">
        <v>0</v>
      </c>
      <c r="D985" s="35">
        <f>ROUND($D$791/100*$D$792*АТС!$C233,2)</f>
        <v>70.44</v>
      </c>
      <c r="E985" s="35">
        <f>ROUND($E$791/100*$E$792*АТС!C233,2)</f>
        <v>64.72</v>
      </c>
      <c r="F985" s="35">
        <f>ROUND($F$791/100*$F$792*АТС!C233,2)</f>
        <v>44.05</v>
      </c>
      <c r="G985" s="35">
        <f>ROUND($G$791/100*$G$792*АТС!C233,2)</f>
        <v>25.78</v>
      </c>
    </row>
    <row r="986" spans="1:7" x14ac:dyDescent="0.25">
      <c r="A986" s="236"/>
      <c r="B986" s="125">
        <f t="shared" si="15"/>
        <v>42409.041669999999</v>
      </c>
      <c r="C986" s="126">
        <v>1</v>
      </c>
      <c r="D986" s="35">
        <f>ROUND($D$791/100*$D$792*АТС!$C234,2)</f>
        <v>65.3</v>
      </c>
      <c r="E986" s="35">
        <f>ROUND($E$791/100*$E$792*АТС!C234,2)</f>
        <v>59.99</v>
      </c>
      <c r="F986" s="35">
        <f>ROUND($F$791/100*$F$792*АТС!C234,2)</f>
        <v>40.840000000000003</v>
      </c>
      <c r="G986" s="35">
        <f>ROUND($G$791/100*$G$792*АТС!C234,2)</f>
        <v>23.9</v>
      </c>
    </row>
    <row r="987" spans="1:7" x14ac:dyDescent="0.25">
      <c r="A987" s="236"/>
      <c r="B987" s="123">
        <f t="shared" si="15"/>
        <v>42409.083330000001</v>
      </c>
      <c r="C987" s="126">
        <v>2</v>
      </c>
      <c r="D987" s="35">
        <f>ROUND($D$791/100*$D$792*АТС!$C235,2)</f>
        <v>68.16</v>
      </c>
      <c r="E987" s="35">
        <f>ROUND($E$791/100*$E$792*АТС!C235,2)</f>
        <v>62.63</v>
      </c>
      <c r="F987" s="35">
        <f>ROUND($F$791/100*$F$792*АТС!C235,2)</f>
        <v>42.63</v>
      </c>
      <c r="G987" s="35">
        <f>ROUND($G$791/100*$G$792*АТС!C235,2)</f>
        <v>24.95</v>
      </c>
    </row>
    <row r="988" spans="1:7" x14ac:dyDescent="0.25">
      <c r="A988" s="236"/>
      <c r="B988" s="125">
        <f t="shared" si="15"/>
        <v>42409.125</v>
      </c>
      <c r="C988" s="126">
        <v>3</v>
      </c>
      <c r="D988" s="35">
        <f>ROUND($D$791/100*$D$792*АТС!$C236,2)</f>
        <v>71.260000000000005</v>
      </c>
      <c r="E988" s="35">
        <f>ROUND($E$791/100*$E$792*АТС!C236,2)</f>
        <v>65.48</v>
      </c>
      <c r="F988" s="35">
        <f>ROUND($F$791/100*$F$792*АТС!C236,2)</f>
        <v>44.57</v>
      </c>
      <c r="G988" s="35">
        <f>ROUND($G$791/100*$G$792*АТС!C236,2)</f>
        <v>26.09</v>
      </c>
    </row>
    <row r="989" spans="1:7" x14ac:dyDescent="0.25">
      <c r="A989" s="236"/>
      <c r="B989" s="123">
        <f t="shared" si="15"/>
        <v>42409.166669999999</v>
      </c>
      <c r="C989" s="126">
        <v>4</v>
      </c>
      <c r="D989" s="35">
        <f>ROUND($D$791/100*$D$792*АТС!$C237,2)</f>
        <v>71.27</v>
      </c>
      <c r="E989" s="35">
        <f>ROUND($E$791/100*$E$792*АТС!C237,2)</f>
        <v>65.489999999999995</v>
      </c>
      <c r="F989" s="35">
        <f>ROUND($F$791/100*$F$792*АТС!C237,2)</f>
        <v>44.58</v>
      </c>
      <c r="G989" s="35">
        <f>ROUND($G$791/100*$G$792*АТС!C237,2)</f>
        <v>26.09</v>
      </c>
    </row>
    <row r="990" spans="1:7" x14ac:dyDescent="0.25">
      <c r="A990" s="236"/>
      <c r="B990" s="125">
        <f t="shared" si="15"/>
        <v>42409.208330000001</v>
      </c>
      <c r="C990" s="126">
        <v>5</v>
      </c>
      <c r="D990" s="35">
        <f>ROUND($D$791/100*$D$792*АТС!$C238,2)</f>
        <v>71.319999999999993</v>
      </c>
      <c r="E990" s="35">
        <f>ROUND($E$791/100*$E$792*АТС!C238,2)</f>
        <v>65.53</v>
      </c>
      <c r="F990" s="35">
        <f>ROUND($F$791/100*$F$792*АТС!C238,2)</f>
        <v>44.61</v>
      </c>
      <c r="G990" s="35">
        <f>ROUND($G$791/100*$G$792*АТС!C238,2)</f>
        <v>26.11</v>
      </c>
    </row>
    <row r="991" spans="1:7" x14ac:dyDescent="0.25">
      <c r="A991" s="236"/>
      <c r="B991" s="123">
        <f t="shared" si="15"/>
        <v>42409.25</v>
      </c>
      <c r="C991" s="126">
        <v>6</v>
      </c>
      <c r="D991" s="35">
        <f>ROUND($D$791/100*$D$792*АТС!$C239,2)</f>
        <v>68.290000000000006</v>
      </c>
      <c r="E991" s="35">
        <f>ROUND($E$791/100*$E$792*АТС!C239,2)</f>
        <v>62.75</v>
      </c>
      <c r="F991" s="35">
        <f>ROUND($F$791/100*$F$792*АТС!C239,2)</f>
        <v>42.71</v>
      </c>
      <c r="G991" s="35">
        <f>ROUND($G$791/100*$G$792*АТС!C239,2)</f>
        <v>25</v>
      </c>
    </row>
    <row r="992" spans="1:7" x14ac:dyDescent="0.25">
      <c r="A992" s="236"/>
      <c r="B992" s="125">
        <f t="shared" si="15"/>
        <v>42409.291669999999</v>
      </c>
      <c r="C992" s="126">
        <v>7</v>
      </c>
      <c r="D992" s="35">
        <f>ROUND($D$791/100*$D$792*АТС!$C240,2)</f>
        <v>91.96</v>
      </c>
      <c r="E992" s="35">
        <f>ROUND($E$791/100*$E$792*АТС!C240,2)</f>
        <v>84.49</v>
      </c>
      <c r="F992" s="35">
        <f>ROUND($F$791/100*$F$792*АТС!C240,2)</f>
        <v>57.52</v>
      </c>
      <c r="G992" s="35">
        <f>ROUND($G$791/100*$G$792*АТС!C240,2)</f>
        <v>33.659999999999997</v>
      </c>
    </row>
    <row r="993" spans="1:7" x14ac:dyDescent="0.25">
      <c r="A993" s="236"/>
      <c r="B993" s="123">
        <f t="shared" si="15"/>
        <v>42409.333330000001</v>
      </c>
      <c r="C993" s="126">
        <v>8</v>
      </c>
      <c r="D993" s="35">
        <f>ROUND($D$791/100*$D$792*АТС!$C241,2)</f>
        <v>96.65</v>
      </c>
      <c r="E993" s="35">
        <f>ROUND($E$791/100*$E$792*АТС!C241,2)</f>
        <v>88.81</v>
      </c>
      <c r="F993" s="35">
        <f>ROUND($F$791/100*$F$792*АТС!C241,2)</f>
        <v>60.45</v>
      </c>
      <c r="G993" s="35">
        <f>ROUND($G$791/100*$G$792*АТС!C241,2)</f>
        <v>35.380000000000003</v>
      </c>
    </row>
    <row r="994" spans="1:7" x14ac:dyDescent="0.25">
      <c r="A994" s="236"/>
      <c r="B994" s="125">
        <f t="shared" si="15"/>
        <v>42409.375</v>
      </c>
      <c r="C994" s="126">
        <v>9</v>
      </c>
      <c r="D994" s="35">
        <f>ROUND($D$791/100*$D$792*АТС!$C242,2)</f>
        <v>79.25</v>
      </c>
      <c r="E994" s="35">
        <f>ROUND($E$791/100*$E$792*АТС!C242,2)</f>
        <v>72.81</v>
      </c>
      <c r="F994" s="35">
        <f>ROUND($F$791/100*$F$792*АТС!C242,2)</f>
        <v>49.57</v>
      </c>
      <c r="G994" s="35">
        <f>ROUND($G$791/100*$G$792*АТС!C242,2)</f>
        <v>29.01</v>
      </c>
    </row>
    <row r="995" spans="1:7" x14ac:dyDescent="0.25">
      <c r="A995" s="236"/>
      <c r="B995" s="123">
        <f t="shared" si="15"/>
        <v>42409.416669999999</v>
      </c>
      <c r="C995" s="126">
        <v>10</v>
      </c>
      <c r="D995" s="35">
        <f>ROUND($D$791/100*$D$792*АТС!$C243,2)</f>
        <v>73.94</v>
      </c>
      <c r="E995" s="35">
        <f>ROUND($E$791/100*$E$792*АТС!C243,2)</f>
        <v>67.94</v>
      </c>
      <c r="F995" s="35">
        <f>ROUND($F$791/100*$F$792*АТС!C243,2)</f>
        <v>46.25</v>
      </c>
      <c r="G995" s="35">
        <f>ROUND($G$791/100*$G$792*АТС!C243,2)</f>
        <v>27.07</v>
      </c>
    </row>
    <row r="996" spans="1:7" x14ac:dyDescent="0.25">
      <c r="A996" s="236"/>
      <c r="B996" s="125">
        <f t="shared" si="15"/>
        <v>42409.458330000001</v>
      </c>
      <c r="C996" s="126">
        <v>11</v>
      </c>
      <c r="D996" s="35">
        <f>ROUND($D$791/100*$D$792*АТС!$C244,2)</f>
        <v>69.010000000000005</v>
      </c>
      <c r="E996" s="35">
        <f>ROUND($E$791/100*$E$792*АТС!C244,2)</f>
        <v>63.41</v>
      </c>
      <c r="F996" s="35">
        <f>ROUND($F$791/100*$F$792*АТС!C244,2)</f>
        <v>43.16</v>
      </c>
      <c r="G996" s="35">
        <f>ROUND($G$791/100*$G$792*АТС!C244,2)</f>
        <v>25.26</v>
      </c>
    </row>
    <row r="997" spans="1:7" x14ac:dyDescent="0.25">
      <c r="A997" s="236"/>
      <c r="B997" s="123">
        <f t="shared" si="15"/>
        <v>42409.5</v>
      </c>
      <c r="C997" s="126">
        <v>12</v>
      </c>
      <c r="D997" s="35">
        <f>ROUND($D$791/100*$D$792*АТС!$C245,2)</f>
        <v>68.959999999999994</v>
      </c>
      <c r="E997" s="35">
        <f>ROUND($E$791/100*$E$792*АТС!C245,2)</f>
        <v>63.36</v>
      </c>
      <c r="F997" s="35">
        <f>ROUND($F$791/100*$F$792*АТС!C245,2)</f>
        <v>43.13</v>
      </c>
      <c r="G997" s="35">
        <f>ROUND($G$791/100*$G$792*АТС!C245,2)</f>
        <v>25.24</v>
      </c>
    </row>
    <row r="998" spans="1:7" x14ac:dyDescent="0.25">
      <c r="A998" s="236"/>
      <c r="B998" s="125">
        <f t="shared" si="15"/>
        <v>42409.541669999999</v>
      </c>
      <c r="C998" s="126">
        <v>13</v>
      </c>
      <c r="D998" s="35">
        <f>ROUND($D$791/100*$D$792*АТС!$C246,2)</f>
        <v>68.92</v>
      </c>
      <c r="E998" s="35">
        <f>ROUND($E$791/100*$E$792*АТС!C246,2)</f>
        <v>63.32</v>
      </c>
      <c r="F998" s="35">
        <f>ROUND($F$791/100*$F$792*АТС!C246,2)</f>
        <v>43.11</v>
      </c>
      <c r="G998" s="35">
        <f>ROUND($G$791/100*$G$792*АТС!C246,2)</f>
        <v>25.23</v>
      </c>
    </row>
    <row r="999" spans="1:7" x14ac:dyDescent="0.25">
      <c r="A999" s="236"/>
      <c r="B999" s="123">
        <f t="shared" si="15"/>
        <v>42409.583330000001</v>
      </c>
      <c r="C999" s="126">
        <v>14</v>
      </c>
      <c r="D999" s="35">
        <f>ROUND($D$791/100*$D$792*АТС!$C247,2)</f>
        <v>71.56</v>
      </c>
      <c r="E999" s="35">
        <f>ROUND($E$791/100*$E$792*АТС!C247,2)</f>
        <v>65.75</v>
      </c>
      <c r="F999" s="35">
        <f>ROUND($F$791/100*$F$792*АТС!C247,2)</f>
        <v>44.76</v>
      </c>
      <c r="G999" s="35">
        <f>ROUND($G$791/100*$G$792*АТС!C247,2)</f>
        <v>26.19</v>
      </c>
    </row>
    <row r="1000" spans="1:7" x14ac:dyDescent="0.25">
      <c r="A1000" s="236"/>
      <c r="B1000" s="125">
        <f t="shared" si="15"/>
        <v>42409.625</v>
      </c>
      <c r="C1000" s="126">
        <v>15</v>
      </c>
      <c r="D1000" s="35">
        <f>ROUND($D$791/100*$D$792*АТС!$C248,2)</f>
        <v>71.569999999999993</v>
      </c>
      <c r="E1000" s="35">
        <f>ROUND($E$791/100*$E$792*АТС!C248,2)</f>
        <v>65.760000000000005</v>
      </c>
      <c r="F1000" s="35">
        <f>ROUND($F$791/100*$F$792*АТС!C248,2)</f>
        <v>44.76</v>
      </c>
      <c r="G1000" s="35">
        <f>ROUND($G$791/100*$G$792*АТС!C248,2)</f>
        <v>26.2</v>
      </c>
    </row>
    <row r="1001" spans="1:7" x14ac:dyDescent="0.25">
      <c r="A1001" s="236"/>
      <c r="B1001" s="123">
        <f t="shared" si="15"/>
        <v>42409.666669999999</v>
      </c>
      <c r="C1001" s="126">
        <v>16</v>
      </c>
      <c r="D1001" s="35">
        <f>ROUND($D$791/100*$D$792*АТС!$C249,2)</f>
        <v>71.62</v>
      </c>
      <c r="E1001" s="35">
        <f>ROUND($E$791/100*$E$792*АТС!C249,2)</f>
        <v>65.81</v>
      </c>
      <c r="F1001" s="35">
        <f>ROUND($F$791/100*$F$792*АТС!C249,2)</f>
        <v>44.8</v>
      </c>
      <c r="G1001" s="35">
        <f>ROUND($G$791/100*$G$792*АТС!C249,2)</f>
        <v>26.22</v>
      </c>
    </row>
    <row r="1002" spans="1:7" x14ac:dyDescent="0.25">
      <c r="A1002" s="236"/>
      <c r="B1002" s="125">
        <f t="shared" si="15"/>
        <v>42409.708330000001</v>
      </c>
      <c r="C1002" s="126">
        <v>17</v>
      </c>
      <c r="D1002" s="35">
        <f>ROUND($D$791/100*$D$792*АТС!$C250,2)</f>
        <v>65.81</v>
      </c>
      <c r="E1002" s="35">
        <f>ROUND($E$791/100*$E$792*АТС!C250,2)</f>
        <v>60.47</v>
      </c>
      <c r="F1002" s="35">
        <f>ROUND($F$791/100*$F$792*АТС!C250,2)</f>
        <v>41.16</v>
      </c>
      <c r="G1002" s="35">
        <f>ROUND($G$791/100*$G$792*АТС!C250,2)</f>
        <v>24.09</v>
      </c>
    </row>
    <row r="1003" spans="1:7" x14ac:dyDescent="0.25">
      <c r="A1003" s="236"/>
      <c r="B1003" s="123">
        <f t="shared" si="15"/>
        <v>42409.75</v>
      </c>
      <c r="C1003" s="126">
        <v>18</v>
      </c>
      <c r="D1003" s="35">
        <f>ROUND($D$791/100*$D$792*АТС!$C251,2)</f>
        <v>86.62</v>
      </c>
      <c r="E1003" s="35">
        <f>ROUND($E$791/100*$E$792*АТС!C251,2)</f>
        <v>79.59</v>
      </c>
      <c r="F1003" s="35">
        <f>ROUND($F$791/100*$F$792*АТС!C251,2)</f>
        <v>54.18</v>
      </c>
      <c r="G1003" s="35">
        <f>ROUND($G$791/100*$G$792*АТС!C251,2)</f>
        <v>31.71</v>
      </c>
    </row>
    <row r="1004" spans="1:7" x14ac:dyDescent="0.25">
      <c r="A1004" s="236"/>
      <c r="B1004" s="125">
        <f t="shared" si="15"/>
        <v>42409.791669999999</v>
      </c>
      <c r="C1004" s="126">
        <v>19</v>
      </c>
      <c r="D1004" s="35">
        <f>ROUND($D$791/100*$D$792*АТС!$C252,2)</f>
        <v>79</v>
      </c>
      <c r="E1004" s="35">
        <f>ROUND($E$791/100*$E$792*АТС!C252,2)</f>
        <v>72.58</v>
      </c>
      <c r="F1004" s="35">
        <f>ROUND($F$791/100*$F$792*АТС!C252,2)</f>
        <v>49.41</v>
      </c>
      <c r="G1004" s="35">
        <f>ROUND($G$791/100*$G$792*АТС!C252,2)</f>
        <v>28.92</v>
      </c>
    </row>
    <row r="1005" spans="1:7" x14ac:dyDescent="0.25">
      <c r="A1005" s="236"/>
      <c r="B1005" s="123">
        <f t="shared" si="15"/>
        <v>42409.833330000001</v>
      </c>
      <c r="C1005" s="126">
        <v>20</v>
      </c>
      <c r="D1005" s="35">
        <f>ROUND($D$791/100*$D$792*АТС!$C253,2)</f>
        <v>75</v>
      </c>
      <c r="E1005" s="35">
        <f>ROUND($E$791/100*$E$792*АТС!C253,2)</f>
        <v>68.91</v>
      </c>
      <c r="F1005" s="35">
        <f>ROUND($F$791/100*$F$792*АТС!C253,2)</f>
        <v>46.91</v>
      </c>
      <c r="G1005" s="35">
        <f>ROUND($G$791/100*$G$792*АТС!C253,2)</f>
        <v>27.45</v>
      </c>
    </row>
    <row r="1006" spans="1:7" x14ac:dyDescent="0.25">
      <c r="A1006" s="236"/>
      <c r="B1006" s="125">
        <f t="shared" si="15"/>
        <v>42409.875</v>
      </c>
      <c r="C1006" s="126">
        <v>21</v>
      </c>
      <c r="D1006" s="35">
        <f>ROUND($D$791/100*$D$792*АТС!$C254,2)</f>
        <v>71.48</v>
      </c>
      <c r="E1006" s="35">
        <f>ROUND($E$791/100*$E$792*АТС!C254,2)</f>
        <v>65.680000000000007</v>
      </c>
      <c r="F1006" s="35">
        <f>ROUND($F$791/100*$F$792*АТС!C254,2)</f>
        <v>44.71</v>
      </c>
      <c r="G1006" s="35">
        <f>ROUND($G$791/100*$G$792*АТС!C254,2)</f>
        <v>26.17</v>
      </c>
    </row>
    <row r="1007" spans="1:7" x14ac:dyDescent="0.25">
      <c r="A1007" s="236"/>
      <c r="B1007" s="123">
        <f t="shared" si="15"/>
        <v>42409.916669999999</v>
      </c>
      <c r="C1007" s="126">
        <v>22</v>
      </c>
      <c r="D1007" s="35">
        <f>ROUND($D$791/100*$D$792*АТС!$C255,2)</f>
        <v>102.65</v>
      </c>
      <c r="E1007" s="35">
        <f>ROUND($E$791/100*$E$792*АТС!C255,2)</f>
        <v>94.31</v>
      </c>
      <c r="F1007" s="35">
        <f>ROUND($F$791/100*$F$792*АТС!C255,2)</f>
        <v>64.2</v>
      </c>
      <c r="G1007" s="35">
        <f>ROUND($G$791/100*$G$792*АТС!C255,2)</f>
        <v>37.57</v>
      </c>
    </row>
    <row r="1008" spans="1:7" x14ac:dyDescent="0.25">
      <c r="A1008" s="236"/>
      <c r="B1008" s="125">
        <f t="shared" si="15"/>
        <v>42409.958330000001</v>
      </c>
      <c r="C1008" s="126">
        <v>23</v>
      </c>
      <c r="D1008" s="35">
        <f>ROUND($D$791/100*$D$792*АТС!$C256,2)</f>
        <v>84.13</v>
      </c>
      <c r="E1008" s="35">
        <f>ROUND($E$791/100*$E$792*АТС!C256,2)</f>
        <v>77.3</v>
      </c>
      <c r="F1008" s="35">
        <f>ROUND($F$791/100*$F$792*АТС!C256,2)</f>
        <v>52.62</v>
      </c>
      <c r="G1008" s="35">
        <f>ROUND($G$791/100*$G$792*АТС!C256,2)</f>
        <v>30.8</v>
      </c>
    </row>
    <row r="1009" spans="1:7" x14ac:dyDescent="0.25">
      <c r="A1009" s="236"/>
      <c r="B1009" s="123">
        <f t="shared" si="15"/>
        <v>42410</v>
      </c>
      <c r="C1009" s="126">
        <v>0</v>
      </c>
      <c r="D1009" s="35">
        <f>ROUND($D$791/100*$D$792*АТС!$C257,2)</f>
        <v>70.28</v>
      </c>
      <c r="E1009" s="35">
        <f>ROUND($E$791/100*$E$792*АТС!C257,2)</f>
        <v>64.58</v>
      </c>
      <c r="F1009" s="35">
        <f>ROUND($F$791/100*$F$792*АТС!C257,2)</f>
        <v>43.96</v>
      </c>
      <c r="G1009" s="35">
        <f>ROUND($G$791/100*$G$792*АТС!C257,2)</f>
        <v>25.73</v>
      </c>
    </row>
    <row r="1010" spans="1:7" x14ac:dyDescent="0.25">
      <c r="A1010" s="236"/>
      <c r="B1010" s="125">
        <f t="shared" ref="B1010:B1073" si="16">B986+1</f>
        <v>42410.041669999999</v>
      </c>
      <c r="C1010" s="126">
        <v>1</v>
      </c>
      <c r="D1010" s="35">
        <f>ROUND($D$791/100*$D$792*АТС!$C258,2)</f>
        <v>66.430000000000007</v>
      </c>
      <c r="E1010" s="35">
        <f>ROUND($E$791/100*$E$792*АТС!C258,2)</f>
        <v>61.04</v>
      </c>
      <c r="F1010" s="35">
        <f>ROUND($F$791/100*$F$792*АТС!C258,2)</f>
        <v>41.55</v>
      </c>
      <c r="G1010" s="35">
        <f>ROUND($G$791/100*$G$792*АТС!C258,2)</f>
        <v>24.32</v>
      </c>
    </row>
    <row r="1011" spans="1:7" x14ac:dyDescent="0.25">
      <c r="A1011" s="236"/>
      <c r="B1011" s="123">
        <f t="shared" si="16"/>
        <v>42410.083330000001</v>
      </c>
      <c r="C1011" s="126">
        <v>2</v>
      </c>
      <c r="D1011" s="35">
        <f>ROUND($D$791/100*$D$792*АТС!$C259,2)</f>
        <v>68.17</v>
      </c>
      <c r="E1011" s="35">
        <f>ROUND($E$791/100*$E$792*АТС!C259,2)</f>
        <v>62.63</v>
      </c>
      <c r="F1011" s="35">
        <f>ROUND($F$791/100*$F$792*АТС!C259,2)</f>
        <v>42.63</v>
      </c>
      <c r="G1011" s="35">
        <f>ROUND($G$791/100*$G$792*АТС!C259,2)</f>
        <v>24.95</v>
      </c>
    </row>
    <row r="1012" spans="1:7" x14ac:dyDescent="0.25">
      <c r="A1012" s="236"/>
      <c r="B1012" s="125">
        <f t="shared" si="16"/>
        <v>42410.125</v>
      </c>
      <c r="C1012" s="126">
        <v>3</v>
      </c>
      <c r="D1012" s="35">
        <f>ROUND($D$791/100*$D$792*АТС!$C260,2)</f>
        <v>70.02</v>
      </c>
      <c r="E1012" s="35">
        <f>ROUND($E$791/100*$E$792*АТС!C260,2)</f>
        <v>64.33</v>
      </c>
      <c r="F1012" s="35">
        <f>ROUND($F$791/100*$F$792*АТС!C260,2)</f>
        <v>43.79</v>
      </c>
      <c r="G1012" s="35">
        <f>ROUND($G$791/100*$G$792*АТС!C260,2)</f>
        <v>25.63</v>
      </c>
    </row>
    <row r="1013" spans="1:7" x14ac:dyDescent="0.25">
      <c r="A1013" s="236"/>
      <c r="B1013" s="123">
        <f t="shared" si="16"/>
        <v>42410.166669999999</v>
      </c>
      <c r="C1013" s="126">
        <v>4</v>
      </c>
      <c r="D1013" s="35">
        <f>ROUND($D$791/100*$D$792*АТС!$C261,2)</f>
        <v>71.28</v>
      </c>
      <c r="E1013" s="35">
        <f>ROUND($E$791/100*$E$792*АТС!C261,2)</f>
        <v>65.5</v>
      </c>
      <c r="F1013" s="35">
        <f>ROUND($F$791/100*$F$792*АТС!C261,2)</f>
        <v>44.58</v>
      </c>
      <c r="G1013" s="35">
        <f>ROUND($G$791/100*$G$792*АТС!C261,2)</f>
        <v>26.09</v>
      </c>
    </row>
    <row r="1014" spans="1:7" x14ac:dyDescent="0.25">
      <c r="A1014" s="236"/>
      <c r="B1014" s="125">
        <f t="shared" si="16"/>
        <v>42410.208330000001</v>
      </c>
      <c r="C1014" s="126">
        <v>5</v>
      </c>
      <c r="D1014" s="35">
        <f>ROUND($D$791/100*$D$792*АТС!$C262,2)</f>
        <v>68.819999999999993</v>
      </c>
      <c r="E1014" s="35">
        <f>ROUND($E$791/100*$E$792*АТС!C262,2)</f>
        <v>63.23</v>
      </c>
      <c r="F1014" s="35">
        <f>ROUND($F$791/100*$F$792*АТС!C262,2)</f>
        <v>43.05</v>
      </c>
      <c r="G1014" s="35">
        <f>ROUND($G$791/100*$G$792*АТС!C262,2)</f>
        <v>25.19</v>
      </c>
    </row>
    <row r="1015" spans="1:7" x14ac:dyDescent="0.25">
      <c r="A1015" s="236"/>
      <c r="B1015" s="123">
        <f t="shared" si="16"/>
        <v>42410.25</v>
      </c>
      <c r="C1015" s="126">
        <v>6</v>
      </c>
      <c r="D1015" s="35">
        <f>ROUND($D$791/100*$D$792*АТС!$C263,2)</f>
        <v>69.19</v>
      </c>
      <c r="E1015" s="35">
        <f>ROUND($E$791/100*$E$792*АТС!C263,2)</f>
        <v>63.57</v>
      </c>
      <c r="F1015" s="35">
        <f>ROUND($F$791/100*$F$792*АТС!C263,2)</f>
        <v>43.27</v>
      </c>
      <c r="G1015" s="35">
        <f>ROUND($G$791/100*$G$792*АТС!C263,2)</f>
        <v>25.33</v>
      </c>
    </row>
    <row r="1016" spans="1:7" x14ac:dyDescent="0.25">
      <c r="A1016" s="236"/>
      <c r="B1016" s="125">
        <f t="shared" si="16"/>
        <v>42410.291669999999</v>
      </c>
      <c r="C1016" s="126">
        <v>7</v>
      </c>
      <c r="D1016" s="35">
        <f>ROUND($D$791/100*$D$792*АТС!$C264,2)</f>
        <v>82.65</v>
      </c>
      <c r="E1016" s="35">
        <f>ROUND($E$791/100*$E$792*АТС!C264,2)</f>
        <v>75.94</v>
      </c>
      <c r="F1016" s="35">
        <f>ROUND($F$791/100*$F$792*АТС!C264,2)</f>
        <v>51.69</v>
      </c>
      <c r="G1016" s="35">
        <f>ROUND($G$791/100*$G$792*АТС!C264,2)</f>
        <v>30.25</v>
      </c>
    </row>
    <row r="1017" spans="1:7" x14ac:dyDescent="0.25">
      <c r="A1017" s="236"/>
      <c r="B1017" s="123">
        <f t="shared" si="16"/>
        <v>42410.333330000001</v>
      </c>
      <c r="C1017" s="126">
        <v>8</v>
      </c>
      <c r="D1017" s="35">
        <f>ROUND($D$791/100*$D$792*АТС!$C265,2)</f>
        <v>84.3</v>
      </c>
      <c r="E1017" s="35">
        <f>ROUND($E$791/100*$E$792*АТС!C265,2)</f>
        <v>77.45</v>
      </c>
      <c r="F1017" s="35">
        <f>ROUND($F$791/100*$F$792*АТС!C265,2)</f>
        <v>52.72</v>
      </c>
      <c r="G1017" s="35">
        <f>ROUND($G$791/100*$G$792*АТС!C265,2)</f>
        <v>30.86</v>
      </c>
    </row>
    <row r="1018" spans="1:7" x14ac:dyDescent="0.25">
      <c r="A1018" s="236"/>
      <c r="B1018" s="125">
        <f t="shared" si="16"/>
        <v>42410.375</v>
      </c>
      <c r="C1018" s="126">
        <v>9</v>
      </c>
      <c r="D1018" s="35">
        <f>ROUND($D$791/100*$D$792*АТС!$C266,2)</f>
        <v>70.430000000000007</v>
      </c>
      <c r="E1018" s="35">
        <f>ROUND($E$791/100*$E$792*АТС!C266,2)</f>
        <v>64.709999999999994</v>
      </c>
      <c r="F1018" s="35">
        <f>ROUND($F$791/100*$F$792*АТС!C266,2)</f>
        <v>44.05</v>
      </c>
      <c r="G1018" s="35">
        <f>ROUND($G$791/100*$G$792*АТС!C266,2)</f>
        <v>25.78</v>
      </c>
    </row>
    <row r="1019" spans="1:7" x14ac:dyDescent="0.25">
      <c r="A1019" s="236"/>
      <c r="B1019" s="123">
        <f t="shared" si="16"/>
        <v>42410.416669999999</v>
      </c>
      <c r="C1019" s="126">
        <v>10</v>
      </c>
      <c r="D1019" s="35">
        <f>ROUND($D$791/100*$D$792*АТС!$C267,2)</f>
        <v>70.430000000000007</v>
      </c>
      <c r="E1019" s="35">
        <f>ROUND($E$791/100*$E$792*АТС!C267,2)</f>
        <v>64.72</v>
      </c>
      <c r="F1019" s="35">
        <f>ROUND($F$791/100*$F$792*АТС!C267,2)</f>
        <v>44.05</v>
      </c>
      <c r="G1019" s="35">
        <f>ROUND($G$791/100*$G$792*АТС!C267,2)</f>
        <v>25.78</v>
      </c>
    </row>
    <row r="1020" spans="1:7" x14ac:dyDescent="0.25">
      <c r="A1020" s="236"/>
      <c r="B1020" s="125">
        <f t="shared" si="16"/>
        <v>42410.458330000001</v>
      </c>
      <c r="C1020" s="126">
        <v>11</v>
      </c>
      <c r="D1020" s="35">
        <f>ROUND($D$791/100*$D$792*АТС!$C268,2)</f>
        <v>66.47</v>
      </c>
      <c r="E1020" s="35">
        <f>ROUND($E$791/100*$E$792*АТС!C268,2)</f>
        <v>61.07</v>
      </c>
      <c r="F1020" s="35">
        <f>ROUND($F$791/100*$F$792*АТС!C268,2)</f>
        <v>41.57</v>
      </c>
      <c r="G1020" s="35">
        <f>ROUND($G$791/100*$G$792*АТС!C268,2)</f>
        <v>24.33</v>
      </c>
    </row>
    <row r="1021" spans="1:7" x14ac:dyDescent="0.25">
      <c r="A1021" s="236"/>
      <c r="B1021" s="123">
        <f t="shared" si="16"/>
        <v>42410.5</v>
      </c>
      <c r="C1021" s="126">
        <v>12</v>
      </c>
      <c r="D1021" s="35">
        <f>ROUND($D$791/100*$D$792*АТС!$C269,2)</f>
        <v>66.430000000000007</v>
      </c>
      <c r="E1021" s="35">
        <f>ROUND($E$791/100*$E$792*АТС!C269,2)</f>
        <v>61.03</v>
      </c>
      <c r="F1021" s="35">
        <f>ROUND($F$791/100*$F$792*АТС!C269,2)</f>
        <v>41.55</v>
      </c>
      <c r="G1021" s="35">
        <f>ROUND($G$791/100*$G$792*АТС!C269,2)</f>
        <v>24.32</v>
      </c>
    </row>
    <row r="1022" spans="1:7" x14ac:dyDescent="0.25">
      <c r="A1022" s="236"/>
      <c r="B1022" s="125">
        <f t="shared" si="16"/>
        <v>42410.541669999999</v>
      </c>
      <c r="C1022" s="126">
        <v>13</v>
      </c>
      <c r="D1022" s="35">
        <f>ROUND($D$791/100*$D$792*АТС!$C270,2)</f>
        <v>66.41</v>
      </c>
      <c r="E1022" s="35">
        <f>ROUND($E$791/100*$E$792*АТС!C270,2)</f>
        <v>61.02</v>
      </c>
      <c r="F1022" s="35">
        <f>ROUND($F$791/100*$F$792*АТС!C270,2)</f>
        <v>41.54</v>
      </c>
      <c r="G1022" s="35">
        <f>ROUND($G$791/100*$G$792*АТС!C270,2)</f>
        <v>24.31</v>
      </c>
    </row>
    <row r="1023" spans="1:7" x14ac:dyDescent="0.25">
      <c r="A1023" s="236"/>
      <c r="B1023" s="123">
        <f t="shared" si="16"/>
        <v>42410.583330000001</v>
      </c>
      <c r="C1023" s="126">
        <v>14</v>
      </c>
      <c r="D1023" s="35">
        <f>ROUND($D$791/100*$D$792*АТС!$C271,2)</f>
        <v>66.41</v>
      </c>
      <c r="E1023" s="35">
        <f>ROUND($E$791/100*$E$792*АТС!C271,2)</f>
        <v>61.02</v>
      </c>
      <c r="F1023" s="35">
        <f>ROUND($F$791/100*$F$792*АТС!C271,2)</f>
        <v>41.54</v>
      </c>
      <c r="G1023" s="35">
        <f>ROUND($G$791/100*$G$792*АТС!C271,2)</f>
        <v>24.31</v>
      </c>
    </row>
    <row r="1024" spans="1:7" x14ac:dyDescent="0.25">
      <c r="A1024" s="236"/>
      <c r="B1024" s="125">
        <f t="shared" si="16"/>
        <v>42410.625</v>
      </c>
      <c r="C1024" s="126">
        <v>15</v>
      </c>
      <c r="D1024" s="35">
        <f>ROUND($D$791/100*$D$792*АТС!$C272,2)</f>
        <v>66.41</v>
      </c>
      <c r="E1024" s="35">
        <f>ROUND($E$791/100*$E$792*АТС!C272,2)</f>
        <v>61.02</v>
      </c>
      <c r="F1024" s="35">
        <f>ROUND($F$791/100*$F$792*АТС!C272,2)</f>
        <v>41.54</v>
      </c>
      <c r="G1024" s="35">
        <f>ROUND($G$791/100*$G$792*АТС!C272,2)</f>
        <v>24.31</v>
      </c>
    </row>
    <row r="1025" spans="1:7" x14ac:dyDescent="0.25">
      <c r="A1025" s="236"/>
      <c r="B1025" s="123">
        <f t="shared" si="16"/>
        <v>42410.666669999999</v>
      </c>
      <c r="C1025" s="126">
        <v>16</v>
      </c>
      <c r="D1025" s="35">
        <f>ROUND($D$791/100*$D$792*АТС!$C273,2)</f>
        <v>68.44</v>
      </c>
      <c r="E1025" s="35">
        <f>ROUND($E$791/100*$E$792*АТС!C273,2)</f>
        <v>62.88</v>
      </c>
      <c r="F1025" s="35">
        <f>ROUND($F$791/100*$F$792*АТС!C273,2)</f>
        <v>42.81</v>
      </c>
      <c r="G1025" s="35">
        <f>ROUND($G$791/100*$G$792*АТС!C273,2)</f>
        <v>25.05</v>
      </c>
    </row>
    <row r="1026" spans="1:7" x14ac:dyDescent="0.25">
      <c r="A1026" s="236"/>
      <c r="B1026" s="125">
        <f t="shared" si="16"/>
        <v>42410.708330000001</v>
      </c>
      <c r="C1026" s="126">
        <v>17</v>
      </c>
      <c r="D1026" s="35">
        <f>ROUND($D$791/100*$D$792*АТС!$C274,2)</f>
        <v>75.84</v>
      </c>
      <c r="E1026" s="35">
        <f>ROUND($E$791/100*$E$792*АТС!C274,2)</f>
        <v>69.69</v>
      </c>
      <c r="F1026" s="35">
        <f>ROUND($F$791/100*$F$792*АТС!C274,2)</f>
        <v>47.44</v>
      </c>
      <c r="G1026" s="35">
        <f>ROUND($G$791/100*$G$792*АТС!C274,2)</f>
        <v>27.76</v>
      </c>
    </row>
    <row r="1027" spans="1:7" x14ac:dyDescent="0.25">
      <c r="A1027" s="236"/>
      <c r="B1027" s="123">
        <f t="shared" si="16"/>
        <v>42410.75</v>
      </c>
      <c r="C1027" s="126">
        <v>18</v>
      </c>
      <c r="D1027" s="35">
        <f>ROUND($D$791/100*$D$792*АТС!$C275,2)</f>
        <v>86.73</v>
      </c>
      <c r="E1027" s="35">
        <f>ROUND($E$791/100*$E$792*АТС!C275,2)</f>
        <v>79.69</v>
      </c>
      <c r="F1027" s="35">
        <f>ROUND($F$791/100*$F$792*АТС!C275,2)</f>
        <v>54.25</v>
      </c>
      <c r="G1027" s="35">
        <f>ROUND($G$791/100*$G$792*АТС!C275,2)</f>
        <v>31.75</v>
      </c>
    </row>
    <row r="1028" spans="1:7" x14ac:dyDescent="0.25">
      <c r="A1028" s="236"/>
      <c r="B1028" s="125">
        <f t="shared" si="16"/>
        <v>42410.791669999999</v>
      </c>
      <c r="C1028" s="126">
        <v>19</v>
      </c>
      <c r="D1028" s="35">
        <f>ROUND($D$791/100*$D$792*АТС!$C276,2)</f>
        <v>86.92</v>
      </c>
      <c r="E1028" s="35">
        <f>ROUND($E$791/100*$E$792*АТС!C276,2)</f>
        <v>79.86</v>
      </c>
      <c r="F1028" s="35">
        <f>ROUND($F$791/100*$F$792*АТС!C276,2)</f>
        <v>54.36</v>
      </c>
      <c r="G1028" s="35">
        <f>ROUND($G$791/100*$G$792*АТС!C276,2)</f>
        <v>31.82</v>
      </c>
    </row>
    <row r="1029" spans="1:7" x14ac:dyDescent="0.25">
      <c r="A1029" s="236"/>
      <c r="B1029" s="123">
        <f t="shared" si="16"/>
        <v>42410.833330000001</v>
      </c>
      <c r="C1029" s="126">
        <v>20</v>
      </c>
      <c r="D1029" s="35">
        <f>ROUND($D$791/100*$D$792*АТС!$C277,2)</f>
        <v>82.29</v>
      </c>
      <c r="E1029" s="35">
        <f>ROUND($E$791/100*$E$792*АТС!C277,2)</f>
        <v>75.61</v>
      </c>
      <c r="F1029" s="35">
        <f>ROUND($F$791/100*$F$792*АТС!C277,2)</f>
        <v>51.47</v>
      </c>
      <c r="G1029" s="35">
        <f>ROUND($G$791/100*$G$792*АТС!C277,2)</f>
        <v>30.12</v>
      </c>
    </row>
    <row r="1030" spans="1:7" x14ac:dyDescent="0.25">
      <c r="A1030" s="236"/>
      <c r="B1030" s="125">
        <f t="shared" si="16"/>
        <v>42410.875</v>
      </c>
      <c r="C1030" s="126">
        <v>21</v>
      </c>
      <c r="D1030" s="35">
        <f>ROUND($D$791/100*$D$792*АТС!$C278,2)</f>
        <v>75.930000000000007</v>
      </c>
      <c r="E1030" s="35">
        <f>ROUND($E$791/100*$E$792*АТС!C278,2)</f>
        <v>69.77</v>
      </c>
      <c r="F1030" s="35">
        <f>ROUND($F$791/100*$F$792*АТС!C278,2)</f>
        <v>47.49</v>
      </c>
      <c r="G1030" s="35">
        <f>ROUND($G$791/100*$G$792*АТС!C278,2)</f>
        <v>27.79</v>
      </c>
    </row>
    <row r="1031" spans="1:7" x14ac:dyDescent="0.25">
      <c r="A1031" s="236"/>
      <c r="B1031" s="123">
        <f t="shared" si="16"/>
        <v>42410.916669999999</v>
      </c>
      <c r="C1031" s="126">
        <v>22</v>
      </c>
      <c r="D1031" s="35">
        <f>ROUND($D$791/100*$D$792*АТС!$C279,2)</f>
        <v>105.31</v>
      </c>
      <c r="E1031" s="35">
        <f>ROUND($E$791/100*$E$792*АТС!C279,2)</f>
        <v>96.76</v>
      </c>
      <c r="F1031" s="35">
        <f>ROUND($F$791/100*$F$792*АТС!C279,2)</f>
        <v>65.87</v>
      </c>
      <c r="G1031" s="35">
        <f>ROUND($G$791/100*$G$792*АТС!C279,2)</f>
        <v>38.549999999999997</v>
      </c>
    </row>
    <row r="1032" spans="1:7" x14ac:dyDescent="0.25">
      <c r="A1032" s="236"/>
      <c r="B1032" s="125">
        <f t="shared" si="16"/>
        <v>42410.958330000001</v>
      </c>
      <c r="C1032" s="126">
        <v>23</v>
      </c>
      <c r="D1032" s="35">
        <f>ROUND($D$791/100*$D$792*АТС!$C280,2)</f>
        <v>87.83</v>
      </c>
      <c r="E1032" s="35">
        <f>ROUND($E$791/100*$E$792*АТС!C280,2)</f>
        <v>80.7</v>
      </c>
      <c r="F1032" s="35">
        <f>ROUND($F$791/100*$F$792*АТС!C280,2)</f>
        <v>54.93</v>
      </c>
      <c r="G1032" s="35">
        <f>ROUND($G$791/100*$G$792*АТС!C280,2)</f>
        <v>32.15</v>
      </c>
    </row>
    <row r="1033" spans="1:7" x14ac:dyDescent="0.25">
      <c r="A1033" s="236"/>
      <c r="B1033" s="123">
        <f t="shared" si="16"/>
        <v>42411</v>
      </c>
      <c r="C1033" s="126">
        <v>0</v>
      </c>
      <c r="D1033" s="35">
        <f>ROUND($D$791/100*$D$792*АТС!$C281,2)</f>
        <v>70.3</v>
      </c>
      <c r="E1033" s="35">
        <f>ROUND($E$791/100*$E$792*АТС!C281,2)</f>
        <v>64.59</v>
      </c>
      <c r="F1033" s="35">
        <f>ROUND($F$791/100*$F$792*АТС!C281,2)</f>
        <v>43.97</v>
      </c>
      <c r="G1033" s="35">
        <f>ROUND($G$791/100*$G$792*АТС!C281,2)</f>
        <v>25.73</v>
      </c>
    </row>
    <row r="1034" spans="1:7" x14ac:dyDescent="0.25">
      <c r="A1034" s="236"/>
      <c r="B1034" s="125">
        <f t="shared" si="16"/>
        <v>42411.041669999999</v>
      </c>
      <c r="C1034" s="126">
        <v>1</v>
      </c>
      <c r="D1034" s="35">
        <f>ROUND($D$791/100*$D$792*АТС!$C282,2)</f>
        <v>66.48</v>
      </c>
      <c r="E1034" s="35">
        <f>ROUND($E$791/100*$E$792*АТС!C282,2)</f>
        <v>61.09</v>
      </c>
      <c r="F1034" s="35">
        <f>ROUND($F$791/100*$F$792*АТС!C282,2)</f>
        <v>41.58</v>
      </c>
      <c r="G1034" s="35">
        <f>ROUND($G$791/100*$G$792*АТС!C282,2)</f>
        <v>24.34</v>
      </c>
    </row>
    <row r="1035" spans="1:7" x14ac:dyDescent="0.25">
      <c r="A1035" s="236"/>
      <c r="B1035" s="123">
        <f t="shared" si="16"/>
        <v>42411.083330000001</v>
      </c>
      <c r="C1035" s="126">
        <v>2</v>
      </c>
      <c r="D1035" s="35">
        <f>ROUND($D$791/100*$D$792*АТС!$C283,2)</f>
        <v>70.05</v>
      </c>
      <c r="E1035" s="35">
        <f>ROUND($E$791/100*$E$792*АТС!C283,2)</f>
        <v>64.36</v>
      </c>
      <c r="F1035" s="35">
        <f>ROUND($F$791/100*$F$792*АТС!C283,2)</f>
        <v>43.81</v>
      </c>
      <c r="G1035" s="35">
        <f>ROUND($G$791/100*$G$792*АТС!C283,2)</f>
        <v>25.64</v>
      </c>
    </row>
    <row r="1036" spans="1:7" x14ac:dyDescent="0.25">
      <c r="A1036" s="236"/>
      <c r="B1036" s="125">
        <f t="shared" si="16"/>
        <v>42411.125</v>
      </c>
      <c r="C1036" s="126">
        <v>3</v>
      </c>
      <c r="D1036" s="35">
        <f>ROUND($D$791/100*$D$792*АТС!$C284,2)</f>
        <v>70.069999999999993</v>
      </c>
      <c r="E1036" s="35">
        <f>ROUND($E$791/100*$E$792*АТС!C284,2)</f>
        <v>64.38</v>
      </c>
      <c r="F1036" s="35">
        <f>ROUND($F$791/100*$F$792*АТС!C284,2)</f>
        <v>43.83</v>
      </c>
      <c r="G1036" s="35">
        <f>ROUND($G$791/100*$G$792*АТС!C284,2)</f>
        <v>25.65</v>
      </c>
    </row>
    <row r="1037" spans="1:7" x14ac:dyDescent="0.25">
      <c r="A1037" s="236"/>
      <c r="B1037" s="123">
        <f t="shared" si="16"/>
        <v>42411.166669999999</v>
      </c>
      <c r="C1037" s="126">
        <v>4</v>
      </c>
      <c r="D1037" s="35">
        <f>ROUND($D$791/100*$D$792*АТС!$C285,2)</f>
        <v>70.08</v>
      </c>
      <c r="E1037" s="35">
        <f>ROUND($E$791/100*$E$792*АТС!C285,2)</f>
        <v>64.39</v>
      </c>
      <c r="F1037" s="35">
        <f>ROUND($F$791/100*$F$792*АТС!C285,2)</f>
        <v>43.83</v>
      </c>
      <c r="G1037" s="35">
        <f>ROUND($G$791/100*$G$792*АТС!C285,2)</f>
        <v>25.65</v>
      </c>
    </row>
    <row r="1038" spans="1:7" x14ac:dyDescent="0.25">
      <c r="A1038" s="236"/>
      <c r="B1038" s="125">
        <f t="shared" si="16"/>
        <v>42411.208330000001</v>
      </c>
      <c r="C1038" s="126">
        <v>5</v>
      </c>
      <c r="D1038" s="35">
        <f>ROUND($D$791/100*$D$792*АТС!$C286,2)</f>
        <v>68.290000000000006</v>
      </c>
      <c r="E1038" s="35">
        <f>ROUND($E$791/100*$E$792*АТС!C286,2)</f>
        <v>62.74</v>
      </c>
      <c r="F1038" s="35">
        <f>ROUND($F$791/100*$F$792*АТС!C286,2)</f>
        <v>42.71</v>
      </c>
      <c r="G1038" s="35">
        <f>ROUND($G$791/100*$G$792*АТС!C286,2)</f>
        <v>25</v>
      </c>
    </row>
    <row r="1039" spans="1:7" x14ac:dyDescent="0.25">
      <c r="A1039" s="236"/>
      <c r="B1039" s="123">
        <f t="shared" si="16"/>
        <v>42411.25</v>
      </c>
      <c r="C1039" s="126">
        <v>6</v>
      </c>
      <c r="D1039" s="35">
        <f>ROUND($D$791/100*$D$792*АТС!$C287,2)</f>
        <v>68.69</v>
      </c>
      <c r="E1039" s="35">
        <f>ROUND($E$791/100*$E$792*АТС!C287,2)</f>
        <v>63.11</v>
      </c>
      <c r="F1039" s="35">
        <f>ROUND($F$791/100*$F$792*АТС!C287,2)</f>
        <v>42.96</v>
      </c>
      <c r="G1039" s="35">
        <f>ROUND($G$791/100*$G$792*АТС!C287,2)</f>
        <v>25.14</v>
      </c>
    </row>
    <row r="1040" spans="1:7" x14ac:dyDescent="0.25">
      <c r="A1040" s="236"/>
      <c r="B1040" s="125">
        <f t="shared" si="16"/>
        <v>42411.291669999999</v>
      </c>
      <c r="C1040" s="126">
        <v>7</v>
      </c>
      <c r="D1040" s="35">
        <f>ROUND($D$791/100*$D$792*АТС!$C288,2)</f>
        <v>82.69</v>
      </c>
      <c r="E1040" s="35">
        <f>ROUND($E$791/100*$E$792*АТС!C288,2)</f>
        <v>75.98</v>
      </c>
      <c r="F1040" s="35">
        <f>ROUND($F$791/100*$F$792*АТС!C288,2)</f>
        <v>51.72</v>
      </c>
      <c r="G1040" s="35">
        <f>ROUND($G$791/100*$G$792*АТС!C288,2)</f>
        <v>30.27</v>
      </c>
    </row>
    <row r="1041" spans="1:7" x14ac:dyDescent="0.25">
      <c r="A1041" s="236"/>
      <c r="B1041" s="123">
        <f t="shared" si="16"/>
        <v>42411.333330000001</v>
      </c>
      <c r="C1041" s="126">
        <v>8</v>
      </c>
      <c r="D1041" s="35">
        <f>ROUND($D$791/100*$D$792*АТС!$C289,2)</f>
        <v>81.69</v>
      </c>
      <c r="E1041" s="35">
        <f>ROUND($E$791/100*$E$792*АТС!C289,2)</f>
        <v>75.06</v>
      </c>
      <c r="F1041" s="35">
        <f>ROUND($F$791/100*$F$792*АТС!C289,2)</f>
        <v>51.09</v>
      </c>
      <c r="G1041" s="35">
        <f>ROUND($G$791/100*$G$792*АТС!C289,2)</f>
        <v>29.9</v>
      </c>
    </row>
    <row r="1042" spans="1:7" x14ac:dyDescent="0.25">
      <c r="A1042" s="236"/>
      <c r="B1042" s="125">
        <f t="shared" si="16"/>
        <v>42411.375</v>
      </c>
      <c r="C1042" s="126">
        <v>9</v>
      </c>
      <c r="D1042" s="35">
        <f>ROUND($D$791/100*$D$792*АТС!$C290,2)</f>
        <v>70.42</v>
      </c>
      <c r="E1042" s="35">
        <f>ROUND($E$791/100*$E$792*АТС!C290,2)</f>
        <v>64.7</v>
      </c>
      <c r="F1042" s="35">
        <f>ROUND($F$791/100*$F$792*АТС!C290,2)</f>
        <v>44.05</v>
      </c>
      <c r="G1042" s="35">
        <f>ROUND($G$791/100*$G$792*АТС!C290,2)</f>
        <v>25.78</v>
      </c>
    </row>
    <row r="1043" spans="1:7" x14ac:dyDescent="0.25">
      <c r="A1043" s="236"/>
      <c r="B1043" s="123">
        <f t="shared" si="16"/>
        <v>42411.416669999999</v>
      </c>
      <c r="C1043" s="126">
        <v>10</v>
      </c>
      <c r="D1043" s="35">
        <f>ROUND($D$791/100*$D$792*АТС!$C291,2)</f>
        <v>69.13</v>
      </c>
      <c r="E1043" s="35">
        <f>ROUND($E$791/100*$E$792*АТС!C291,2)</f>
        <v>63.52</v>
      </c>
      <c r="F1043" s="35">
        <f>ROUND($F$791/100*$F$792*АТС!C291,2)</f>
        <v>43.24</v>
      </c>
      <c r="G1043" s="35">
        <f>ROUND($G$791/100*$G$792*АТС!C291,2)</f>
        <v>25.31</v>
      </c>
    </row>
    <row r="1044" spans="1:7" x14ac:dyDescent="0.25">
      <c r="A1044" s="236"/>
      <c r="B1044" s="125">
        <f t="shared" si="16"/>
        <v>42411.458330000001</v>
      </c>
      <c r="C1044" s="126">
        <v>11</v>
      </c>
      <c r="D1044" s="35">
        <f>ROUND($D$791/100*$D$792*АТС!$C292,2)</f>
        <v>68.930000000000007</v>
      </c>
      <c r="E1044" s="35">
        <f>ROUND($E$791/100*$E$792*АТС!C292,2)</f>
        <v>63.34</v>
      </c>
      <c r="F1044" s="35">
        <f>ROUND($F$791/100*$F$792*АТС!C292,2)</f>
        <v>43.11</v>
      </c>
      <c r="G1044" s="35">
        <f>ROUND($G$791/100*$G$792*АТС!C292,2)</f>
        <v>25.23</v>
      </c>
    </row>
    <row r="1045" spans="1:7" x14ac:dyDescent="0.25">
      <c r="A1045" s="236"/>
      <c r="B1045" s="123">
        <f t="shared" si="16"/>
        <v>42411.5</v>
      </c>
      <c r="C1045" s="126">
        <v>12</v>
      </c>
      <c r="D1045" s="35">
        <f>ROUND($D$791/100*$D$792*АТС!$C293,2)</f>
        <v>71.55</v>
      </c>
      <c r="E1045" s="35">
        <f>ROUND($E$791/100*$E$792*АТС!C293,2)</f>
        <v>65.739999999999995</v>
      </c>
      <c r="F1045" s="35">
        <f>ROUND($F$791/100*$F$792*АТС!C293,2)</f>
        <v>44.75</v>
      </c>
      <c r="G1045" s="35">
        <f>ROUND($G$791/100*$G$792*АТС!C293,2)</f>
        <v>26.19</v>
      </c>
    </row>
    <row r="1046" spans="1:7" x14ac:dyDescent="0.25">
      <c r="A1046" s="236"/>
      <c r="B1046" s="125">
        <f t="shared" si="16"/>
        <v>42411.541669999999</v>
      </c>
      <c r="C1046" s="126">
        <v>13</v>
      </c>
      <c r="D1046" s="35">
        <f>ROUND($D$791/100*$D$792*АТС!$C294,2)</f>
        <v>71.52</v>
      </c>
      <c r="E1046" s="35">
        <f>ROUND($E$791/100*$E$792*АТС!C294,2)</f>
        <v>65.709999999999994</v>
      </c>
      <c r="F1046" s="35">
        <f>ROUND($F$791/100*$F$792*АТС!C294,2)</f>
        <v>44.73</v>
      </c>
      <c r="G1046" s="35">
        <f>ROUND($G$791/100*$G$792*АТС!C294,2)</f>
        <v>26.18</v>
      </c>
    </row>
    <row r="1047" spans="1:7" x14ac:dyDescent="0.25">
      <c r="A1047" s="236"/>
      <c r="B1047" s="123">
        <f t="shared" si="16"/>
        <v>42411.583330000001</v>
      </c>
      <c r="C1047" s="126">
        <v>14</v>
      </c>
      <c r="D1047" s="35">
        <f>ROUND($D$791/100*$D$792*АТС!$C295,2)</f>
        <v>66.41</v>
      </c>
      <c r="E1047" s="35">
        <f>ROUND($E$791/100*$E$792*АТС!C295,2)</f>
        <v>61.02</v>
      </c>
      <c r="F1047" s="35">
        <f>ROUND($F$791/100*$F$792*АТС!C295,2)</f>
        <v>41.54</v>
      </c>
      <c r="G1047" s="35">
        <f>ROUND($G$791/100*$G$792*АТС!C295,2)</f>
        <v>24.31</v>
      </c>
    </row>
    <row r="1048" spans="1:7" x14ac:dyDescent="0.25">
      <c r="A1048" s="236"/>
      <c r="B1048" s="125">
        <f t="shared" si="16"/>
        <v>42411.625</v>
      </c>
      <c r="C1048" s="126">
        <v>15</v>
      </c>
      <c r="D1048" s="35">
        <f>ROUND($D$791/100*$D$792*АТС!$C296,2)</f>
        <v>66.44</v>
      </c>
      <c r="E1048" s="35">
        <f>ROUND($E$791/100*$E$792*АТС!C296,2)</f>
        <v>61.05</v>
      </c>
      <c r="F1048" s="35">
        <f>ROUND($F$791/100*$F$792*АТС!C296,2)</f>
        <v>41.56</v>
      </c>
      <c r="G1048" s="35">
        <f>ROUND($G$791/100*$G$792*АТС!C296,2)</f>
        <v>24.32</v>
      </c>
    </row>
    <row r="1049" spans="1:7" x14ac:dyDescent="0.25">
      <c r="A1049" s="236"/>
      <c r="B1049" s="123">
        <f t="shared" si="16"/>
        <v>42411.666669999999</v>
      </c>
      <c r="C1049" s="126">
        <v>16</v>
      </c>
      <c r="D1049" s="35">
        <f>ROUND($D$791/100*$D$792*АТС!$C297,2)</f>
        <v>68.31</v>
      </c>
      <c r="E1049" s="35">
        <f>ROUND($E$791/100*$E$792*АТС!C297,2)</f>
        <v>62.76</v>
      </c>
      <c r="F1049" s="35">
        <f>ROUND($F$791/100*$F$792*АТС!C297,2)</f>
        <v>42.72</v>
      </c>
      <c r="G1049" s="35">
        <f>ROUND($G$791/100*$G$792*АТС!C297,2)</f>
        <v>25</v>
      </c>
    </row>
    <row r="1050" spans="1:7" x14ac:dyDescent="0.25">
      <c r="A1050" s="236"/>
      <c r="B1050" s="125">
        <f t="shared" si="16"/>
        <v>42411.708330000001</v>
      </c>
      <c r="C1050" s="126">
        <v>17</v>
      </c>
      <c r="D1050" s="35">
        <f>ROUND($D$791/100*$D$792*АТС!$C298,2)</f>
        <v>72.08</v>
      </c>
      <c r="E1050" s="35">
        <f>ROUND($E$791/100*$E$792*АТС!C298,2)</f>
        <v>66.23</v>
      </c>
      <c r="F1050" s="35">
        <f>ROUND($F$791/100*$F$792*АТС!C298,2)</f>
        <v>45.08</v>
      </c>
      <c r="G1050" s="35">
        <f>ROUND($G$791/100*$G$792*АТС!C298,2)</f>
        <v>26.38</v>
      </c>
    </row>
    <row r="1051" spans="1:7" x14ac:dyDescent="0.25">
      <c r="A1051" s="236"/>
      <c r="B1051" s="123">
        <f t="shared" si="16"/>
        <v>42411.75</v>
      </c>
      <c r="C1051" s="126">
        <v>18</v>
      </c>
      <c r="D1051" s="35">
        <f>ROUND($D$791/100*$D$792*АТС!$C299,2)</f>
        <v>81.95</v>
      </c>
      <c r="E1051" s="35">
        <f>ROUND($E$791/100*$E$792*АТС!C299,2)</f>
        <v>75.3</v>
      </c>
      <c r="F1051" s="35">
        <f>ROUND($F$791/100*$F$792*АТС!C299,2)</f>
        <v>51.26</v>
      </c>
      <c r="G1051" s="35">
        <f>ROUND($G$791/100*$G$792*АТС!C299,2)</f>
        <v>30</v>
      </c>
    </row>
    <row r="1052" spans="1:7" x14ac:dyDescent="0.25">
      <c r="A1052" s="236"/>
      <c r="B1052" s="125">
        <f t="shared" si="16"/>
        <v>42411.791669999999</v>
      </c>
      <c r="C1052" s="126">
        <v>19</v>
      </c>
      <c r="D1052" s="35">
        <f>ROUND($D$791/100*$D$792*АТС!$C300,2)</f>
        <v>77.11</v>
      </c>
      <c r="E1052" s="35">
        <f>ROUND($E$791/100*$E$792*АТС!C300,2)</f>
        <v>70.849999999999994</v>
      </c>
      <c r="F1052" s="35">
        <f>ROUND($F$791/100*$F$792*АТС!C300,2)</f>
        <v>48.23</v>
      </c>
      <c r="G1052" s="35">
        <f>ROUND($G$791/100*$G$792*АТС!C300,2)</f>
        <v>28.23</v>
      </c>
    </row>
    <row r="1053" spans="1:7" x14ac:dyDescent="0.25">
      <c r="A1053" s="236"/>
      <c r="B1053" s="123">
        <f t="shared" si="16"/>
        <v>42411.833330000001</v>
      </c>
      <c r="C1053" s="126">
        <v>20</v>
      </c>
      <c r="D1053" s="35">
        <f>ROUND($D$791/100*$D$792*АТС!$C301,2)</f>
        <v>73.98</v>
      </c>
      <c r="E1053" s="35">
        <f>ROUND($E$791/100*$E$792*АТС!C301,2)</f>
        <v>67.97</v>
      </c>
      <c r="F1053" s="35">
        <f>ROUND($F$791/100*$F$792*АТС!C301,2)</f>
        <v>46.27</v>
      </c>
      <c r="G1053" s="35">
        <f>ROUND($G$791/100*$G$792*АТС!C301,2)</f>
        <v>27.08</v>
      </c>
    </row>
    <row r="1054" spans="1:7" x14ac:dyDescent="0.25">
      <c r="A1054" s="236"/>
      <c r="B1054" s="125">
        <f t="shared" si="16"/>
        <v>42411.875</v>
      </c>
      <c r="C1054" s="126">
        <v>21</v>
      </c>
      <c r="D1054" s="35">
        <f>ROUND($D$791/100*$D$792*АТС!$C302,2)</f>
        <v>71.510000000000005</v>
      </c>
      <c r="E1054" s="35">
        <f>ROUND($E$791/100*$E$792*АТС!C302,2)</f>
        <v>65.7</v>
      </c>
      <c r="F1054" s="35">
        <f>ROUND($F$791/100*$F$792*АТС!C302,2)</f>
        <v>44.73</v>
      </c>
      <c r="G1054" s="35">
        <f>ROUND($G$791/100*$G$792*АТС!C302,2)</f>
        <v>26.18</v>
      </c>
    </row>
    <row r="1055" spans="1:7" x14ac:dyDescent="0.25">
      <c r="A1055" s="236"/>
      <c r="B1055" s="123">
        <f t="shared" si="16"/>
        <v>42411.916669999999</v>
      </c>
      <c r="C1055" s="126">
        <v>22</v>
      </c>
      <c r="D1055" s="35">
        <f>ROUND($D$791/100*$D$792*АТС!$C303,2)</f>
        <v>102.6</v>
      </c>
      <c r="E1055" s="35">
        <f>ROUND($E$791/100*$E$792*АТС!C303,2)</f>
        <v>94.27</v>
      </c>
      <c r="F1055" s="35">
        <f>ROUND($F$791/100*$F$792*АТС!C303,2)</f>
        <v>64.17</v>
      </c>
      <c r="G1055" s="35">
        <f>ROUND($G$791/100*$G$792*АТС!C303,2)</f>
        <v>37.56</v>
      </c>
    </row>
    <row r="1056" spans="1:7" x14ac:dyDescent="0.25">
      <c r="A1056" s="236"/>
      <c r="B1056" s="125">
        <f t="shared" si="16"/>
        <v>42411.958330000001</v>
      </c>
      <c r="C1056" s="126">
        <v>23</v>
      </c>
      <c r="D1056" s="35">
        <f>ROUND($D$791/100*$D$792*АТС!$C304,2)</f>
        <v>82.25</v>
      </c>
      <c r="E1056" s="35">
        <f>ROUND($E$791/100*$E$792*АТС!C304,2)</f>
        <v>75.569999999999993</v>
      </c>
      <c r="F1056" s="35">
        <f>ROUND($F$791/100*$F$792*АТС!C304,2)</f>
        <v>51.44</v>
      </c>
      <c r="G1056" s="35">
        <f>ROUND($G$791/100*$G$792*АТС!C304,2)</f>
        <v>30.11</v>
      </c>
    </row>
    <row r="1057" spans="1:7" x14ac:dyDescent="0.25">
      <c r="A1057" s="236"/>
      <c r="B1057" s="123">
        <f t="shared" si="16"/>
        <v>42412</v>
      </c>
      <c r="C1057" s="126">
        <v>0</v>
      </c>
      <c r="D1057" s="35">
        <f>ROUND($D$791/100*$D$792*АТС!$C305,2)</f>
        <v>71.23</v>
      </c>
      <c r="E1057" s="35">
        <f>ROUND($E$791/100*$E$792*АТС!C305,2)</f>
        <v>65.45</v>
      </c>
      <c r="F1057" s="35">
        <f>ROUND($F$791/100*$F$792*АТС!C305,2)</f>
        <v>44.55</v>
      </c>
      <c r="G1057" s="35">
        <f>ROUND($G$791/100*$G$792*АТС!C305,2)</f>
        <v>26.07</v>
      </c>
    </row>
    <row r="1058" spans="1:7" x14ac:dyDescent="0.25">
      <c r="A1058" s="236"/>
      <c r="B1058" s="125">
        <f t="shared" si="16"/>
        <v>42412.041669999999</v>
      </c>
      <c r="C1058" s="126">
        <v>1</v>
      </c>
      <c r="D1058" s="35">
        <f>ROUND($D$791/100*$D$792*АТС!$C306,2)</f>
        <v>65.290000000000006</v>
      </c>
      <c r="E1058" s="35">
        <f>ROUND($E$791/100*$E$792*АТС!C306,2)</f>
        <v>59.99</v>
      </c>
      <c r="F1058" s="35">
        <f>ROUND($F$791/100*$F$792*АТС!C306,2)</f>
        <v>40.840000000000003</v>
      </c>
      <c r="G1058" s="35">
        <f>ROUND($G$791/100*$G$792*АТС!C306,2)</f>
        <v>23.9</v>
      </c>
    </row>
    <row r="1059" spans="1:7" x14ac:dyDescent="0.25">
      <c r="A1059" s="236"/>
      <c r="B1059" s="123">
        <f t="shared" si="16"/>
        <v>42412.083330000001</v>
      </c>
      <c r="C1059" s="126">
        <v>2</v>
      </c>
      <c r="D1059" s="35">
        <f>ROUND($D$791/100*$D$792*АТС!$C307,2)</f>
        <v>68.150000000000006</v>
      </c>
      <c r="E1059" s="35">
        <f>ROUND($E$791/100*$E$792*АТС!C307,2)</f>
        <v>62.62</v>
      </c>
      <c r="F1059" s="35">
        <f>ROUND($F$791/100*$F$792*АТС!C307,2)</f>
        <v>42.62</v>
      </c>
      <c r="G1059" s="35">
        <f>ROUND($G$791/100*$G$792*АТС!C307,2)</f>
        <v>24.95</v>
      </c>
    </row>
    <row r="1060" spans="1:7" x14ac:dyDescent="0.25">
      <c r="A1060" s="236"/>
      <c r="B1060" s="125">
        <f t="shared" si="16"/>
        <v>42412.125</v>
      </c>
      <c r="C1060" s="126">
        <v>3</v>
      </c>
      <c r="D1060" s="35">
        <f>ROUND($D$791/100*$D$792*АТС!$C308,2)</f>
        <v>68.17</v>
      </c>
      <c r="E1060" s="35">
        <f>ROUND($E$791/100*$E$792*АТС!C308,2)</f>
        <v>62.64</v>
      </c>
      <c r="F1060" s="35">
        <f>ROUND($F$791/100*$F$792*АТС!C308,2)</f>
        <v>42.64</v>
      </c>
      <c r="G1060" s="35">
        <f>ROUND($G$791/100*$G$792*АТС!C308,2)</f>
        <v>24.95</v>
      </c>
    </row>
    <row r="1061" spans="1:7" x14ac:dyDescent="0.25">
      <c r="A1061" s="236"/>
      <c r="B1061" s="123">
        <f t="shared" si="16"/>
        <v>42412.166669999999</v>
      </c>
      <c r="C1061" s="126">
        <v>4</v>
      </c>
      <c r="D1061" s="35">
        <f>ROUND($D$791/100*$D$792*АТС!$C309,2)</f>
        <v>68.17</v>
      </c>
      <c r="E1061" s="35">
        <f>ROUND($E$791/100*$E$792*АТС!C309,2)</f>
        <v>62.64</v>
      </c>
      <c r="F1061" s="35">
        <f>ROUND($F$791/100*$F$792*АТС!C309,2)</f>
        <v>42.64</v>
      </c>
      <c r="G1061" s="35">
        <f>ROUND($G$791/100*$G$792*АТС!C309,2)</f>
        <v>24.95</v>
      </c>
    </row>
    <row r="1062" spans="1:7" x14ac:dyDescent="0.25">
      <c r="A1062" s="236"/>
      <c r="B1062" s="125">
        <f t="shared" si="16"/>
        <v>42412.208330000001</v>
      </c>
      <c r="C1062" s="126">
        <v>5</v>
      </c>
      <c r="D1062" s="35">
        <f>ROUND($D$791/100*$D$792*АТС!$C310,2)</f>
        <v>66.44</v>
      </c>
      <c r="E1062" s="35">
        <f>ROUND($E$791/100*$E$792*АТС!C310,2)</f>
        <v>61.05</v>
      </c>
      <c r="F1062" s="35">
        <f>ROUND($F$791/100*$F$792*АТС!C310,2)</f>
        <v>41.56</v>
      </c>
      <c r="G1062" s="35">
        <f>ROUND($G$791/100*$G$792*АТС!C310,2)</f>
        <v>24.32</v>
      </c>
    </row>
    <row r="1063" spans="1:7" x14ac:dyDescent="0.25">
      <c r="A1063" s="236"/>
      <c r="B1063" s="123">
        <f t="shared" si="16"/>
        <v>42412.25</v>
      </c>
      <c r="C1063" s="126">
        <v>6</v>
      </c>
      <c r="D1063" s="35">
        <f>ROUND($D$791/100*$D$792*АТС!$C311,2)</f>
        <v>69.47</v>
      </c>
      <c r="E1063" s="35">
        <f>ROUND($E$791/100*$E$792*АТС!C311,2)</f>
        <v>63.83</v>
      </c>
      <c r="F1063" s="35">
        <f>ROUND($F$791/100*$F$792*АТС!C311,2)</f>
        <v>43.45</v>
      </c>
      <c r="G1063" s="35">
        <f>ROUND($G$791/100*$G$792*АТС!C311,2)</f>
        <v>25.43</v>
      </c>
    </row>
    <row r="1064" spans="1:7" x14ac:dyDescent="0.25">
      <c r="A1064" s="236"/>
      <c r="B1064" s="125">
        <f t="shared" si="16"/>
        <v>42412.291669999999</v>
      </c>
      <c r="C1064" s="126">
        <v>7</v>
      </c>
      <c r="D1064" s="35">
        <f>ROUND($D$791/100*$D$792*АТС!$C312,2)</f>
        <v>81.22</v>
      </c>
      <c r="E1064" s="35">
        <f>ROUND($E$791/100*$E$792*АТС!C312,2)</f>
        <v>74.63</v>
      </c>
      <c r="F1064" s="35">
        <f>ROUND($F$791/100*$F$792*АТС!C312,2)</f>
        <v>50.8</v>
      </c>
      <c r="G1064" s="35">
        <f>ROUND($G$791/100*$G$792*АТС!C312,2)</f>
        <v>29.73</v>
      </c>
    </row>
    <row r="1065" spans="1:7" x14ac:dyDescent="0.25">
      <c r="A1065" s="236"/>
      <c r="B1065" s="123">
        <f t="shared" si="16"/>
        <v>42412.333330000001</v>
      </c>
      <c r="C1065" s="126">
        <v>8</v>
      </c>
      <c r="D1065" s="35">
        <f>ROUND($D$791/100*$D$792*АТС!$C313,2)</f>
        <v>79.06</v>
      </c>
      <c r="E1065" s="35">
        <f>ROUND($E$791/100*$E$792*АТС!C313,2)</f>
        <v>72.64</v>
      </c>
      <c r="F1065" s="35">
        <f>ROUND($F$791/100*$F$792*АТС!C313,2)</f>
        <v>49.45</v>
      </c>
      <c r="G1065" s="35">
        <f>ROUND($G$791/100*$G$792*АТС!C313,2)</f>
        <v>28.94</v>
      </c>
    </row>
    <row r="1066" spans="1:7" x14ac:dyDescent="0.25">
      <c r="A1066" s="236"/>
      <c r="B1066" s="125">
        <f t="shared" si="16"/>
        <v>42412.375</v>
      </c>
      <c r="C1066" s="126">
        <v>9</v>
      </c>
      <c r="D1066" s="35">
        <f>ROUND($D$791/100*$D$792*АТС!$C314,2)</f>
        <v>69.05</v>
      </c>
      <c r="E1066" s="35">
        <f>ROUND($E$791/100*$E$792*АТС!C314,2)</f>
        <v>63.44</v>
      </c>
      <c r="F1066" s="35">
        <f>ROUND($F$791/100*$F$792*АТС!C314,2)</f>
        <v>43.19</v>
      </c>
      <c r="G1066" s="35">
        <f>ROUND($G$791/100*$G$792*АТС!C314,2)</f>
        <v>25.27</v>
      </c>
    </row>
    <row r="1067" spans="1:7" x14ac:dyDescent="0.25">
      <c r="A1067" s="236"/>
      <c r="B1067" s="123">
        <f t="shared" si="16"/>
        <v>42412.416669999999</v>
      </c>
      <c r="C1067" s="126">
        <v>10</v>
      </c>
      <c r="D1067" s="35">
        <f>ROUND($D$791/100*$D$792*АТС!$C315,2)</f>
        <v>67.19</v>
      </c>
      <c r="E1067" s="35">
        <f>ROUND($E$791/100*$E$792*АТС!C315,2)</f>
        <v>61.73</v>
      </c>
      <c r="F1067" s="35">
        <f>ROUND($F$791/100*$F$792*АТС!C315,2)</f>
        <v>42.02</v>
      </c>
      <c r="G1067" s="35">
        <f>ROUND($G$791/100*$G$792*АТС!C315,2)</f>
        <v>24.59</v>
      </c>
    </row>
    <row r="1068" spans="1:7" x14ac:dyDescent="0.25">
      <c r="A1068" s="236"/>
      <c r="B1068" s="125">
        <f t="shared" si="16"/>
        <v>42412.458330000001</v>
      </c>
      <c r="C1068" s="126">
        <v>11</v>
      </c>
      <c r="D1068" s="35">
        <f>ROUND($D$791/100*$D$792*АТС!$C316,2)</f>
        <v>66.41</v>
      </c>
      <c r="E1068" s="35">
        <f>ROUND($E$791/100*$E$792*АТС!C316,2)</f>
        <v>61.02</v>
      </c>
      <c r="F1068" s="35">
        <f>ROUND($F$791/100*$F$792*АТС!C316,2)</f>
        <v>41.54</v>
      </c>
      <c r="G1068" s="35">
        <f>ROUND($G$791/100*$G$792*АТС!C316,2)</f>
        <v>24.31</v>
      </c>
    </row>
    <row r="1069" spans="1:7" x14ac:dyDescent="0.25">
      <c r="A1069" s="236"/>
      <c r="B1069" s="123">
        <f t="shared" si="16"/>
        <v>42412.5</v>
      </c>
      <c r="C1069" s="126">
        <v>12</v>
      </c>
      <c r="D1069" s="35">
        <f>ROUND($D$791/100*$D$792*АТС!$C317,2)</f>
        <v>67.36</v>
      </c>
      <c r="E1069" s="35">
        <f>ROUND($E$791/100*$E$792*АТС!C317,2)</f>
        <v>61.89</v>
      </c>
      <c r="F1069" s="35">
        <f>ROUND($F$791/100*$F$792*АТС!C317,2)</f>
        <v>42.13</v>
      </c>
      <c r="G1069" s="35">
        <f>ROUND($G$791/100*$G$792*АТС!C317,2)</f>
        <v>24.66</v>
      </c>
    </row>
    <row r="1070" spans="1:7" x14ac:dyDescent="0.25">
      <c r="A1070" s="236"/>
      <c r="B1070" s="125">
        <f t="shared" si="16"/>
        <v>42412.541669999999</v>
      </c>
      <c r="C1070" s="126">
        <v>13</v>
      </c>
      <c r="D1070" s="35">
        <f>ROUND($D$791/100*$D$792*АТС!$C318,2)</f>
        <v>70.400000000000006</v>
      </c>
      <c r="E1070" s="35">
        <f>ROUND($E$791/100*$E$792*АТС!C318,2)</f>
        <v>64.69</v>
      </c>
      <c r="F1070" s="35">
        <f>ROUND($F$791/100*$F$792*АТС!C318,2)</f>
        <v>44.03</v>
      </c>
      <c r="G1070" s="35">
        <f>ROUND($G$791/100*$G$792*АТС!C318,2)</f>
        <v>25.77</v>
      </c>
    </row>
    <row r="1071" spans="1:7" x14ac:dyDescent="0.25">
      <c r="A1071" s="236"/>
      <c r="B1071" s="123">
        <f t="shared" si="16"/>
        <v>42412.583330000001</v>
      </c>
      <c r="C1071" s="126">
        <v>14</v>
      </c>
      <c r="D1071" s="35">
        <f>ROUND($D$791/100*$D$792*АТС!$C319,2)</f>
        <v>68.849999999999994</v>
      </c>
      <c r="E1071" s="35">
        <f>ROUND($E$791/100*$E$792*АТС!C319,2)</f>
        <v>63.26</v>
      </c>
      <c r="F1071" s="35">
        <f>ROUND($F$791/100*$F$792*АТС!C319,2)</f>
        <v>43.07</v>
      </c>
      <c r="G1071" s="35">
        <f>ROUND($G$791/100*$G$792*АТС!C319,2)</f>
        <v>25.2</v>
      </c>
    </row>
    <row r="1072" spans="1:7" x14ac:dyDescent="0.25">
      <c r="A1072" s="236"/>
      <c r="B1072" s="125">
        <f t="shared" si="16"/>
        <v>42412.625</v>
      </c>
      <c r="C1072" s="126">
        <v>15</v>
      </c>
      <c r="D1072" s="35">
        <f>ROUND($D$791/100*$D$792*АТС!$C320,2)</f>
        <v>68.86</v>
      </c>
      <c r="E1072" s="35">
        <f>ROUND($E$791/100*$E$792*АТС!C320,2)</f>
        <v>63.27</v>
      </c>
      <c r="F1072" s="35">
        <f>ROUND($F$791/100*$F$792*АТС!C320,2)</f>
        <v>43.07</v>
      </c>
      <c r="G1072" s="35">
        <f>ROUND($G$791/100*$G$792*АТС!C320,2)</f>
        <v>25.21</v>
      </c>
    </row>
    <row r="1073" spans="1:7" x14ac:dyDescent="0.25">
      <c r="A1073" s="236"/>
      <c r="B1073" s="123">
        <f t="shared" si="16"/>
        <v>42412.666669999999</v>
      </c>
      <c r="C1073" s="126">
        <v>16</v>
      </c>
      <c r="D1073" s="35">
        <f>ROUND($D$791/100*$D$792*АТС!$C321,2)</f>
        <v>66.430000000000007</v>
      </c>
      <c r="E1073" s="35">
        <f>ROUND($E$791/100*$E$792*АТС!C321,2)</f>
        <v>61.04</v>
      </c>
      <c r="F1073" s="35">
        <f>ROUND($F$791/100*$F$792*АТС!C321,2)</f>
        <v>41.55</v>
      </c>
      <c r="G1073" s="35">
        <f>ROUND($G$791/100*$G$792*АТС!C321,2)</f>
        <v>24.32</v>
      </c>
    </row>
    <row r="1074" spans="1:7" x14ac:dyDescent="0.25">
      <c r="A1074" s="236"/>
      <c r="B1074" s="125">
        <f t="shared" ref="B1074:B1137" si="17">B1050+1</f>
        <v>42412.708330000001</v>
      </c>
      <c r="C1074" s="126">
        <v>17</v>
      </c>
      <c r="D1074" s="35">
        <f>ROUND($D$791/100*$D$792*АТС!$C322,2)</f>
        <v>71.23</v>
      </c>
      <c r="E1074" s="35">
        <f>ROUND($E$791/100*$E$792*АТС!C322,2)</f>
        <v>65.45</v>
      </c>
      <c r="F1074" s="35">
        <f>ROUND($F$791/100*$F$792*АТС!C322,2)</f>
        <v>44.55</v>
      </c>
      <c r="G1074" s="35">
        <f>ROUND($G$791/100*$G$792*АТС!C322,2)</f>
        <v>26.07</v>
      </c>
    </row>
    <row r="1075" spans="1:7" x14ac:dyDescent="0.25">
      <c r="A1075" s="236"/>
      <c r="B1075" s="123">
        <f t="shared" si="17"/>
        <v>42412.75</v>
      </c>
      <c r="C1075" s="126">
        <v>18</v>
      </c>
      <c r="D1075" s="35">
        <f>ROUND($D$791/100*$D$792*АТС!$C323,2)</f>
        <v>82.7</v>
      </c>
      <c r="E1075" s="35">
        <f>ROUND($E$791/100*$E$792*АТС!C323,2)</f>
        <v>75.989999999999995</v>
      </c>
      <c r="F1075" s="35">
        <f>ROUND($F$791/100*$F$792*АТС!C323,2)</f>
        <v>51.73</v>
      </c>
      <c r="G1075" s="35">
        <f>ROUND($G$791/100*$G$792*АТС!C323,2)</f>
        <v>30.27</v>
      </c>
    </row>
    <row r="1076" spans="1:7" x14ac:dyDescent="0.25">
      <c r="A1076" s="236"/>
      <c r="B1076" s="125">
        <f t="shared" si="17"/>
        <v>42412.791669999999</v>
      </c>
      <c r="C1076" s="126">
        <v>19</v>
      </c>
      <c r="D1076" s="35">
        <f>ROUND($D$791/100*$D$792*АТС!$C324,2)</f>
        <v>85.53</v>
      </c>
      <c r="E1076" s="35">
        <f>ROUND($E$791/100*$E$792*АТС!C324,2)</f>
        <v>78.58</v>
      </c>
      <c r="F1076" s="35">
        <f>ROUND($F$791/100*$F$792*АТС!C324,2)</f>
        <v>53.49</v>
      </c>
      <c r="G1076" s="35">
        <f>ROUND($G$791/100*$G$792*АТС!C324,2)</f>
        <v>31.31</v>
      </c>
    </row>
    <row r="1077" spans="1:7" x14ac:dyDescent="0.25">
      <c r="A1077" s="236"/>
      <c r="B1077" s="123">
        <f t="shared" si="17"/>
        <v>42412.833330000001</v>
      </c>
      <c r="C1077" s="126">
        <v>20</v>
      </c>
      <c r="D1077" s="35">
        <f>ROUND($D$791/100*$D$792*АТС!$C325,2)</f>
        <v>82.53</v>
      </c>
      <c r="E1077" s="35">
        <f>ROUND($E$791/100*$E$792*АТС!C325,2)</f>
        <v>75.83</v>
      </c>
      <c r="F1077" s="35">
        <f>ROUND($F$791/100*$F$792*АТС!C325,2)</f>
        <v>51.62</v>
      </c>
      <c r="G1077" s="35">
        <f>ROUND($G$791/100*$G$792*АТС!C325,2)</f>
        <v>30.21</v>
      </c>
    </row>
    <row r="1078" spans="1:7" x14ac:dyDescent="0.25">
      <c r="A1078" s="236"/>
      <c r="B1078" s="125">
        <f t="shared" si="17"/>
        <v>42412.875</v>
      </c>
      <c r="C1078" s="126">
        <v>21</v>
      </c>
      <c r="D1078" s="35">
        <f>ROUND($D$791/100*$D$792*АТС!$C326,2)</f>
        <v>75.97</v>
      </c>
      <c r="E1078" s="35">
        <f>ROUND($E$791/100*$E$792*АТС!C326,2)</f>
        <v>69.8</v>
      </c>
      <c r="F1078" s="35">
        <f>ROUND($F$791/100*$F$792*АТС!C326,2)</f>
        <v>47.52</v>
      </c>
      <c r="G1078" s="35">
        <f>ROUND($G$791/100*$G$792*АТС!C326,2)</f>
        <v>27.81</v>
      </c>
    </row>
    <row r="1079" spans="1:7" x14ac:dyDescent="0.25">
      <c r="A1079" s="236"/>
      <c r="B1079" s="123">
        <f t="shared" si="17"/>
        <v>42412.916669999999</v>
      </c>
      <c r="C1079" s="126">
        <v>22</v>
      </c>
      <c r="D1079" s="35">
        <f>ROUND($D$791/100*$D$792*АТС!$C327,2)</f>
        <v>106.27</v>
      </c>
      <c r="E1079" s="35">
        <f>ROUND($E$791/100*$E$792*АТС!C327,2)</f>
        <v>97.64</v>
      </c>
      <c r="F1079" s="35">
        <f>ROUND($F$791/100*$F$792*АТС!C327,2)</f>
        <v>66.47</v>
      </c>
      <c r="G1079" s="35">
        <f>ROUND($G$791/100*$G$792*АТС!C327,2)</f>
        <v>38.9</v>
      </c>
    </row>
    <row r="1080" spans="1:7" x14ac:dyDescent="0.25">
      <c r="A1080" s="236"/>
      <c r="B1080" s="125">
        <f t="shared" si="17"/>
        <v>42412.958330000001</v>
      </c>
      <c r="C1080" s="126">
        <v>23</v>
      </c>
      <c r="D1080" s="35">
        <f>ROUND($D$791/100*$D$792*АТС!$C328,2)</f>
        <v>90.56</v>
      </c>
      <c r="E1080" s="35">
        <f>ROUND($E$791/100*$E$792*АТС!C328,2)</f>
        <v>83.21</v>
      </c>
      <c r="F1080" s="35">
        <f>ROUND($F$791/100*$F$792*АТС!C328,2)</f>
        <v>56.64</v>
      </c>
      <c r="G1080" s="35">
        <f>ROUND($G$791/100*$G$792*АТС!C328,2)</f>
        <v>33.15</v>
      </c>
    </row>
    <row r="1081" spans="1:7" x14ac:dyDescent="0.25">
      <c r="A1081" s="236"/>
      <c r="B1081" s="123">
        <f t="shared" si="17"/>
        <v>42413</v>
      </c>
      <c r="C1081" s="126">
        <v>0</v>
      </c>
      <c r="D1081" s="35">
        <f>ROUND($D$791/100*$D$792*АТС!$C329,2)</f>
        <v>71.84</v>
      </c>
      <c r="E1081" s="35">
        <f>ROUND($E$791/100*$E$792*АТС!C329,2)</f>
        <v>66.010000000000005</v>
      </c>
      <c r="F1081" s="35">
        <f>ROUND($F$791/100*$F$792*АТС!C329,2)</f>
        <v>44.94</v>
      </c>
      <c r="G1081" s="35">
        <f>ROUND($G$791/100*$G$792*АТС!C329,2)</f>
        <v>26.3</v>
      </c>
    </row>
    <row r="1082" spans="1:7" x14ac:dyDescent="0.25">
      <c r="A1082" s="236"/>
      <c r="B1082" s="125">
        <f t="shared" si="17"/>
        <v>42413.041669999999</v>
      </c>
      <c r="C1082" s="126">
        <v>1</v>
      </c>
      <c r="D1082" s="35">
        <f>ROUND($D$791/100*$D$792*АТС!$C330,2)</f>
        <v>69.010000000000005</v>
      </c>
      <c r="E1082" s="35">
        <f>ROUND($E$791/100*$E$792*АТС!C330,2)</f>
        <v>63.41</v>
      </c>
      <c r="F1082" s="35">
        <f>ROUND($F$791/100*$F$792*АТС!C330,2)</f>
        <v>43.16</v>
      </c>
      <c r="G1082" s="35">
        <f>ROUND($G$791/100*$G$792*АТС!C330,2)</f>
        <v>25.26</v>
      </c>
    </row>
    <row r="1083" spans="1:7" x14ac:dyDescent="0.25">
      <c r="A1083" s="236"/>
      <c r="B1083" s="123">
        <f t="shared" si="17"/>
        <v>42413.083330000001</v>
      </c>
      <c r="C1083" s="126">
        <v>2</v>
      </c>
      <c r="D1083" s="35">
        <f>ROUND($D$791/100*$D$792*АТС!$C331,2)</f>
        <v>74.099999999999994</v>
      </c>
      <c r="E1083" s="35">
        <f>ROUND($E$791/100*$E$792*АТС!C331,2)</f>
        <v>68.09</v>
      </c>
      <c r="F1083" s="35">
        <f>ROUND($F$791/100*$F$792*АТС!C331,2)</f>
        <v>46.35</v>
      </c>
      <c r="G1083" s="35">
        <f>ROUND($G$791/100*$G$792*АТС!C331,2)</f>
        <v>27.13</v>
      </c>
    </row>
    <row r="1084" spans="1:7" x14ac:dyDescent="0.25">
      <c r="A1084" s="236"/>
      <c r="B1084" s="125">
        <f t="shared" si="17"/>
        <v>42413.125</v>
      </c>
      <c r="C1084" s="126">
        <v>3</v>
      </c>
      <c r="D1084" s="35">
        <f>ROUND($D$791/100*$D$792*АТС!$C332,2)</f>
        <v>74.13</v>
      </c>
      <c r="E1084" s="35">
        <f>ROUND($E$791/100*$E$792*АТС!C332,2)</f>
        <v>68.11</v>
      </c>
      <c r="F1084" s="35">
        <f>ROUND($F$791/100*$F$792*АТС!C332,2)</f>
        <v>46.36</v>
      </c>
      <c r="G1084" s="35">
        <f>ROUND($G$791/100*$G$792*АТС!C332,2)</f>
        <v>27.13</v>
      </c>
    </row>
    <row r="1085" spans="1:7" x14ac:dyDescent="0.25">
      <c r="A1085" s="236"/>
      <c r="B1085" s="123">
        <f t="shared" si="17"/>
        <v>42413.166669999999</v>
      </c>
      <c r="C1085" s="126">
        <v>4</v>
      </c>
      <c r="D1085" s="35">
        <f>ROUND($D$791/100*$D$792*АТС!$C333,2)</f>
        <v>76.5</v>
      </c>
      <c r="E1085" s="35">
        <f>ROUND($E$791/100*$E$792*АТС!C333,2)</f>
        <v>70.290000000000006</v>
      </c>
      <c r="F1085" s="35">
        <f>ROUND($F$791/100*$F$792*АТС!C333,2)</f>
        <v>47.85</v>
      </c>
      <c r="G1085" s="35">
        <f>ROUND($G$791/100*$G$792*АТС!C333,2)</f>
        <v>28</v>
      </c>
    </row>
    <row r="1086" spans="1:7" x14ac:dyDescent="0.25">
      <c r="A1086" s="236"/>
      <c r="B1086" s="125">
        <f t="shared" si="17"/>
        <v>42413.208330000001</v>
      </c>
      <c r="C1086" s="126">
        <v>5</v>
      </c>
      <c r="D1086" s="35">
        <f>ROUND($D$791/100*$D$792*АТС!$C334,2)</f>
        <v>74.13</v>
      </c>
      <c r="E1086" s="35">
        <f>ROUND($E$791/100*$E$792*АТС!C334,2)</f>
        <v>68.11</v>
      </c>
      <c r="F1086" s="35">
        <f>ROUND($F$791/100*$F$792*АТС!C334,2)</f>
        <v>46.36</v>
      </c>
      <c r="G1086" s="35">
        <f>ROUND($G$791/100*$G$792*АТС!C334,2)</f>
        <v>27.13</v>
      </c>
    </row>
    <row r="1087" spans="1:7" x14ac:dyDescent="0.25">
      <c r="A1087" s="236"/>
      <c r="B1087" s="123">
        <f t="shared" si="17"/>
        <v>42413.25</v>
      </c>
      <c r="C1087" s="126">
        <v>6</v>
      </c>
      <c r="D1087" s="35">
        <f>ROUND($D$791/100*$D$792*АТС!$C335,2)</f>
        <v>70.48</v>
      </c>
      <c r="E1087" s="35">
        <f>ROUND($E$791/100*$E$792*АТС!C335,2)</f>
        <v>64.760000000000005</v>
      </c>
      <c r="F1087" s="35">
        <f>ROUND($F$791/100*$F$792*АТС!C335,2)</f>
        <v>44.08</v>
      </c>
      <c r="G1087" s="35">
        <f>ROUND($G$791/100*$G$792*АТС!C335,2)</f>
        <v>25.8</v>
      </c>
    </row>
    <row r="1088" spans="1:7" x14ac:dyDescent="0.25">
      <c r="A1088" s="236"/>
      <c r="B1088" s="125">
        <f t="shared" si="17"/>
        <v>42413.291669999999</v>
      </c>
      <c r="C1088" s="126">
        <v>7</v>
      </c>
      <c r="D1088" s="35">
        <f>ROUND($D$791/100*$D$792*АТС!$C336,2)</f>
        <v>66.5</v>
      </c>
      <c r="E1088" s="35">
        <f>ROUND($E$791/100*$E$792*АТС!C336,2)</f>
        <v>61.1</v>
      </c>
      <c r="F1088" s="35">
        <f>ROUND($F$791/100*$F$792*АТС!C336,2)</f>
        <v>41.59</v>
      </c>
      <c r="G1088" s="35">
        <f>ROUND($G$791/100*$G$792*АТС!C336,2)</f>
        <v>24.34</v>
      </c>
    </row>
    <row r="1089" spans="1:7" x14ac:dyDescent="0.25">
      <c r="A1089" s="236"/>
      <c r="B1089" s="123">
        <f t="shared" si="17"/>
        <v>42413.333330000001</v>
      </c>
      <c r="C1089" s="126">
        <v>8</v>
      </c>
      <c r="D1089" s="35">
        <f>ROUND($D$791/100*$D$792*АТС!$C337,2)</f>
        <v>72.069999999999993</v>
      </c>
      <c r="E1089" s="35">
        <f>ROUND($E$791/100*$E$792*АТС!C337,2)</f>
        <v>66.22</v>
      </c>
      <c r="F1089" s="35">
        <f>ROUND($F$791/100*$F$792*АТС!C337,2)</f>
        <v>45.07</v>
      </c>
      <c r="G1089" s="35">
        <f>ROUND($G$791/100*$G$792*АТС!C337,2)</f>
        <v>26.38</v>
      </c>
    </row>
    <row r="1090" spans="1:7" x14ac:dyDescent="0.25">
      <c r="A1090" s="236"/>
      <c r="B1090" s="125">
        <f t="shared" si="17"/>
        <v>42413.375</v>
      </c>
      <c r="C1090" s="126">
        <v>9</v>
      </c>
      <c r="D1090" s="35">
        <f>ROUND($D$791/100*$D$792*АТС!$C338,2)</f>
        <v>89.67</v>
      </c>
      <c r="E1090" s="35">
        <f>ROUND($E$791/100*$E$792*АТС!C338,2)</f>
        <v>82.39</v>
      </c>
      <c r="F1090" s="35">
        <f>ROUND($F$791/100*$F$792*АТС!C338,2)</f>
        <v>56.08</v>
      </c>
      <c r="G1090" s="35">
        <f>ROUND($G$791/100*$G$792*АТС!C338,2)</f>
        <v>32.82</v>
      </c>
    </row>
    <row r="1091" spans="1:7" x14ac:dyDescent="0.25">
      <c r="A1091" s="236"/>
      <c r="B1091" s="123">
        <f t="shared" si="17"/>
        <v>42413.416669999999</v>
      </c>
      <c r="C1091" s="126">
        <v>10</v>
      </c>
      <c r="D1091" s="35">
        <f>ROUND($D$791/100*$D$792*АТС!$C339,2)</f>
        <v>82.78</v>
      </c>
      <c r="E1091" s="35">
        <f>ROUND($E$791/100*$E$792*АТС!C339,2)</f>
        <v>76.06</v>
      </c>
      <c r="F1091" s="35">
        <f>ROUND($F$791/100*$F$792*АТС!C339,2)</f>
        <v>51.77</v>
      </c>
      <c r="G1091" s="35">
        <f>ROUND($G$791/100*$G$792*АТС!C339,2)</f>
        <v>30.3</v>
      </c>
    </row>
    <row r="1092" spans="1:7" x14ac:dyDescent="0.25">
      <c r="A1092" s="236"/>
      <c r="B1092" s="125">
        <f t="shared" si="17"/>
        <v>42413.458330000001</v>
      </c>
      <c r="C1092" s="126">
        <v>11</v>
      </c>
      <c r="D1092" s="35">
        <f>ROUND($D$791/100*$D$792*АТС!$C340,2)</f>
        <v>84.41</v>
      </c>
      <c r="E1092" s="35">
        <f>ROUND($E$791/100*$E$792*АТС!C340,2)</f>
        <v>77.55</v>
      </c>
      <c r="F1092" s="35">
        <f>ROUND($F$791/100*$F$792*АТС!C340,2)</f>
        <v>52.79</v>
      </c>
      <c r="G1092" s="35">
        <f>ROUND($G$791/100*$G$792*АТС!C340,2)</f>
        <v>30.9</v>
      </c>
    </row>
    <row r="1093" spans="1:7" x14ac:dyDescent="0.25">
      <c r="A1093" s="236"/>
      <c r="B1093" s="123">
        <f t="shared" si="17"/>
        <v>42413.5</v>
      </c>
      <c r="C1093" s="126">
        <v>12</v>
      </c>
      <c r="D1093" s="35">
        <f>ROUND($D$791/100*$D$792*АТС!$C341,2)</f>
        <v>86.08</v>
      </c>
      <c r="E1093" s="35">
        <f>ROUND($E$791/100*$E$792*АТС!C341,2)</f>
        <v>79.09</v>
      </c>
      <c r="F1093" s="35">
        <f>ROUND($F$791/100*$F$792*АТС!C341,2)</f>
        <v>53.84</v>
      </c>
      <c r="G1093" s="35">
        <f>ROUND($G$791/100*$G$792*АТС!C341,2)</f>
        <v>31.51</v>
      </c>
    </row>
    <row r="1094" spans="1:7" x14ac:dyDescent="0.25">
      <c r="A1094" s="236"/>
      <c r="B1094" s="125">
        <f t="shared" si="17"/>
        <v>42413.541669999999</v>
      </c>
      <c r="C1094" s="126">
        <v>13</v>
      </c>
      <c r="D1094" s="35">
        <f>ROUND($D$791/100*$D$792*АТС!$C342,2)</f>
        <v>91.52</v>
      </c>
      <c r="E1094" s="35">
        <f>ROUND($E$791/100*$E$792*АТС!C342,2)</f>
        <v>84.09</v>
      </c>
      <c r="F1094" s="35">
        <f>ROUND($F$791/100*$F$792*АТС!C342,2)</f>
        <v>57.24</v>
      </c>
      <c r="G1094" s="35">
        <f>ROUND($G$791/100*$G$792*АТС!C342,2)</f>
        <v>33.5</v>
      </c>
    </row>
    <row r="1095" spans="1:7" x14ac:dyDescent="0.25">
      <c r="A1095" s="236"/>
      <c r="B1095" s="123">
        <f t="shared" si="17"/>
        <v>42413.583330000001</v>
      </c>
      <c r="C1095" s="126">
        <v>14</v>
      </c>
      <c r="D1095" s="35">
        <f>ROUND($D$791/100*$D$792*АТС!$C343,2)</f>
        <v>91.51</v>
      </c>
      <c r="E1095" s="35">
        <f>ROUND($E$791/100*$E$792*АТС!C343,2)</f>
        <v>84.08</v>
      </c>
      <c r="F1095" s="35">
        <f>ROUND($F$791/100*$F$792*АТС!C343,2)</f>
        <v>57.24</v>
      </c>
      <c r="G1095" s="35">
        <f>ROUND($G$791/100*$G$792*АТС!C343,2)</f>
        <v>33.5</v>
      </c>
    </row>
    <row r="1096" spans="1:7" x14ac:dyDescent="0.25">
      <c r="A1096" s="236"/>
      <c r="B1096" s="125">
        <f t="shared" si="17"/>
        <v>42413.625</v>
      </c>
      <c r="C1096" s="126">
        <v>15</v>
      </c>
      <c r="D1096" s="35">
        <f>ROUND($D$791/100*$D$792*АТС!$C344,2)</f>
        <v>89.66</v>
      </c>
      <c r="E1096" s="35">
        <f>ROUND($E$791/100*$E$792*АТС!C344,2)</f>
        <v>82.38</v>
      </c>
      <c r="F1096" s="35">
        <f>ROUND($F$791/100*$F$792*АТС!C344,2)</f>
        <v>56.08</v>
      </c>
      <c r="G1096" s="35">
        <f>ROUND($G$791/100*$G$792*АТС!C344,2)</f>
        <v>32.82</v>
      </c>
    </row>
    <row r="1097" spans="1:7" x14ac:dyDescent="0.25">
      <c r="A1097" s="236"/>
      <c r="B1097" s="123">
        <f t="shared" si="17"/>
        <v>42413.666669999999</v>
      </c>
      <c r="C1097" s="126">
        <v>16</v>
      </c>
      <c r="D1097" s="35">
        <f>ROUND($D$791/100*$D$792*АТС!$C345,2)</f>
        <v>85.33</v>
      </c>
      <c r="E1097" s="35">
        <f>ROUND($E$791/100*$E$792*АТС!C345,2)</f>
        <v>78.400000000000006</v>
      </c>
      <c r="F1097" s="35">
        <f>ROUND($F$791/100*$F$792*АТС!C345,2)</f>
        <v>53.37</v>
      </c>
      <c r="G1097" s="35">
        <f>ROUND($G$791/100*$G$792*АТС!C345,2)</f>
        <v>31.23</v>
      </c>
    </row>
    <row r="1098" spans="1:7" x14ac:dyDescent="0.25">
      <c r="A1098" s="236"/>
      <c r="B1098" s="125">
        <f t="shared" si="17"/>
        <v>42413.708330000001</v>
      </c>
      <c r="C1098" s="126">
        <v>17</v>
      </c>
      <c r="D1098" s="35">
        <f>ROUND($D$791/100*$D$792*АТС!$C346,2)</f>
        <v>68.23</v>
      </c>
      <c r="E1098" s="35">
        <f>ROUND($E$791/100*$E$792*АТС!C346,2)</f>
        <v>62.69</v>
      </c>
      <c r="F1098" s="35">
        <f>ROUND($F$791/100*$F$792*АТС!C346,2)</f>
        <v>42.68</v>
      </c>
      <c r="G1098" s="35">
        <f>ROUND($G$791/100*$G$792*АТС!C346,2)</f>
        <v>24.98</v>
      </c>
    </row>
    <row r="1099" spans="1:7" x14ac:dyDescent="0.25">
      <c r="A1099" s="236"/>
      <c r="B1099" s="123">
        <f t="shared" si="17"/>
        <v>42413.75</v>
      </c>
      <c r="C1099" s="126">
        <v>18</v>
      </c>
      <c r="D1099" s="35">
        <f>ROUND($D$791/100*$D$792*АТС!$C347,2)</f>
        <v>74.260000000000005</v>
      </c>
      <c r="E1099" s="35">
        <f>ROUND($E$791/100*$E$792*АТС!C347,2)</f>
        <v>68.23</v>
      </c>
      <c r="F1099" s="35">
        <f>ROUND($F$791/100*$F$792*АТС!C347,2)</f>
        <v>46.45</v>
      </c>
      <c r="G1099" s="35">
        <f>ROUND($G$791/100*$G$792*АТС!C347,2)</f>
        <v>27.18</v>
      </c>
    </row>
    <row r="1100" spans="1:7" x14ac:dyDescent="0.25">
      <c r="A1100" s="236"/>
      <c r="B1100" s="125">
        <f t="shared" si="17"/>
        <v>42413.791669999999</v>
      </c>
      <c r="C1100" s="126">
        <v>19</v>
      </c>
      <c r="D1100" s="35">
        <f>ROUND($D$791/100*$D$792*АТС!$C348,2)</f>
        <v>75.17</v>
      </c>
      <c r="E1100" s="35">
        <f>ROUND($E$791/100*$E$792*АТС!C348,2)</f>
        <v>69.069999999999993</v>
      </c>
      <c r="F1100" s="35">
        <f>ROUND($F$791/100*$F$792*АТС!C348,2)</f>
        <v>47.02</v>
      </c>
      <c r="G1100" s="35">
        <f>ROUND($G$791/100*$G$792*АТС!C348,2)</f>
        <v>27.52</v>
      </c>
    </row>
    <row r="1101" spans="1:7" x14ac:dyDescent="0.25">
      <c r="A1101" s="236"/>
      <c r="B1101" s="123">
        <f t="shared" si="17"/>
        <v>42413.833330000001</v>
      </c>
      <c r="C1101" s="126">
        <v>20</v>
      </c>
      <c r="D1101" s="35">
        <f>ROUND($D$791/100*$D$792*АТС!$C349,2)</f>
        <v>73.5</v>
      </c>
      <c r="E1101" s="35">
        <f>ROUND($E$791/100*$E$792*АТС!C349,2)</f>
        <v>67.53</v>
      </c>
      <c r="F1101" s="35">
        <f>ROUND($F$791/100*$F$792*АТС!C349,2)</f>
        <v>45.97</v>
      </c>
      <c r="G1101" s="35">
        <f>ROUND($G$791/100*$G$792*АТС!C349,2)</f>
        <v>26.91</v>
      </c>
    </row>
    <row r="1102" spans="1:7" x14ac:dyDescent="0.25">
      <c r="A1102" s="236"/>
      <c r="B1102" s="125">
        <f t="shared" si="17"/>
        <v>42413.875</v>
      </c>
      <c r="C1102" s="126">
        <v>21</v>
      </c>
      <c r="D1102" s="35">
        <f>ROUND($D$791/100*$D$792*АТС!$C350,2)</f>
        <v>65.3</v>
      </c>
      <c r="E1102" s="35">
        <f>ROUND($E$791/100*$E$792*АТС!C350,2)</f>
        <v>60</v>
      </c>
      <c r="F1102" s="35">
        <f>ROUND($F$791/100*$F$792*АТС!C350,2)</f>
        <v>40.840000000000003</v>
      </c>
      <c r="G1102" s="35">
        <f>ROUND($G$791/100*$G$792*АТС!C350,2)</f>
        <v>23.9</v>
      </c>
    </row>
    <row r="1103" spans="1:7" x14ac:dyDescent="0.25">
      <c r="A1103" s="236"/>
      <c r="B1103" s="123">
        <f t="shared" si="17"/>
        <v>42413.916669999999</v>
      </c>
      <c r="C1103" s="126">
        <v>22</v>
      </c>
      <c r="D1103" s="35">
        <f>ROUND($D$791/100*$D$792*АТС!$C351,2)</f>
        <v>73.95</v>
      </c>
      <c r="E1103" s="35">
        <f>ROUND($E$791/100*$E$792*АТС!C351,2)</f>
        <v>67.95</v>
      </c>
      <c r="F1103" s="35">
        <f>ROUND($F$791/100*$F$792*АТС!C351,2)</f>
        <v>46.25</v>
      </c>
      <c r="G1103" s="35">
        <f>ROUND($G$791/100*$G$792*АТС!C351,2)</f>
        <v>27.07</v>
      </c>
    </row>
    <row r="1104" spans="1:7" x14ac:dyDescent="0.25">
      <c r="A1104" s="236"/>
      <c r="B1104" s="125">
        <f t="shared" si="17"/>
        <v>42413.958330000001</v>
      </c>
      <c r="C1104" s="126">
        <v>23</v>
      </c>
      <c r="D1104" s="35">
        <f>ROUND($D$791/100*$D$792*АТС!$C352,2)</f>
        <v>87.82</v>
      </c>
      <c r="E1104" s="35">
        <f>ROUND($E$791/100*$E$792*АТС!C352,2)</f>
        <v>80.69</v>
      </c>
      <c r="F1104" s="35">
        <f>ROUND($F$791/100*$F$792*АТС!C352,2)</f>
        <v>54.93</v>
      </c>
      <c r="G1104" s="35">
        <f>ROUND($G$791/100*$G$792*АТС!C352,2)</f>
        <v>32.15</v>
      </c>
    </row>
    <row r="1105" spans="1:7" x14ac:dyDescent="0.25">
      <c r="A1105" s="236"/>
      <c r="B1105" s="123">
        <f t="shared" si="17"/>
        <v>42414</v>
      </c>
      <c r="C1105" s="126">
        <v>0</v>
      </c>
      <c r="D1105" s="35">
        <f>ROUND($D$791/100*$D$792*АТС!$C353,2)</f>
        <v>71.400000000000006</v>
      </c>
      <c r="E1105" s="35">
        <f>ROUND($E$791/100*$E$792*АТС!C353,2)</f>
        <v>65.61</v>
      </c>
      <c r="F1105" s="35">
        <f>ROUND($F$791/100*$F$792*АТС!C353,2)</f>
        <v>44.66</v>
      </c>
      <c r="G1105" s="35">
        <f>ROUND($G$791/100*$G$792*АТС!C353,2)</f>
        <v>26.14</v>
      </c>
    </row>
    <row r="1106" spans="1:7" x14ac:dyDescent="0.25">
      <c r="A1106" s="236"/>
      <c r="B1106" s="125">
        <f t="shared" si="17"/>
        <v>42414.041669999999</v>
      </c>
      <c r="C1106" s="126">
        <v>1</v>
      </c>
      <c r="D1106" s="35">
        <f>ROUND($D$791/100*$D$792*АТС!$C354,2)</f>
        <v>70.36</v>
      </c>
      <c r="E1106" s="35">
        <f>ROUND($E$791/100*$E$792*АТС!C354,2)</f>
        <v>64.650000000000006</v>
      </c>
      <c r="F1106" s="35">
        <f>ROUND($F$791/100*$F$792*АТС!C354,2)</f>
        <v>44.01</v>
      </c>
      <c r="G1106" s="35">
        <f>ROUND($G$791/100*$G$792*АТС!C354,2)</f>
        <v>25.75</v>
      </c>
    </row>
    <row r="1107" spans="1:7" x14ac:dyDescent="0.25">
      <c r="A1107" s="236"/>
      <c r="B1107" s="123">
        <f t="shared" si="17"/>
        <v>42414.083330000001</v>
      </c>
      <c r="C1107" s="126">
        <v>2</v>
      </c>
      <c r="D1107" s="35">
        <f>ROUND($D$791/100*$D$792*АТС!$C355,2)</f>
        <v>74.06</v>
      </c>
      <c r="E1107" s="35">
        <f>ROUND($E$791/100*$E$792*АТС!C355,2)</f>
        <v>68.05</v>
      </c>
      <c r="F1107" s="35">
        <f>ROUND($F$791/100*$F$792*АТС!C355,2)</f>
        <v>46.32</v>
      </c>
      <c r="G1107" s="35">
        <f>ROUND($G$791/100*$G$792*АТС!C355,2)</f>
        <v>27.11</v>
      </c>
    </row>
    <row r="1108" spans="1:7" x14ac:dyDescent="0.25">
      <c r="A1108" s="236"/>
      <c r="B1108" s="125">
        <f t="shared" si="17"/>
        <v>42414.125</v>
      </c>
      <c r="C1108" s="126">
        <v>3</v>
      </c>
      <c r="D1108" s="35">
        <f>ROUND($D$791/100*$D$792*АТС!$C356,2)</f>
        <v>76.459999999999994</v>
      </c>
      <c r="E1108" s="35">
        <f>ROUND($E$791/100*$E$792*АТС!C356,2)</f>
        <v>70.25</v>
      </c>
      <c r="F1108" s="35">
        <f>ROUND($F$791/100*$F$792*АТС!C356,2)</f>
        <v>47.82</v>
      </c>
      <c r="G1108" s="35">
        <f>ROUND($G$791/100*$G$792*АТС!C356,2)</f>
        <v>27.99</v>
      </c>
    </row>
    <row r="1109" spans="1:7" x14ac:dyDescent="0.25">
      <c r="A1109" s="236"/>
      <c r="B1109" s="123">
        <f t="shared" si="17"/>
        <v>42414.166669999999</v>
      </c>
      <c r="C1109" s="126">
        <v>4</v>
      </c>
      <c r="D1109" s="35">
        <f>ROUND($D$791/100*$D$792*АТС!$C357,2)</f>
        <v>78.13</v>
      </c>
      <c r="E1109" s="35">
        <f>ROUND($E$791/100*$E$792*АТС!C357,2)</f>
        <v>71.790000000000006</v>
      </c>
      <c r="F1109" s="35">
        <f>ROUND($F$791/100*$F$792*АТС!C357,2)</f>
        <v>48.87</v>
      </c>
      <c r="G1109" s="35">
        <f>ROUND($G$791/100*$G$792*АТС!C357,2)</f>
        <v>28.6</v>
      </c>
    </row>
    <row r="1110" spans="1:7" x14ac:dyDescent="0.25">
      <c r="A1110" s="236"/>
      <c r="B1110" s="125">
        <f t="shared" si="17"/>
        <v>42414.208330000001</v>
      </c>
      <c r="C1110" s="126">
        <v>5</v>
      </c>
      <c r="D1110" s="35">
        <f>ROUND($D$791/100*$D$792*АТС!$C358,2)</f>
        <v>76.489999999999995</v>
      </c>
      <c r="E1110" s="35">
        <f>ROUND($E$791/100*$E$792*АТС!C358,2)</f>
        <v>70.28</v>
      </c>
      <c r="F1110" s="35">
        <f>ROUND($F$791/100*$F$792*АТС!C358,2)</f>
        <v>47.84</v>
      </c>
      <c r="G1110" s="35">
        <f>ROUND($G$791/100*$G$792*АТС!C358,2)</f>
        <v>28</v>
      </c>
    </row>
    <row r="1111" spans="1:7" x14ac:dyDescent="0.25">
      <c r="A1111" s="236"/>
      <c r="B1111" s="123">
        <f t="shared" si="17"/>
        <v>42414.25</v>
      </c>
      <c r="C1111" s="126">
        <v>6</v>
      </c>
      <c r="D1111" s="35">
        <f>ROUND($D$791/100*$D$792*АТС!$C359,2)</f>
        <v>74.13</v>
      </c>
      <c r="E1111" s="35">
        <f>ROUND($E$791/100*$E$792*АТС!C359,2)</f>
        <v>68.11</v>
      </c>
      <c r="F1111" s="35">
        <f>ROUND($F$791/100*$F$792*АТС!C359,2)</f>
        <v>46.37</v>
      </c>
      <c r="G1111" s="35">
        <f>ROUND($G$791/100*$G$792*АТС!C359,2)</f>
        <v>27.14</v>
      </c>
    </row>
    <row r="1112" spans="1:7" x14ac:dyDescent="0.25">
      <c r="A1112" s="236"/>
      <c r="B1112" s="125">
        <f t="shared" si="17"/>
        <v>42414.291669999999</v>
      </c>
      <c r="C1112" s="126">
        <v>7</v>
      </c>
      <c r="D1112" s="35">
        <f>ROUND($D$791/100*$D$792*АТС!$C360,2)</f>
        <v>74.209999999999994</v>
      </c>
      <c r="E1112" s="35">
        <f>ROUND($E$791/100*$E$792*АТС!C360,2)</f>
        <v>68.180000000000007</v>
      </c>
      <c r="F1112" s="35">
        <f>ROUND($F$791/100*$F$792*АТС!C360,2)</f>
        <v>46.41</v>
      </c>
      <c r="G1112" s="35">
        <f>ROUND($G$791/100*$G$792*АТС!C360,2)</f>
        <v>27.16</v>
      </c>
    </row>
    <row r="1113" spans="1:7" x14ac:dyDescent="0.25">
      <c r="A1113" s="236"/>
      <c r="B1113" s="123">
        <f t="shared" si="17"/>
        <v>42414.333330000001</v>
      </c>
      <c r="C1113" s="126">
        <v>8</v>
      </c>
      <c r="D1113" s="35">
        <f>ROUND($D$791/100*$D$792*АТС!$C361,2)</f>
        <v>67.2</v>
      </c>
      <c r="E1113" s="35">
        <f>ROUND($E$791/100*$E$792*АТС!C361,2)</f>
        <v>61.74</v>
      </c>
      <c r="F1113" s="35">
        <f>ROUND($F$791/100*$F$792*АТС!C361,2)</f>
        <v>42.03</v>
      </c>
      <c r="G1113" s="35">
        <f>ROUND($G$791/100*$G$792*АТС!C361,2)</f>
        <v>24.6</v>
      </c>
    </row>
    <row r="1114" spans="1:7" x14ac:dyDescent="0.25">
      <c r="A1114" s="236"/>
      <c r="B1114" s="125">
        <f t="shared" si="17"/>
        <v>42414.375</v>
      </c>
      <c r="C1114" s="126">
        <v>9</v>
      </c>
      <c r="D1114" s="35">
        <f>ROUND($D$791/100*$D$792*АТС!$C362,2)</f>
        <v>102.23</v>
      </c>
      <c r="E1114" s="35">
        <f>ROUND($E$791/100*$E$792*АТС!C362,2)</f>
        <v>93.93</v>
      </c>
      <c r="F1114" s="35">
        <f>ROUND($F$791/100*$F$792*АТС!C362,2)</f>
        <v>63.94</v>
      </c>
      <c r="G1114" s="35">
        <f>ROUND($G$791/100*$G$792*АТС!C362,2)</f>
        <v>37.42</v>
      </c>
    </row>
    <row r="1115" spans="1:7" x14ac:dyDescent="0.25">
      <c r="A1115" s="236"/>
      <c r="B1115" s="123">
        <f t="shared" si="17"/>
        <v>42414.416669999999</v>
      </c>
      <c r="C1115" s="126">
        <v>10</v>
      </c>
      <c r="D1115" s="35">
        <f>ROUND($D$791/100*$D$792*АТС!$C363,2)</f>
        <v>91.56</v>
      </c>
      <c r="E1115" s="35">
        <f>ROUND($E$791/100*$E$792*АТС!C363,2)</f>
        <v>84.12</v>
      </c>
      <c r="F1115" s="35">
        <f>ROUND($F$791/100*$F$792*АТС!C363,2)</f>
        <v>57.26</v>
      </c>
      <c r="G1115" s="35">
        <f>ROUND($G$791/100*$G$792*АТС!C363,2)</f>
        <v>33.51</v>
      </c>
    </row>
    <row r="1116" spans="1:7" x14ac:dyDescent="0.25">
      <c r="A1116" s="236"/>
      <c r="B1116" s="125">
        <f t="shared" si="17"/>
        <v>42414.458330000001</v>
      </c>
      <c r="C1116" s="126">
        <v>11</v>
      </c>
      <c r="D1116" s="35">
        <f>ROUND($D$791/100*$D$792*АТС!$C364,2)</f>
        <v>91.55</v>
      </c>
      <c r="E1116" s="35">
        <f>ROUND($E$791/100*$E$792*АТС!C364,2)</f>
        <v>84.12</v>
      </c>
      <c r="F1116" s="35">
        <f>ROUND($F$791/100*$F$792*АТС!C364,2)</f>
        <v>57.26</v>
      </c>
      <c r="G1116" s="35">
        <f>ROUND($G$791/100*$G$792*АТС!C364,2)</f>
        <v>33.51</v>
      </c>
    </row>
    <row r="1117" spans="1:7" x14ac:dyDescent="0.25">
      <c r="A1117" s="236"/>
      <c r="B1117" s="123">
        <f t="shared" si="17"/>
        <v>42414.5</v>
      </c>
      <c r="C1117" s="126">
        <v>12</v>
      </c>
      <c r="D1117" s="35">
        <f>ROUND($D$791/100*$D$792*АТС!$C365,2)</f>
        <v>89.6</v>
      </c>
      <c r="E1117" s="35">
        <f>ROUND($E$791/100*$E$792*АТС!C365,2)</f>
        <v>82.33</v>
      </c>
      <c r="F1117" s="35">
        <f>ROUND($F$791/100*$F$792*АТС!C365,2)</f>
        <v>56.04</v>
      </c>
      <c r="G1117" s="35">
        <f>ROUND($G$791/100*$G$792*АТС!C365,2)</f>
        <v>32.799999999999997</v>
      </c>
    </row>
    <row r="1118" spans="1:7" x14ac:dyDescent="0.25">
      <c r="A1118" s="236"/>
      <c r="B1118" s="125">
        <f t="shared" si="17"/>
        <v>42414.541669999999</v>
      </c>
      <c r="C1118" s="126">
        <v>13</v>
      </c>
      <c r="D1118" s="35">
        <f>ROUND($D$791/100*$D$792*АТС!$C366,2)</f>
        <v>93.43</v>
      </c>
      <c r="E1118" s="35">
        <f>ROUND($E$791/100*$E$792*АТС!C366,2)</f>
        <v>85.85</v>
      </c>
      <c r="F1118" s="35">
        <f>ROUND($F$791/100*$F$792*АТС!C366,2)</f>
        <v>58.44</v>
      </c>
      <c r="G1118" s="35">
        <f>ROUND($G$791/100*$G$792*АТС!C366,2)</f>
        <v>34.200000000000003</v>
      </c>
    </row>
    <row r="1119" spans="1:7" x14ac:dyDescent="0.25">
      <c r="A1119" s="236"/>
      <c r="B1119" s="123">
        <f t="shared" si="17"/>
        <v>42414.583330000001</v>
      </c>
      <c r="C1119" s="126">
        <v>14</v>
      </c>
      <c r="D1119" s="35">
        <f>ROUND($D$791/100*$D$792*АТС!$C367,2)</f>
        <v>93.42</v>
      </c>
      <c r="E1119" s="35">
        <f>ROUND($E$791/100*$E$792*АТС!C367,2)</f>
        <v>85.84</v>
      </c>
      <c r="F1119" s="35">
        <f>ROUND($F$791/100*$F$792*АТС!C367,2)</f>
        <v>58.43</v>
      </c>
      <c r="G1119" s="35">
        <f>ROUND($G$791/100*$G$792*АТС!C367,2)</f>
        <v>34.200000000000003</v>
      </c>
    </row>
    <row r="1120" spans="1:7" x14ac:dyDescent="0.25">
      <c r="A1120" s="236"/>
      <c r="B1120" s="125">
        <f t="shared" si="17"/>
        <v>42414.625</v>
      </c>
      <c r="C1120" s="126">
        <v>15</v>
      </c>
      <c r="D1120" s="35">
        <f>ROUND($D$791/100*$D$792*АТС!$C368,2)</f>
        <v>89.58</v>
      </c>
      <c r="E1120" s="35">
        <f>ROUND($E$791/100*$E$792*АТС!C368,2)</f>
        <v>82.31</v>
      </c>
      <c r="F1120" s="35">
        <f>ROUND($F$791/100*$F$792*АТС!C368,2)</f>
        <v>56.03</v>
      </c>
      <c r="G1120" s="35">
        <f>ROUND($G$791/100*$G$792*АТС!C368,2)</f>
        <v>32.79</v>
      </c>
    </row>
    <row r="1121" spans="1:7" x14ac:dyDescent="0.25">
      <c r="A1121" s="236"/>
      <c r="B1121" s="123">
        <f t="shared" si="17"/>
        <v>42414.666669999999</v>
      </c>
      <c r="C1121" s="126">
        <v>16</v>
      </c>
      <c r="D1121" s="35">
        <f>ROUND($D$791/100*$D$792*АТС!$C369,2)</f>
        <v>85.18</v>
      </c>
      <c r="E1121" s="35">
        <f>ROUND($E$791/100*$E$792*АТС!C369,2)</f>
        <v>78.260000000000005</v>
      </c>
      <c r="F1121" s="35">
        <f>ROUND($F$791/100*$F$792*АТС!C369,2)</f>
        <v>53.27</v>
      </c>
      <c r="G1121" s="35">
        <f>ROUND($G$791/100*$G$792*АТС!C369,2)</f>
        <v>31.18</v>
      </c>
    </row>
    <row r="1122" spans="1:7" x14ac:dyDescent="0.25">
      <c r="A1122" s="236"/>
      <c r="B1122" s="125">
        <f t="shared" si="17"/>
        <v>42414.708330000001</v>
      </c>
      <c r="C1122" s="126">
        <v>17</v>
      </c>
      <c r="D1122" s="35">
        <f>ROUND($D$791/100*$D$792*АТС!$C370,2)</f>
        <v>68.16</v>
      </c>
      <c r="E1122" s="35">
        <f>ROUND($E$791/100*$E$792*АТС!C370,2)</f>
        <v>62.62</v>
      </c>
      <c r="F1122" s="35">
        <f>ROUND($F$791/100*$F$792*АТС!C370,2)</f>
        <v>42.63</v>
      </c>
      <c r="G1122" s="35">
        <f>ROUND($G$791/100*$G$792*АТС!C370,2)</f>
        <v>24.95</v>
      </c>
    </row>
    <row r="1123" spans="1:7" x14ac:dyDescent="0.25">
      <c r="A1123" s="236"/>
      <c r="B1123" s="123">
        <f t="shared" si="17"/>
        <v>42414.75</v>
      </c>
      <c r="C1123" s="126">
        <v>18</v>
      </c>
      <c r="D1123" s="35">
        <f>ROUND($D$791/100*$D$792*АТС!$C371,2)</f>
        <v>74.33</v>
      </c>
      <c r="E1123" s="35">
        <f>ROUND($E$791/100*$E$792*АТС!C371,2)</f>
        <v>68.3</v>
      </c>
      <c r="F1123" s="35">
        <f>ROUND($F$791/100*$F$792*АТС!C371,2)</f>
        <v>46.49</v>
      </c>
      <c r="G1123" s="35">
        <f>ROUND($G$791/100*$G$792*АТС!C371,2)</f>
        <v>27.21</v>
      </c>
    </row>
    <row r="1124" spans="1:7" x14ac:dyDescent="0.25">
      <c r="A1124" s="236"/>
      <c r="B1124" s="125">
        <f t="shared" si="17"/>
        <v>42414.791669999999</v>
      </c>
      <c r="C1124" s="126">
        <v>19</v>
      </c>
      <c r="D1124" s="35">
        <f>ROUND($D$791/100*$D$792*АТС!$C372,2)</f>
        <v>74.540000000000006</v>
      </c>
      <c r="E1124" s="35">
        <f>ROUND($E$791/100*$E$792*АТС!C372,2)</f>
        <v>68.489999999999995</v>
      </c>
      <c r="F1124" s="35">
        <f>ROUND($F$791/100*$F$792*АТС!C372,2)</f>
        <v>46.62</v>
      </c>
      <c r="G1124" s="35">
        <f>ROUND($G$791/100*$G$792*АТС!C372,2)</f>
        <v>27.29</v>
      </c>
    </row>
    <row r="1125" spans="1:7" x14ac:dyDescent="0.25">
      <c r="A1125" s="236"/>
      <c r="B1125" s="123">
        <f t="shared" si="17"/>
        <v>42414.833330000001</v>
      </c>
      <c r="C1125" s="126">
        <v>20</v>
      </c>
      <c r="D1125" s="35">
        <f>ROUND($D$791/100*$D$792*АТС!$C373,2)</f>
        <v>73.53</v>
      </c>
      <c r="E1125" s="35">
        <f>ROUND($E$791/100*$E$792*АТС!C373,2)</f>
        <v>67.56</v>
      </c>
      <c r="F1125" s="35">
        <f>ROUND($F$791/100*$F$792*АТС!C373,2)</f>
        <v>45.99</v>
      </c>
      <c r="G1125" s="35">
        <f>ROUND($G$791/100*$G$792*АТС!C373,2)</f>
        <v>26.91</v>
      </c>
    </row>
    <row r="1126" spans="1:7" x14ac:dyDescent="0.25">
      <c r="A1126" s="236"/>
      <c r="B1126" s="125">
        <f t="shared" si="17"/>
        <v>42414.875</v>
      </c>
      <c r="C1126" s="126">
        <v>21</v>
      </c>
      <c r="D1126" s="35">
        <f>ROUND($D$791/100*$D$792*АТС!$C374,2)</f>
        <v>65.25</v>
      </c>
      <c r="E1126" s="35">
        <f>ROUND($E$791/100*$E$792*АТС!C374,2)</f>
        <v>59.95</v>
      </c>
      <c r="F1126" s="35">
        <f>ROUND($F$791/100*$F$792*АТС!C374,2)</f>
        <v>40.81</v>
      </c>
      <c r="G1126" s="35">
        <f>ROUND($G$791/100*$G$792*АТС!C374,2)</f>
        <v>23.89</v>
      </c>
    </row>
    <row r="1127" spans="1:7" x14ac:dyDescent="0.25">
      <c r="A1127" s="236"/>
      <c r="B1127" s="123">
        <f t="shared" si="17"/>
        <v>42414.916669999999</v>
      </c>
      <c r="C1127" s="126">
        <v>22</v>
      </c>
      <c r="D1127" s="35">
        <f>ROUND($D$791/100*$D$792*АТС!$C375,2)</f>
        <v>73.94</v>
      </c>
      <c r="E1127" s="35">
        <f>ROUND($E$791/100*$E$792*АТС!C375,2)</f>
        <v>67.94</v>
      </c>
      <c r="F1127" s="35">
        <f>ROUND($F$791/100*$F$792*АТС!C375,2)</f>
        <v>46.25</v>
      </c>
      <c r="G1127" s="35">
        <f>ROUND($G$791/100*$G$792*АТС!C375,2)</f>
        <v>27.07</v>
      </c>
    </row>
    <row r="1128" spans="1:7" x14ac:dyDescent="0.25">
      <c r="A1128" s="236"/>
      <c r="B1128" s="125">
        <f t="shared" si="17"/>
        <v>42414.958330000001</v>
      </c>
      <c r="C1128" s="126">
        <v>23</v>
      </c>
      <c r="D1128" s="35">
        <f>ROUND($D$791/100*$D$792*АТС!$C376,2)</f>
        <v>85.98</v>
      </c>
      <c r="E1128" s="35">
        <f>ROUND($E$791/100*$E$792*АТС!C376,2)</f>
        <v>79</v>
      </c>
      <c r="F1128" s="35">
        <f>ROUND($F$791/100*$F$792*АТС!C376,2)</f>
        <v>53.78</v>
      </c>
      <c r="G1128" s="35">
        <f>ROUND($G$791/100*$G$792*АТС!C376,2)</f>
        <v>31.47</v>
      </c>
    </row>
    <row r="1129" spans="1:7" x14ac:dyDescent="0.25">
      <c r="A1129" s="236"/>
      <c r="B1129" s="123">
        <f t="shared" si="17"/>
        <v>42415</v>
      </c>
      <c r="C1129" s="126">
        <v>0</v>
      </c>
      <c r="D1129" s="35">
        <f>ROUND($D$791/100*$D$792*АТС!$C377,2)</f>
        <v>69.89</v>
      </c>
      <c r="E1129" s="35">
        <f>ROUND($E$791/100*$E$792*АТС!C377,2)</f>
        <v>64.209999999999994</v>
      </c>
      <c r="F1129" s="35">
        <f>ROUND($F$791/100*$F$792*АТС!C377,2)</f>
        <v>43.71</v>
      </c>
      <c r="G1129" s="35">
        <f>ROUND($G$791/100*$G$792*АТС!C377,2)</f>
        <v>25.58</v>
      </c>
    </row>
    <row r="1130" spans="1:7" x14ac:dyDescent="0.25">
      <c r="A1130" s="236"/>
      <c r="B1130" s="125">
        <f t="shared" si="17"/>
        <v>42415.041669999999</v>
      </c>
      <c r="C1130" s="126">
        <v>1</v>
      </c>
      <c r="D1130" s="35">
        <f>ROUND($D$791/100*$D$792*АТС!$C378,2)</f>
        <v>68.72</v>
      </c>
      <c r="E1130" s="35">
        <f>ROUND($E$791/100*$E$792*АТС!C378,2)</f>
        <v>63.14</v>
      </c>
      <c r="F1130" s="35">
        <f>ROUND($F$791/100*$F$792*АТС!C378,2)</f>
        <v>42.98</v>
      </c>
      <c r="G1130" s="35">
        <f>ROUND($G$791/100*$G$792*АТС!C378,2)</f>
        <v>25.16</v>
      </c>
    </row>
    <row r="1131" spans="1:7" x14ac:dyDescent="0.25">
      <c r="A1131" s="236"/>
      <c r="B1131" s="123">
        <f t="shared" si="17"/>
        <v>42415.083330000001</v>
      </c>
      <c r="C1131" s="126">
        <v>2</v>
      </c>
      <c r="D1131" s="35">
        <f>ROUND($D$791/100*$D$792*АТС!$C379,2)</f>
        <v>72.52</v>
      </c>
      <c r="E1131" s="35">
        <f>ROUND($E$791/100*$E$792*АТС!C379,2)</f>
        <v>66.63</v>
      </c>
      <c r="F1131" s="35">
        <f>ROUND($F$791/100*$F$792*АТС!C379,2)</f>
        <v>45.36</v>
      </c>
      <c r="G1131" s="35">
        <f>ROUND($G$791/100*$G$792*АТС!C379,2)</f>
        <v>26.54</v>
      </c>
    </row>
    <row r="1132" spans="1:7" x14ac:dyDescent="0.25">
      <c r="A1132" s="236"/>
      <c r="B1132" s="125">
        <f t="shared" si="17"/>
        <v>42415.125</v>
      </c>
      <c r="C1132" s="126">
        <v>3</v>
      </c>
      <c r="D1132" s="35">
        <f>ROUND($D$791/100*$D$792*АТС!$C380,2)</f>
        <v>74.58</v>
      </c>
      <c r="E1132" s="35">
        <f>ROUND($E$791/100*$E$792*АТС!C380,2)</f>
        <v>68.52</v>
      </c>
      <c r="F1132" s="35">
        <f>ROUND($F$791/100*$F$792*АТС!C380,2)</f>
        <v>46.64</v>
      </c>
      <c r="G1132" s="35">
        <f>ROUND($G$791/100*$G$792*АТС!C380,2)</f>
        <v>27.3</v>
      </c>
    </row>
    <row r="1133" spans="1:7" x14ac:dyDescent="0.25">
      <c r="A1133" s="236"/>
      <c r="B1133" s="123">
        <f t="shared" si="17"/>
        <v>42415.166669999999</v>
      </c>
      <c r="C1133" s="126">
        <v>4</v>
      </c>
      <c r="D1133" s="35">
        <f>ROUND($D$791/100*$D$792*АТС!$C381,2)</f>
        <v>74.569999999999993</v>
      </c>
      <c r="E1133" s="35">
        <f>ROUND($E$791/100*$E$792*АТС!C381,2)</f>
        <v>68.510000000000005</v>
      </c>
      <c r="F1133" s="35">
        <f>ROUND($F$791/100*$F$792*АТС!C381,2)</f>
        <v>46.64</v>
      </c>
      <c r="G1133" s="35">
        <f>ROUND($G$791/100*$G$792*АТС!C381,2)</f>
        <v>27.3</v>
      </c>
    </row>
    <row r="1134" spans="1:7" x14ac:dyDescent="0.25">
      <c r="A1134" s="236"/>
      <c r="B1134" s="125">
        <f t="shared" si="17"/>
        <v>42415.208330000001</v>
      </c>
      <c r="C1134" s="126">
        <v>5</v>
      </c>
      <c r="D1134" s="35">
        <f>ROUND($D$791/100*$D$792*АТС!$C382,2)</f>
        <v>72.510000000000005</v>
      </c>
      <c r="E1134" s="35">
        <f>ROUND($E$791/100*$E$792*АТС!C382,2)</f>
        <v>66.63</v>
      </c>
      <c r="F1134" s="35">
        <f>ROUND($F$791/100*$F$792*АТС!C382,2)</f>
        <v>45.35</v>
      </c>
      <c r="G1134" s="35">
        <f>ROUND($G$791/100*$G$792*АТС!C382,2)</f>
        <v>26.54</v>
      </c>
    </row>
    <row r="1135" spans="1:7" x14ac:dyDescent="0.25">
      <c r="A1135" s="236"/>
      <c r="B1135" s="123">
        <f t="shared" si="17"/>
        <v>42415.25</v>
      </c>
      <c r="C1135" s="126">
        <v>6</v>
      </c>
      <c r="D1135" s="35">
        <f>ROUND($D$791/100*$D$792*АТС!$C383,2)</f>
        <v>68.13</v>
      </c>
      <c r="E1135" s="35">
        <f>ROUND($E$791/100*$E$792*АТС!C383,2)</f>
        <v>62.6</v>
      </c>
      <c r="F1135" s="35">
        <f>ROUND($F$791/100*$F$792*АТС!C383,2)</f>
        <v>42.61</v>
      </c>
      <c r="G1135" s="35">
        <f>ROUND($G$791/100*$G$792*АТС!C383,2)</f>
        <v>24.94</v>
      </c>
    </row>
    <row r="1136" spans="1:7" x14ac:dyDescent="0.25">
      <c r="A1136" s="236"/>
      <c r="B1136" s="125">
        <f t="shared" si="17"/>
        <v>42415.291669999999</v>
      </c>
      <c r="C1136" s="126">
        <v>7</v>
      </c>
      <c r="D1136" s="35">
        <f>ROUND($D$791/100*$D$792*АТС!$C384,2)</f>
        <v>101.11</v>
      </c>
      <c r="E1136" s="35">
        <f>ROUND($E$791/100*$E$792*АТС!C384,2)</f>
        <v>92.9</v>
      </c>
      <c r="F1136" s="35">
        <f>ROUND($F$791/100*$F$792*АТС!C384,2)</f>
        <v>63.24</v>
      </c>
      <c r="G1136" s="35">
        <f>ROUND($G$791/100*$G$792*АТС!C384,2)</f>
        <v>37.01</v>
      </c>
    </row>
    <row r="1137" spans="1:7" x14ac:dyDescent="0.25">
      <c r="A1137" s="236"/>
      <c r="B1137" s="123">
        <f t="shared" si="17"/>
        <v>42415.333330000001</v>
      </c>
      <c r="C1137" s="126">
        <v>8</v>
      </c>
      <c r="D1137" s="35">
        <f>ROUND($D$791/100*$D$792*АТС!$C385,2)</f>
        <v>101.19</v>
      </c>
      <c r="E1137" s="35">
        <f>ROUND($E$791/100*$E$792*АТС!C385,2)</f>
        <v>92.97</v>
      </c>
      <c r="F1137" s="35">
        <f>ROUND($F$791/100*$F$792*АТС!C385,2)</f>
        <v>63.29</v>
      </c>
      <c r="G1137" s="35">
        <f>ROUND($G$791/100*$G$792*АТС!C385,2)</f>
        <v>37.04</v>
      </c>
    </row>
    <row r="1138" spans="1:7" x14ac:dyDescent="0.25">
      <c r="A1138" s="236"/>
      <c r="B1138" s="125">
        <f t="shared" ref="B1138:B1201" si="18">B1114+1</f>
        <v>42415.375</v>
      </c>
      <c r="C1138" s="126">
        <v>9</v>
      </c>
      <c r="D1138" s="35">
        <f>ROUND($D$791/100*$D$792*АТС!$C386,2)</f>
        <v>83.99</v>
      </c>
      <c r="E1138" s="35">
        <f>ROUND($E$791/100*$E$792*АТС!C386,2)</f>
        <v>77.17</v>
      </c>
      <c r="F1138" s="35">
        <f>ROUND($F$791/100*$F$792*АТС!C386,2)</f>
        <v>52.53</v>
      </c>
      <c r="G1138" s="35">
        <f>ROUND($G$791/100*$G$792*АТС!C386,2)</f>
        <v>30.74</v>
      </c>
    </row>
    <row r="1139" spans="1:7" x14ac:dyDescent="0.25">
      <c r="A1139" s="236"/>
      <c r="B1139" s="123">
        <f t="shared" si="18"/>
        <v>42415.416669999999</v>
      </c>
      <c r="C1139" s="126">
        <v>10</v>
      </c>
      <c r="D1139" s="35">
        <f>ROUND($D$791/100*$D$792*АТС!$C387,2)</f>
        <v>78.88</v>
      </c>
      <c r="E1139" s="35">
        <f>ROUND($E$791/100*$E$792*АТС!C387,2)</f>
        <v>72.48</v>
      </c>
      <c r="F1139" s="35">
        <f>ROUND($F$791/100*$F$792*АТС!C387,2)</f>
        <v>49.34</v>
      </c>
      <c r="G1139" s="35">
        <f>ROUND($G$791/100*$G$792*АТС!C387,2)</f>
        <v>28.87</v>
      </c>
    </row>
    <row r="1140" spans="1:7" x14ac:dyDescent="0.25">
      <c r="A1140" s="236"/>
      <c r="B1140" s="125">
        <f t="shared" si="18"/>
        <v>42415.458330000001</v>
      </c>
      <c r="C1140" s="126">
        <v>11</v>
      </c>
      <c r="D1140" s="35">
        <f>ROUND($D$791/100*$D$792*АТС!$C388,2)</f>
        <v>72.489999999999995</v>
      </c>
      <c r="E1140" s="35">
        <f>ROUND($E$791/100*$E$792*АТС!C388,2)</f>
        <v>66.599999999999994</v>
      </c>
      <c r="F1140" s="35">
        <f>ROUND($F$791/100*$F$792*АТС!C388,2)</f>
        <v>45.34</v>
      </c>
      <c r="G1140" s="35">
        <f>ROUND($G$791/100*$G$792*АТС!C388,2)</f>
        <v>26.53</v>
      </c>
    </row>
    <row r="1141" spans="1:7" x14ac:dyDescent="0.25">
      <c r="A1141" s="236"/>
      <c r="B1141" s="123">
        <f t="shared" si="18"/>
        <v>42415.5</v>
      </c>
      <c r="C1141" s="126">
        <v>12</v>
      </c>
      <c r="D1141" s="35">
        <f>ROUND($D$791/100*$D$792*АТС!$C389,2)</f>
        <v>74.19</v>
      </c>
      <c r="E1141" s="35">
        <f>ROUND($E$791/100*$E$792*АТС!C389,2)</f>
        <v>68.16</v>
      </c>
      <c r="F1141" s="35">
        <f>ROUND($F$791/100*$F$792*АТС!C389,2)</f>
        <v>46.4</v>
      </c>
      <c r="G1141" s="35">
        <f>ROUND($G$791/100*$G$792*АТС!C389,2)</f>
        <v>27.16</v>
      </c>
    </row>
    <row r="1142" spans="1:7" x14ac:dyDescent="0.25">
      <c r="A1142" s="236"/>
      <c r="B1142" s="125">
        <f t="shared" si="18"/>
        <v>42415.541669999999</v>
      </c>
      <c r="C1142" s="126">
        <v>13</v>
      </c>
      <c r="D1142" s="35">
        <f>ROUND($D$791/100*$D$792*АТС!$C390,2)</f>
        <v>75.95</v>
      </c>
      <c r="E1142" s="35">
        <f>ROUND($E$791/100*$E$792*АТС!C390,2)</f>
        <v>69.790000000000006</v>
      </c>
      <c r="F1142" s="35">
        <f>ROUND($F$791/100*$F$792*АТС!C390,2)</f>
        <v>47.51</v>
      </c>
      <c r="G1142" s="35">
        <f>ROUND($G$791/100*$G$792*АТС!C390,2)</f>
        <v>27.8</v>
      </c>
    </row>
    <row r="1143" spans="1:7" x14ac:dyDescent="0.25">
      <c r="A1143" s="236"/>
      <c r="B1143" s="123">
        <f t="shared" si="18"/>
        <v>42415.583330000001</v>
      </c>
      <c r="C1143" s="126">
        <v>14</v>
      </c>
      <c r="D1143" s="35">
        <f>ROUND($D$791/100*$D$792*АТС!$C391,2)</f>
        <v>75.94</v>
      </c>
      <c r="E1143" s="35">
        <f>ROUND($E$791/100*$E$792*АТС!C391,2)</f>
        <v>69.78</v>
      </c>
      <c r="F1143" s="35">
        <f>ROUND($F$791/100*$F$792*АТС!C391,2)</f>
        <v>47.5</v>
      </c>
      <c r="G1143" s="35">
        <f>ROUND($G$791/100*$G$792*АТС!C391,2)</f>
        <v>27.8</v>
      </c>
    </row>
    <row r="1144" spans="1:7" x14ac:dyDescent="0.25">
      <c r="A1144" s="236"/>
      <c r="B1144" s="125">
        <f t="shared" si="18"/>
        <v>42415.625</v>
      </c>
      <c r="C1144" s="126">
        <v>15</v>
      </c>
      <c r="D1144" s="35">
        <f>ROUND($D$791/100*$D$792*АТС!$C392,2)</f>
        <v>75.98</v>
      </c>
      <c r="E1144" s="35">
        <f>ROUND($E$791/100*$E$792*АТС!C392,2)</f>
        <v>69.81</v>
      </c>
      <c r="F1144" s="35">
        <f>ROUND($F$791/100*$F$792*АТС!C392,2)</f>
        <v>47.52</v>
      </c>
      <c r="G1144" s="35">
        <f>ROUND($G$791/100*$G$792*АТС!C392,2)</f>
        <v>27.81</v>
      </c>
    </row>
    <row r="1145" spans="1:7" x14ac:dyDescent="0.25">
      <c r="A1145" s="236"/>
      <c r="B1145" s="123">
        <f t="shared" si="18"/>
        <v>42415.666669999999</v>
      </c>
      <c r="C1145" s="126">
        <v>16</v>
      </c>
      <c r="D1145" s="35">
        <f>ROUND($D$791/100*$D$792*АТС!$C393,2)</f>
        <v>73.62</v>
      </c>
      <c r="E1145" s="35">
        <f>ROUND($E$791/100*$E$792*АТС!C393,2)</f>
        <v>67.650000000000006</v>
      </c>
      <c r="F1145" s="35">
        <f>ROUND($F$791/100*$F$792*АТС!C393,2)</f>
        <v>46.05</v>
      </c>
      <c r="G1145" s="35">
        <f>ROUND($G$791/100*$G$792*АТС!C393,2)</f>
        <v>26.95</v>
      </c>
    </row>
    <row r="1146" spans="1:7" x14ac:dyDescent="0.25">
      <c r="A1146" s="236"/>
      <c r="B1146" s="125">
        <f t="shared" si="18"/>
        <v>42415.708330000001</v>
      </c>
      <c r="C1146" s="126">
        <v>17</v>
      </c>
      <c r="D1146" s="35">
        <f>ROUND($D$791/100*$D$792*АТС!$C394,2)</f>
        <v>67.28</v>
      </c>
      <c r="E1146" s="35">
        <f>ROUND($E$791/100*$E$792*АТС!C394,2)</f>
        <v>61.82</v>
      </c>
      <c r="F1146" s="35">
        <f>ROUND($F$791/100*$F$792*АТС!C394,2)</f>
        <v>42.08</v>
      </c>
      <c r="G1146" s="35">
        <f>ROUND($G$791/100*$G$792*АТС!C394,2)</f>
        <v>24.63</v>
      </c>
    </row>
    <row r="1147" spans="1:7" x14ac:dyDescent="0.25">
      <c r="A1147" s="236"/>
      <c r="B1147" s="123">
        <f t="shared" si="18"/>
        <v>42415.75</v>
      </c>
      <c r="C1147" s="126">
        <v>18</v>
      </c>
      <c r="D1147" s="35">
        <f>ROUND($D$791/100*$D$792*АТС!$C395,2)</f>
        <v>75.510000000000005</v>
      </c>
      <c r="E1147" s="35">
        <f>ROUND($E$791/100*$E$792*АТС!C395,2)</f>
        <v>69.38</v>
      </c>
      <c r="F1147" s="35">
        <f>ROUND($F$791/100*$F$792*АТС!C395,2)</f>
        <v>47.23</v>
      </c>
      <c r="G1147" s="35">
        <f>ROUND($G$791/100*$G$792*АТС!C395,2)</f>
        <v>27.64</v>
      </c>
    </row>
    <row r="1148" spans="1:7" x14ac:dyDescent="0.25">
      <c r="A1148" s="236"/>
      <c r="B1148" s="125">
        <f t="shared" si="18"/>
        <v>42415.791669999999</v>
      </c>
      <c r="C1148" s="126">
        <v>19</v>
      </c>
      <c r="D1148" s="35">
        <f>ROUND($D$791/100*$D$792*АТС!$C396,2)</f>
        <v>76.64</v>
      </c>
      <c r="E1148" s="35">
        <f>ROUND($E$791/100*$E$792*АТС!C396,2)</f>
        <v>70.41</v>
      </c>
      <c r="F1148" s="35">
        <f>ROUND($F$791/100*$F$792*АТС!C396,2)</f>
        <v>47.93</v>
      </c>
      <c r="G1148" s="35">
        <f>ROUND($G$791/100*$G$792*АТС!C396,2)</f>
        <v>28.05</v>
      </c>
    </row>
    <row r="1149" spans="1:7" x14ac:dyDescent="0.25">
      <c r="A1149" s="236"/>
      <c r="B1149" s="123">
        <f t="shared" si="18"/>
        <v>42415.833330000001</v>
      </c>
      <c r="C1149" s="126">
        <v>20</v>
      </c>
      <c r="D1149" s="35">
        <f>ROUND($D$791/100*$D$792*АТС!$C397,2)</f>
        <v>71.39</v>
      </c>
      <c r="E1149" s="35">
        <f>ROUND($E$791/100*$E$792*АТС!C397,2)</f>
        <v>65.59</v>
      </c>
      <c r="F1149" s="35">
        <f>ROUND($F$791/100*$F$792*АТС!C397,2)</f>
        <v>44.65</v>
      </c>
      <c r="G1149" s="35">
        <f>ROUND($G$791/100*$G$792*АТС!C397,2)</f>
        <v>26.13</v>
      </c>
    </row>
    <row r="1150" spans="1:7" x14ac:dyDescent="0.25">
      <c r="A1150" s="236"/>
      <c r="B1150" s="125">
        <f t="shared" si="18"/>
        <v>42415.875</v>
      </c>
      <c r="C1150" s="126">
        <v>21</v>
      </c>
      <c r="D1150" s="35">
        <f>ROUND($D$791/100*$D$792*АТС!$C398,2)</f>
        <v>68.72</v>
      </c>
      <c r="E1150" s="35">
        <f>ROUND($E$791/100*$E$792*АТС!C398,2)</f>
        <v>63.14</v>
      </c>
      <c r="F1150" s="35">
        <f>ROUND($F$791/100*$F$792*АТС!C398,2)</f>
        <v>42.98</v>
      </c>
      <c r="G1150" s="35">
        <f>ROUND($G$791/100*$G$792*АТС!C398,2)</f>
        <v>25.15</v>
      </c>
    </row>
    <row r="1151" spans="1:7" x14ac:dyDescent="0.25">
      <c r="A1151" s="236"/>
      <c r="B1151" s="123">
        <f t="shared" si="18"/>
        <v>42415.916669999999</v>
      </c>
      <c r="C1151" s="126">
        <v>22</v>
      </c>
      <c r="D1151" s="35">
        <f>ROUND($D$791/100*$D$792*АТС!$C399,2)</f>
        <v>99.27</v>
      </c>
      <c r="E1151" s="35">
        <f>ROUND($E$791/100*$E$792*АТС!C399,2)</f>
        <v>91.21</v>
      </c>
      <c r="F1151" s="35">
        <f>ROUND($F$791/100*$F$792*АТС!C399,2)</f>
        <v>62.09</v>
      </c>
      <c r="G1151" s="35">
        <f>ROUND($G$791/100*$G$792*АТС!C399,2)</f>
        <v>36.340000000000003</v>
      </c>
    </row>
    <row r="1152" spans="1:7" x14ac:dyDescent="0.25">
      <c r="A1152" s="236"/>
      <c r="B1152" s="125">
        <f t="shared" si="18"/>
        <v>42415.958330000001</v>
      </c>
      <c r="C1152" s="126">
        <v>23</v>
      </c>
      <c r="D1152" s="35">
        <f>ROUND($D$791/100*$D$792*АТС!$C400,2)</f>
        <v>82.23</v>
      </c>
      <c r="E1152" s="35">
        <f>ROUND($E$791/100*$E$792*АТС!C400,2)</f>
        <v>75.56</v>
      </c>
      <c r="F1152" s="35">
        <f>ROUND($F$791/100*$F$792*АТС!C400,2)</f>
        <v>51.43</v>
      </c>
      <c r="G1152" s="35">
        <f>ROUND($G$791/100*$G$792*АТС!C400,2)</f>
        <v>30.1</v>
      </c>
    </row>
    <row r="1153" spans="1:7" x14ac:dyDescent="0.25">
      <c r="A1153" s="236"/>
      <c r="B1153" s="123">
        <f t="shared" si="18"/>
        <v>42416</v>
      </c>
      <c r="C1153" s="126">
        <v>0</v>
      </c>
      <c r="D1153" s="35">
        <f>ROUND($D$791/100*$D$792*АТС!$C401,2)</f>
        <v>71.55</v>
      </c>
      <c r="E1153" s="35">
        <f>ROUND($E$791/100*$E$792*АТС!C401,2)</f>
        <v>65.739999999999995</v>
      </c>
      <c r="F1153" s="35">
        <f>ROUND($F$791/100*$F$792*АТС!C401,2)</f>
        <v>44.75</v>
      </c>
      <c r="G1153" s="35">
        <f>ROUND($G$791/100*$G$792*АТС!C401,2)</f>
        <v>26.19</v>
      </c>
    </row>
    <row r="1154" spans="1:7" x14ac:dyDescent="0.25">
      <c r="A1154" s="236"/>
      <c r="B1154" s="125">
        <f t="shared" si="18"/>
        <v>42416.041669999999</v>
      </c>
      <c r="C1154" s="126">
        <v>1</v>
      </c>
      <c r="D1154" s="35">
        <f>ROUND($D$791/100*$D$792*АТС!$C402,2)</f>
        <v>67.41</v>
      </c>
      <c r="E1154" s="35">
        <f>ROUND($E$791/100*$E$792*АТС!C402,2)</f>
        <v>61.94</v>
      </c>
      <c r="F1154" s="35">
        <f>ROUND($F$791/100*$F$792*АТС!C402,2)</f>
        <v>42.16</v>
      </c>
      <c r="G1154" s="35">
        <f>ROUND($G$791/100*$G$792*АТС!C402,2)</f>
        <v>24.68</v>
      </c>
    </row>
    <row r="1155" spans="1:7" x14ac:dyDescent="0.25">
      <c r="A1155" s="236"/>
      <c r="B1155" s="123">
        <f t="shared" si="18"/>
        <v>42416.083330000001</v>
      </c>
      <c r="C1155" s="126">
        <v>2</v>
      </c>
      <c r="D1155" s="35">
        <f>ROUND($D$791/100*$D$792*АТС!$C403,2)</f>
        <v>69.84</v>
      </c>
      <c r="E1155" s="35">
        <f>ROUND($E$791/100*$E$792*АТС!C403,2)</f>
        <v>64.17</v>
      </c>
      <c r="F1155" s="35">
        <f>ROUND($F$791/100*$F$792*АТС!C403,2)</f>
        <v>43.68</v>
      </c>
      <c r="G1155" s="35">
        <f>ROUND($G$791/100*$G$792*АТС!C403,2)</f>
        <v>25.56</v>
      </c>
    </row>
    <row r="1156" spans="1:7" x14ac:dyDescent="0.25">
      <c r="A1156" s="236"/>
      <c r="B1156" s="125">
        <f t="shared" si="18"/>
        <v>42416.125</v>
      </c>
      <c r="C1156" s="126">
        <v>3</v>
      </c>
      <c r="D1156" s="35">
        <f>ROUND($D$791/100*$D$792*АТС!$C404,2)</f>
        <v>71.13</v>
      </c>
      <c r="E1156" s="35">
        <f>ROUND($E$791/100*$E$792*АТС!C404,2)</f>
        <v>65.349999999999994</v>
      </c>
      <c r="F1156" s="35">
        <f>ROUND($F$791/100*$F$792*АТС!C404,2)</f>
        <v>44.49</v>
      </c>
      <c r="G1156" s="35">
        <f>ROUND($G$791/100*$G$792*АТС!C404,2)</f>
        <v>26.04</v>
      </c>
    </row>
    <row r="1157" spans="1:7" x14ac:dyDescent="0.25">
      <c r="A1157" s="236"/>
      <c r="B1157" s="123">
        <f t="shared" si="18"/>
        <v>42416.166669999999</v>
      </c>
      <c r="C1157" s="126">
        <v>4</v>
      </c>
      <c r="D1157" s="35">
        <f>ROUND($D$791/100*$D$792*АТС!$C405,2)</f>
        <v>74.510000000000005</v>
      </c>
      <c r="E1157" s="35">
        <f>ROUND($E$791/100*$E$792*АТС!C405,2)</f>
        <v>68.459999999999994</v>
      </c>
      <c r="F1157" s="35">
        <f>ROUND($F$791/100*$F$792*АТС!C405,2)</f>
        <v>46.6</v>
      </c>
      <c r="G1157" s="35">
        <f>ROUND($G$791/100*$G$792*АТС!C405,2)</f>
        <v>27.27</v>
      </c>
    </row>
    <row r="1158" spans="1:7" x14ac:dyDescent="0.25">
      <c r="A1158" s="236"/>
      <c r="B1158" s="125">
        <f t="shared" si="18"/>
        <v>42416.208330000001</v>
      </c>
      <c r="C1158" s="126">
        <v>5</v>
      </c>
      <c r="D1158" s="35">
        <f>ROUND($D$791/100*$D$792*АТС!$C406,2)</f>
        <v>74.56</v>
      </c>
      <c r="E1158" s="35">
        <f>ROUND($E$791/100*$E$792*АТС!C406,2)</f>
        <v>68.510000000000005</v>
      </c>
      <c r="F1158" s="35">
        <f>ROUND($F$791/100*$F$792*АТС!C406,2)</f>
        <v>46.63</v>
      </c>
      <c r="G1158" s="35">
        <f>ROUND($G$791/100*$G$792*АТС!C406,2)</f>
        <v>27.29</v>
      </c>
    </row>
    <row r="1159" spans="1:7" x14ac:dyDescent="0.25">
      <c r="A1159" s="236"/>
      <c r="B1159" s="123">
        <f t="shared" si="18"/>
        <v>42416.25</v>
      </c>
      <c r="C1159" s="126">
        <v>6</v>
      </c>
      <c r="D1159" s="35">
        <f>ROUND($D$791/100*$D$792*АТС!$C407,2)</f>
        <v>68.209999999999994</v>
      </c>
      <c r="E1159" s="35">
        <f>ROUND($E$791/100*$E$792*АТС!C407,2)</f>
        <v>62.67</v>
      </c>
      <c r="F1159" s="35">
        <f>ROUND($F$791/100*$F$792*АТС!C407,2)</f>
        <v>42.66</v>
      </c>
      <c r="G1159" s="35">
        <f>ROUND($G$791/100*$G$792*АТС!C407,2)</f>
        <v>24.97</v>
      </c>
    </row>
    <row r="1160" spans="1:7" x14ac:dyDescent="0.25">
      <c r="A1160" s="236"/>
      <c r="B1160" s="125">
        <f t="shared" si="18"/>
        <v>42416.291669999999</v>
      </c>
      <c r="C1160" s="126">
        <v>7</v>
      </c>
      <c r="D1160" s="35">
        <f>ROUND($D$791/100*$D$792*АТС!$C408,2)</f>
        <v>91.74</v>
      </c>
      <c r="E1160" s="35">
        <f>ROUND($E$791/100*$E$792*АТС!C408,2)</f>
        <v>84.29</v>
      </c>
      <c r="F1160" s="35">
        <f>ROUND($F$791/100*$F$792*АТС!C408,2)</f>
        <v>57.38</v>
      </c>
      <c r="G1160" s="35">
        <f>ROUND($G$791/100*$G$792*АТС!C408,2)</f>
        <v>33.58</v>
      </c>
    </row>
    <row r="1161" spans="1:7" x14ac:dyDescent="0.25">
      <c r="A1161" s="236"/>
      <c r="B1161" s="123">
        <f t="shared" si="18"/>
        <v>42416.333330000001</v>
      </c>
      <c r="C1161" s="126">
        <v>8</v>
      </c>
      <c r="D1161" s="35">
        <f>ROUND($D$791/100*$D$792*АТС!$C409,2)</f>
        <v>90.78</v>
      </c>
      <c r="E1161" s="35">
        <f>ROUND($E$791/100*$E$792*АТС!C409,2)</f>
        <v>83.41</v>
      </c>
      <c r="F1161" s="35">
        <f>ROUND($F$791/100*$F$792*АТС!C409,2)</f>
        <v>56.78</v>
      </c>
      <c r="G1161" s="35">
        <f>ROUND($G$791/100*$G$792*АТС!C409,2)</f>
        <v>33.229999999999997</v>
      </c>
    </row>
    <row r="1162" spans="1:7" x14ac:dyDescent="0.25">
      <c r="A1162" s="236"/>
      <c r="B1162" s="125">
        <f t="shared" si="18"/>
        <v>42416.375</v>
      </c>
      <c r="C1162" s="126">
        <v>9</v>
      </c>
      <c r="D1162" s="35">
        <f>ROUND($D$791/100*$D$792*АТС!$C410,2)</f>
        <v>77.3</v>
      </c>
      <c r="E1162" s="35">
        <f>ROUND($E$791/100*$E$792*АТС!C410,2)</f>
        <v>71.03</v>
      </c>
      <c r="F1162" s="35">
        <f>ROUND($F$791/100*$F$792*АТС!C410,2)</f>
        <v>48.35</v>
      </c>
      <c r="G1162" s="35">
        <f>ROUND($G$791/100*$G$792*АТС!C410,2)</f>
        <v>28.3</v>
      </c>
    </row>
    <row r="1163" spans="1:7" x14ac:dyDescent="0.25">
      <c r="A1163" s="236"/>
      <c r="B1163" s="123">
        <f t="shared" si="18"/>
        <v>42416.416669999999</v>
      </c>
      <c r="C1163" s="126">
        <v>10</v>
      </c>
      <c r="D1163" s="35">
        <f>ROUND($D$791/100*$D$792*АТС!$C411,2)</f>
        <v>77.33</v>
      </c>
      <c r="E1163" s="35">
        <f>ROUND($E$791/100*$E$792*АТС!C411,2)</f>
        <v>71.05</v>
      </c>
      <c r="F1163" s="35">
        <f>ROUND($F$791/100*$F$792*АТС!C411,2)</f>
        <v>48.36</v>
      </c>
      <c r="G1163" s="35">
        <f>ROUND($G$791/100*$G$792*АТС!C411,2)</f>
        <v>28.31</v>
      </c>
    </row>
    <row r="1164" spans="1:7" x14ac:dyDescent="0.25">
      <c r="A1164" s="236"/>
      <c r="B1164" s="125">
        <f t="shared" si="18"/>
        <v>42416.458330000001</v>
      </c>
      <c r="C1164" s="126">
        <v>11</v>
      </c>
      <c r="D1164" s="35">
        <f>ROUND($D$791/100*$D$792*АТС!$C412,2)</f>
        <v>71.37</v>
      </c>
      <c r="E1164" s="35">
        <f>ROUND($E$791/100*$E$792*АТС!C412,2)</f>
        <v>65.58</v>
      </c>
      <c r="F1164" s="35">
        <f>ROUND($F$791/100*$F$792*АТС!C412,2)</f>
        <v>44.64</v>
      </c>
      <c r="G1164" s="35">
        <f>ROUND($G$791/100*$G$792*АТС!C412,2)</f>
        <v>26.13</v>
      </c>
    </row>
    <row r="1165" spans="1:7" x14ac:dyDescent="0.25">
      <c r="A1165" s="236"/>
      <c r="B1165" s="123">
        <f t="shared" si="18"/>
        <v>42416.5</v>
      </c>
      <c r="C1165" s="126">
        <v>12</v>
      </c>
      <c r="D1165" s="35">
        <f>ROUND($D$791/100*$D$792*АТС!$C413,2)</f>
        <v>71.34</v>
      </c>
      <c r="E1165" s="35">
        <f>ROUND($E$791/100*$E$792*АТС!C413,2)</f>
        <v>65.55</v>
      </c>
      <c r="F1165" s="35">
        <f>ROUND($F$791/100*$F$792*АТС!C413,2)</f>
        <v>44.62</v>
      </c>
      <c r="G1165" s="35">
        <f>ROUND($G$791/100*$G$792*АТС!C413,2)</f>
        <v>26.11</v>
      </c>
    </row>
    <row r="1166" spans="1:7" x14ac:dyDescent="0.25">
      <c r="A1166" s="236"/>
      <c r="B1166" s="125">
        <f t="shared" si="18"/>
        <v>42416.541669999999</v>
      </c>
      <c r="C1166" s="126">
        <v>13</v>
      </c>
      <c r="D1166" s="35">
        <f>ROUND($D$791/100*$D$792*АТС!$C414,2)</f>
        <v>71.33</v>
      </c>
      <c r="E1166" s="35">
        <f>ROUND($E$791/100*$E$792*АТС!C414,2)</f>
        <v>65.540000000000006</v>
      </c>
      <c r="F1166" s="35">
        <f>ROUND($F$791/100*$F$792*АТС!C414,2)</f>
        <v>44.62</v>
      </c>
      <c r="G1166" s="35">
        <f>ROUND($G$791/100*$G$792*АТС!C414,2)</f>
        <v>26.11</v>
      </c>
    </row>
    <row r="1167" spans="1:7" x14ac:dyDescent="0.25">
      <c r="A1167" s="236"/>
      <c r="B1167" s="123">
        <f t="shared" si="18"/>
        <v>42416.583330000001</v>
      </c>
      <c r="C1167" s="126">
        <v>14</v>
      </c>
      <c r="D1167" s="35">
        <f>ROUND($D$791/100*$D$792*АТС!$C415,2)</f>
        <v>74.13</v>
      </c>
      <c r="E1167" s="35">
        <f>ROUND($E$791/100*$E$792*АТС!C415,2)</f>
        <v>68.11</v>
      </c>
      <c r="F1167" s="35">
        <f>ROUND($F$791/100*$F$792*АТС!C415,2)</f>
        <v>46.36</v>
      </c>
      <c r="G1167" s="35">
        <f>ROUND($G$791/100*$G$792*АТС!C415,2)</f>
        <v>27.13</v>
      </c>
    </row>
    <row r="1168" spans="1:7" x14ac:dyDescent="0.25">
      <c r="A1168" s="236"/>
      <c r="B1168" s="125">
        <f t="shared" si="18"/>
        <v>42416.625</v>
      </c>
      <c r="C1168" s="126">
        <v>15</v>
      </c>
      <c r="D1168" s="35">
        <f>ROUND($D$791/100*$D$792*АТС!$C416,2)</f>
        <v>75.930000000000007</v>
      </c>
      <c r="E1168" s="35">
        <f>ROUND($E$791/100*$E$792*АТС!C416,2)</f>
        <v>69.77</v>
      </c>
      <c r="F1168" s="35">
        <f>ROUND($F$791/100*$F$792*АТС!C416,2)</f>
        <v>47.49</v>
      </c>
      <c r="G1168" s="35">
        <f>ROUND($G$791/100*$G$792*АТС!C416,2)</f>
        <v>27.8</v>
      </c>
    </row>
    <row r="1169" spans="1:7" x14ac:dyDescent="0.25">
      <c r="A1169" s="236"/>
      <c r="B1169" s="123">
        <f t="shared" si="18"/>
        <v>42416.666669999999</v>
      </c>
      <c r="C1169" s="126">
        <v>16</v>
      </c>
      <c r="D1169" s="35">
        <f>ROUND($D$791/100*$D$792*АТС!$C417,2)</f>
        <v>73.569999999999993</v>
      </c>
      <c r="E1169" s="35">
        <f>ROUND($E$791/100*$E$792*АТС!C417,2)</f>
        <v>67.599999999999994</v>
      </c>
      <c r="F1169" s="35">
        <f>ROUND($F$791/100*$F$792*АТС!C417,2)</f>
        <v>46.01</v>
      </c>
      <c r="G1169" s="35">
        <f>ROUND($G$791/100*$G$792*АТС!C417,2)</f>
        <v>26.93</v>
      </c>
    </row>
    <row r="1170" spans="1:7" x14ac:dyDescent="0.25">
      <c r="A1170" s="236"/>
      <c r="B1170" s="125">
        <f t="shared" si="18"/>
        <v>42416.708330000001</v>
      </c>
      <c r="C1170" s="126">
        <v>17</v>
      </c>
      <c r="D1170" s="35">
        <f>ROUND($D$791/100*$D$792*АТС!$C418,2)</f>
        <v>70.45</v>
      </c>
      <c r="E1170" s="35">
        <f>ROUND($E$791/100*$E$792*АТС!C418,2)</f>
        <v>64.73</v>
      </c>
      <c r="F1170" s="35">
        <f>ROUND($F$791/100*$F$792*АТС!C418,2)</f>
        <v>44.07</v>
      </c>
      <c r="G1170" s="35">
        <f>ROUND($G$791/100*$G$792*АТС!C418,2)</f>
        <v>25.79</v>
      </c>
    </row>
    <row r="1171" spans="1:7" x14ac:dyDescent="0.25">
      <c r="A1171" s="236"/>
      <c r="B1171" s="123">
        <f t="shared" si="18"/>
        <v>42416.75</v>
      </c>
      <c r="C1171" s="126">
        <v>18</v>
      </c>
      <c r="D1171" s="35">
        <f>ROUND($D$791/100*$D$792*АТС!$C419,2)</f>
        <v>72.31</v>
      </c>
      <c r="E1171" s="35">
        <f>ROUND($E$791/100*$E$792*АТС!C419,2)</f>
        <v>66.44</v>
      </c>
      <c r="F1171" s="35">
        <f>ROUND($F$791/100*$F$792*АТС!C419,2)</f>
        <v>45.23</v>
      </c>
      <c r="G1171" s="35">
        <f>ROUND($G$791/100*$G$792*АТС!C419,2)</f>
        <v>26.47</v>
      </c>
    </row>
    <row r="1172" spans="1:7" x14ac:dyDescent="0.25">
      <c r="A1172" s="236"/>
      <c r="B1172" s="125">
        <f t="shared" si="18"/>
        <v>42416.791669999999</v>
      </c>
      <c r="C1172" s="126">
        <v>19</v>
      </c>
      <c r="D1172" s="35">
        <f>ROUND($D$791/100*$D$792*АТС!$C420,2)</f>
        <v>72.52</v>
      </c>
      <c r="E1172" s="35">
        <f>ROUND($E$791/100*$E$792*АТС!C420,2)</f>
        <v>66.63</v>
      </c>
      <c r="F1172" s="35">
        <f>ROUND($F$791/100*$F$792*АТС!C420,2)</f>
        <v>45.36</v>
      </c>
      <c r="G1172" s="35">
        <f>ROUND($G$791/100*$G$792*АТС!C420,2)</f>
        <v>26.54</v>
      </c>
    </row>
    <row r="1173" spans="1:7" x14ac:dyDescent="0.25">
      <c r="A1173" s="236"/>
      <c r="B1173" s="123">
        <f t="shared" si="18"/>
        <v>42416.833330000001</v>
      </c>
      <c r="C1173" s="126">
        <v>20</v>
      </c>
      <c r="D1173" s="35">
        <f>ROUND($D$791/100*$D$792*АТС!$C421,2)</f>
        <v>69.12</v>
      </c>
      <c r="E1173" s="35">
        <f>ROUND($E$791/100*$E$792*АТС!C421,2)</f>
        <v>63.51</v>
      </c>
      <c r="F1173" s="35">
        <f>ROUND($F$791/100*$F$792*АТС!C421,2)</f>
        <v>43.23</v>
      </c>
      <c r="G1173" s="35">
        <f>ROUND($G$791/100*$G$792*АТС!C421,2)</f>
        <v>25.3</v>
      </c>
    </row>
    <row r="1174" spans="1:7" x14ac:dyDescent="0.25">
      <c r="A1174" s="236"/>
      <c r="B1174" s="125">
        <f t="shared" si="18"/>
        <v>42416.875</v>
      </c>
      <c r="C1174" s="126">
        <v>21</v>
      </c>
      <c r="D1174" s="35">
        <f>ROUND($D$791/100*$D$792*АТС!$C422,2)</f>
        <v>67.25</v>
      </c>
      <c r="E1174" s="35">
        <f>ROUND($E$791/100*$E$792*АТС!C422,2)</f>
        <v>61.79</v>
      </c>
      <c r="F1174" s="35">
        <f>ROUND($F$791/100*$F$792*АТС!C422,2)</f>
        <v>42.06</v>
      </c>
      <c r="G1174" s="35">
        <f>ROUND($G$791/100*$G$792*АТС!C422,2)</f>
        <v>24.62</v>
      </c>
    </row>
    <row r="1175" spans="1:7" x14ac:dyDescent="0.25">
      <c r="A1175" s="236"/>
      <c r="B1175" s="123">
        <f t="shared" si="18"/>
        <v>42416.916669999999</v>
      </c>
      <c r="C1175" s="126">
        <v>22</v>
      </c>
      <c r="D1175" s="35">
        <f>ROUND($D$791/100*$D$792*АТС!$C423,2)</f>
        <v>97.96</v>
      </c>
      <c r="E1175" s="35">
        <f>ROUND($E$791/100*$E$792*АТС!C423,2)</f>
        <v>90</v>
      </c>
      <c r="F1175" s="35">
        <f>ROUND($F$791/100*$F$792*АТС!C423,2)</f>
        <v>61.27</v>
      </c>
      <c r="G1175" s="35">
        <f>ROUND($G$791/100*$G$792*АТС!C423,2)</f>
        <v>35.86</v>
      </c>
    </row>
    <row r="1176" spans="1:7" x14ac:dyDescent="0.25">
      <c r="A1176" s="236"/>
      <c r="B1176" s="125">
        <f t="shared" si="18"/>
        <v>42416.958330000001</v>
      </c>
      <c r="C1176" s="126">
        <v>23</v>
      </c>
      <c r="D1176" s="35">
        <f>ROUND($D$791/100*$D$792*АТС!$C424,2)</f>
        <v>79.64</v>
      </c>
      <c r="E1176" s="35">
        <f>ROUND($E$791/100*$E$792*АТС!C424,2)</f>
        <v>73.17</v>
      </c>
      <c r="F1176" s="35">
        <f>ROUND($F$791/100*$F$792*АТС!C424,2)</f>
        <v>49.81</v>
      </c>
      <c r="G1176" s="35">
        <f>ROUND($G$791/100*$G$792*АТС!C424,2)</f>
        <v>29.15</v>
      </c>
    </row>
    <row r="1177" spans="1:7" x14ac:dyDescent="0.25">
      <c r="A1177" s="236"/>
      <c r="B1177" s="123">
        <f t="shared" si="18"/>
        <v>42417</v>
      </c>
      <c r="C1177" s="126">
        <v>0</v>
      </c>
      <c r="D1177" s="35">
        <f>ROUND($D$791/100*$D$792*АТС!$C425,2)</f>
        <v>76.540000000000006</v>
      </c>
      <c r="E1177" s="35">
        <f>ROUND($E$791/100*$E$792*АТС!C425,2)</f>
        <v>70.33</v>
      </c>
      <c r="F1177" s="35">
        <f>ROUND($F$791/100*$F$792*АТС!C425,2)</f>
        <v>47.88</v>
      </c>
      <c r="G1177" s="35">
        <f>ROUND($G$791/100*$G$792*АТС!C425,2)</f>
        <v>28.02</v>
      </c>
    </row>
    <row r="1178" spans="1:7" x14ac:dyDescent="0.25">
      <c r="A1178" s="236"/>
      <c r="B1178" s="125">
        <f t="shared" si="18"/>
        <v>42417.041669999999</v>
      </c>
      <c r="C1178" s="126">
        <v>1</v>
      </c>
      <c r="D1178" s="35">
        <f>ROUND($D$791/100*$D$792*АТС!$C426,2)</f>
        <v>72.34</v>
      </c>
      <c r="E1178" s="35">
        <f>ROUND($E$791/100*$E$792*АТС!C426,2)</f>
        <v>66.47</v>
      </c>
      <c r="F1178" s="35">
        <f>ROUND($F$791/100*$F$792*АТС!C426,2)</f>
        <v>45.25</v>
      </c>
      <c r="G1178" s="35">
        <f>ROUND($G$791/100*$G$792*АТС!C426,2)</f>
        <v>26.48</v>
      </c>
    </row>
    <row r="1179" spans="1:7" x14ac:dyDescent="0.25">
      <c r="A1179" s="236"/>
      <c r="B1179" s="123">
        <f t="shared" si="18"/>
        <v>42417.083330000001</v>
      </c>
      <c r="C1179" s="126">
        <v>2</v>
      </c>
      <c r="D1179" s="35">
        <f>ROUND($D$791/100*$D$792*АТС!$C427,2)</f>
        <v>76.56</v>
      </c>
      <c r="E1179" s="35">
        <f>ROUND($E$791/100*$E$792*АТС!C427,2)</f>
        <v>70.34</v>
      </c>
      <c r="F1179" s="35">
        <f>ROUND($F$791/100*$F$792*АТС!C427,2)</f>
        <v>47.88</v>
      </c>
      <c r="G1179" s="35">
        <f>ROUND($G$791/100*$G$792*АТС!C427,2)</f>
        <v>28.02</v>
      </c>
    </row>
    <row r="1180" spans="1:7" x14ac:dyDescent="0.25">
      <c r="A1180" s="236"/>
      <c r="B1180" s="125">
        <f t="shared" si="18"/>
        <v>42417.125</v>
      </c>
      <c r="C1180" s="126">
        <v>3</v>
      </c>
      <c r="D1180" s="35">
        <f>ROUND($D$791/100*$D$792*АТС!$C428,2)</f>
        <v>76.56</v>
      </c>
      <c r="E1180" s="35">
        <f>ROUND($E$791/100*$E$792*АТС!C428,2)</f>
        <v>70.34</v>
      </c>
      <c r="F1180" s="35">
        <f>ROUND($F$791/100*$F$792*АТС!C428,2)</f>
        <v>47.88</v>
      </c>
      <c r="G1180" s="35">
        <f>ROUND($G$791/100*$G$792*АТС!C428,2)</f>
        <v>28.02</v>
      </c>
    </row>
    <row r="1181" spans="1:7" x14ac:dyDescent="0.25">
      <c r="A1181" s="236"/>
      <c r="B1181" s="123">
        <f t="shared" si="18"/>
        <v>42417.166669999999</v>
      </c>
      <c r="C1181" s="126">
        <v>4</v>
      </c>
      <c r="D1181" s="35">
        <f>ROUND($D$791/100*$D$792*АТС!$C429,2)</f>
        <v>76.58</v>
      </c>
      <c r="E1181" s="35">
        <f>ROUND($E$791/100*$E$792*АТС!C429,2)</f>
        <v>70.36</v>
      </c>
      <c r="F1181" s="35">
        <f>ROUND($F$791/100*$F$792*АТС!C429,2)</f>
        <v>47.9</v>
      </c>
      <c r="G1181" s="35">
        <f>ROUND($G$791/100*$G$792*АТС!C429,2)</f>
        <v>28.03</v>
      </c>
    </row>
    <row r="1182" spans="1:7" x14ac:dyDescent="0.25">
      <c r="A1182" s="236"/>
      <c r="B1182" s="125">
        <f t="shared" si="18"/>
        <v>42417.208330000001</v>
      </c>
      <c r="C1182" s="126">
        <v>5</v>
      </c>
      <c r="D1182" s="35">
        <f>ROUND($D$791/100*$D$792*АТС!$C430,2)</f>
        <v>73.739999999999995</v>
      </c>
      <c r="E1182" s="35">
        <f>ROUND($E$791/100*$E$792*АТС!C430,2)</f>
        <v>67.760000000000005</v>
      </c>
      <c r="F1182" s="35">
        <f>ROUND($F$791/100*$F$792*АТС!C430,2)</f>
        <v>46.12</v>
      </c>
      <c r="G1182" s="35">
        <f>ROUND($G$791/100*$G$792*АТС!C430,2)</f>
        <v>26.99</v>
      </c>
    </row>
    <row r="1183" spans="1:7" x14ac:dyDescent="0.25">
      <c r="A1183" s="236"/>
      <c r="B1183" s="123">
        <f t="shared" si="18"/>
        <v>42417.25</v>
      </c>
      <c r="C1183" s="126">
        <v>6</v>
      </c>
      <c r="D1183" s="35">
        <f>ROUND($D$791/100*$D$792*АТС!$C431,2)</f>
        <v>68.13</v>
      </c>
      <c r="E1183" s="35">
        <f>ROUND($E$791/100*$E$792*АТС!C431,2)</f>
        <v>62.6</v>
      </c>
      <c r="F1183" s="35">
        <f>ROUND($F$791/100*$F$792*АТС!C431,2)</f>
        <v>42.61</v>
      </c>
      <c r="G1183" s="35">
        <f>ROUND($G$791/100*$G$792*АТС!C431,2)</f>
        <v>24.94</v>
      </c>
    </row>
    <row r="1184" spans="1:7" x14ac:dyDescent="0.25">
      <c r="A1184" s="236"/>
      <c r="B1184" s="125">
        <f t="shared" si="18"/>
        <v>42417.291669999999</v>
      </c>
      <c r="C1184" s="126">
        <v>7</v>
      </c>
      <c r="D1184" s="35">
        <f>ROUND($D$791/100*$D$792*АТС!$C432,2)</f>
        <v>91.65</v>
      </c>
      <c r="E1184" s="35">
        <f>ROUND($E$791/100*$E$792*АТС!C432,2)</f>
        <v>84.21</v>
      </c>
      <c r="F1184" s="35">
        <f>ROUND($F$791/100*$F$792*АТС!C432,2)</f>
        <v>57.32</v>
      </c>
      <c r="G1184" s="35">
        <f>ROUND($G$791/100*$G$792*АТС!C432,2)</f>
        <v>33.549999999999997</v>
      </c>
    </row>
    <row r="1185" spans="1:7" x14ac:dyDescent="0.25">
      <c r="A1185" s="236"/>
      <c r="B1185" s="123">
        <f t="shared" si="18"/>
        <v>42417.333330000001</v>
      </c>
      <c r="C1185" s="126">
        <v>8</v>
      </c>
      <c r="D1185" s="35">
        <f>ROUND($D$791/100*$D$792*АТС!$C433,2)</f>
        <v>102.28</v>
      </c>
      <c r="E1185" s="35">
        <f>ROUND($E$791/100*$E$792*АТС!C433,2)</f>
        <v>93.98</v>
      </c>
      <c r="F1185" s="35">
        <f>ROUND($F$791/100*$F$792*АТС!C433,2)</f>
        <v>63.97</v>
      </c>
      <c r="G1185" s="35">
        <f>ROUND($G$791/100*$G$792*АТС!C433,2)</f>
        <v>37.44</v>
      </c>
    </row>
    <row r="1186" spans="1:7" x14ac:dyDescent="0.25">
      <c r="A1186" s="236"/>
      <c r="B1186" s="125">
        <f t="shared" si="18"/>
        <v>42417.375</v>
      </c>
      <c r="C1186" s="126">
        <v>9</v>
      </c>
      <c r="D1186" s="35">
        <f>ROUND($D$791/100*$D$792*АТС!$C434,2)</f>
        <v>87.67</v>
      </c>
      <c r="E1186" s="35">
        <f>ROUND($E$791/100*$E$792*АТС!C434,2)</f>
        <v>80.56</v>
      </c>
      <c r="F1186" s="35">
        <f>ROUND($F$791/100*$F$792*АТС!C434,2)</f>
        <v>54.84</v>
      </c>
      <c r="G1186" s="35">
        <f>ROUND($G$791/100*$G$792*АТС!C434,2)</f>
        <v>32.090000000000003</v>
      </c>
    </row>
    <row r="1187" spans="1:7" x14ac:dyDescent="0.25">
      <c r="A1187" s="236"/>
      <c r="B1187" s="123">
        <f t="shared" si="18"/>
        <v>42417.416669999999</v>
      </c>
      <c r="C1187" s="126">
        <v>10</v>
      </c>
      <c r="D1187" s="35">
        <f>ROUND($D$791/100*$D$792*АТС!$C435,2)</f>
        <v>85.73</v>
      </c>
      <c r="E1187" s="35">
        <f>ROUND($E$791/100*$E$792*АТС!C435,2)</f>
        <v>78.77</v>
      </c>
      <c r="F1187" s="35">
        <f>ROUND($F$791/100*$F$792*АТС!C435,2)</f>
        <v>53.62</v>
      </c>
      <c r="G1187" s="35">
        <f>ROUND($G$791/100*$G$792*АТС!C435,2)</f>
        <v>31.38</v>
      </c>
    </row>
    <row r="1188" spans="1:7" x14ac:dyDescent="0.25">
      <c r="A1188" s="236"/>
      <c r="B1188" s="125">
        <f t="shared" si="18"/>
        <v>42417.458330000001</v>
      </c>
      <c r="C1188" s="126">
        <v>11</v>
      </c>
      <c r="D1188" s="35">
        <f>ROUND($D$791/100*$D$792*АТС!$C436,2)</f>
        <v>78.349999999999994</v>
      </c>
      <c r="E1188" s="35">
        <f>ROUND($E$791/100*$E$792*АТС!C436,2)</f>
        <v>71.989999999999995</v>
      </c>
      <c r="F1188" s="35">
        <f>ROUND($F$791/100*$F$792*АТС!C436,2)</f>
        <v>49</v>
      </c>
      <c r="G1188" s="35">
        <f>ROUND($G$791/100*$G$792*АТС!C436,2)</f>
        <v>28.68</v>
      </c>
    </row>
    <row r="1189" spans="1:7" x14ac:dyDescent="0.25">
      <c r="A1189" s="236"/>
      <c r="B1189" s="123">
        <f t="shared" si="18"/>
        <v>42417.5</v>
      </c>
      <c r="C1189" s="126">
        <v>12</v>
      </c>
      <c r="D1189" s="35">
        <f>ROUND($D$791/100*$D$792*АТС!$C437,2)</f>
        <v>83.82</v>
      </c>
      <c r="E1189" s="35">
        <f>ROUND($E$791/100*$E$792*АТС!C437,2)</f>
        <v>77.010000000000005</v>
      </c>
      <c r="F1189" s="35">
        <f>ROUND($F$791/100*$F$792*АТС!C437,2)</f>
        <v>52.42</v>
      </c>
      <c r="G1189" s="35">
        <f>ROUND($G$791/100*$G$792*АТС!C437,2)</f>
        <v>30.68</v>
      </c>
    </row>
    <row r="1190" spans="1:7" x14ac:dyDescent="0.25">
      <c r="A1190" s="236"/>
      <c r="B1190" s="125">
        <f t="shared" si="18"/>
        <v>42417.541669999999</v>
      </c>
      <c r="C1190" s="126">
        <v>13</v>
      </c>
      <c r="D1190" s="35">
        <f>ROUND($D$791/100*$D$792*АТС!$C438,2)</f>
        <v>83.8</v>
      </c>
      <c r="E1190" s="35">
        <f>ROUND($E$791/100*$E$792*АТС!C438,2)</f>
        <v>77</v>
      </c>
      <c r="F1190" s="35">
        <f>ROUND($F$791/100*$F$792*АТС!C438,2)</f>
        <v>52.42</v>
      </c>
      <c r="G1190" s="35">
        <f>ROUND($G$791/100*$G$792*АТС!C438,2)</f>
        <v>30.68</v>
      </c>
    </row>
    <row r="1191" spans="1:7" x14ac:dyDescent="0.25">
      <c r="A1191" s="236"/>
      <c r="B1191" s="123">
        <f t="shared" si="18"/>
        <v>42417.583330000001</v>
      </c>
      <c r="C1191" s="126">
        <v>14</v>
      </c>
      <c r="D1191" s="35">
        <f>ROUND($D$791/100*$D$792*АТС!$C439,2)</f>
        <v>83.79</v>
      </c>
      <c r="E1191" s="35">
        <f>ROUND($E$791/100*$E$792*АТС!C439,2)</f>
        <v>76.989999999999995</v>
      </c>
      <c r="F1191" s="35">
        <f>ROUND($F$791/100*$F$792*АТС!C439,2)</f>
        <v>52.41</v>
      </c>
      <c r="G1191" s="35">
        <f>ROUND($G$791/100*$G$792*АТС!C439,2)</f>
        <v>30.67</v>
      </c>
    </row>
    <row r="1192" spans="1:7" x14ac:dyDescent="0.25">
      <c r="A1192" s="236"/>
      <c r="B1192" s="125">
        <f t="shared" si="18"/>
        <v>42417.625</v>
      </c>
      <c r="C1192" s="126">
        <v>15</v>
      </c>
      <c r="D1192" s="35">
        <f>ROUND($D$791/100*$D$792*АТС!$C440,2)</f>
        <v>83.84</v>
      </c>
      <c r="E1192" s="35">
        <f>ROUND($E$791/100*$E$792*АТС!C440,2)</f>
        <v>77.03</v>
      </c>
      <c r="F1192" s="35">
        <f>ROUND($F$791/100*$F$792*АТС!C440,2)</f>
        <v>52.44</v>
      </c>
      <c r="G1192" s="35">
        <f>ROUND($G$791/100*$G$792*АТС!C440,2)</f>
        <v>30.69</v>
      </c>
    </row>
    <row r="1193" spans="1:7" x14ac:dyDescent="0.25">
      <c r="A1193" s="236"/>
      <c r="B1193" s="123">
        <f t="shared" si="18"/>
        <v>42417.666669999999</v>
      </c>
      <c r="C1193" s="126">
        <v>16</v>
      </c>
      <c r="D1193" s="35">
        <f>ROUND($D$791/100*$D$792*АТС!$C441,2)</f>
        <v>83.85</v>
      </c>
      <c r="E1193" s="35">
        <f>ROUND($E$791/100*$E$792*АТС!C441,2)</f>
        <v>77.040000000000006</v>
      </c>
      <c r="F1193" s="35">
        <f>ROUND($F$791/100*$F$792*АТС!C441,2)</f>
        <v>52.44</v>
      </c>
      <c r="G1193" s="35">
        <f>ROUND($G$791/100*$G$792*АТС!C441,2)</f>
        <v>30.69</v>
      </c>
    </row>
    <row r="1194" spans="1:7" x14ac:dyDescent="0.25">
      <c r="A1194" s="236"/>
      <c r="B1194" s="125">
        <f t="shared" si="18"/>
        <v>42417.708330000001</v>
      </c>
      <c r="C1194" s="126">
        <v>17</v>
      </c>
      <c r="D1194" s="35">
        <f>ROUND($D$791/100*$D$792*АТС!$C442,2)</f>
        <v>81.7</v>
      </c>
      <c r="E1194" s="35">
        <f>ROUND($E$791/100*$E$792*АТС!C442,2)</f>
        <v>75.069999999999993</v>
      </c>
      <c r="F1194" s="35">
        <f>ROUND($F$791/100*$F$792*АТС!C442,2)</f>
        <v>51.1</v>
      </c>
      <c r="G1194" s="35">
        <f>ROUND($G$791/100*$G$792*АТС!C442,2)</f>
        <v>29.91</v>
      </c>
    </row>
    <row r="1195" spans="1:7" x14ac:dyDescent="0.25">
      <c r="A1195" s="236"/>
      <c r="B1195" s="123">
        <f t="shared" si="18"/>
        <v>42417.75</v>
      </c>
      <c r="C1195" s="126">
        <v>18</v>
      </c>
      <c r="D1195" s="35">
        <f>ROUND($D$791/100*$D$792*АТС!$C443,2)</f>
        <v>68.81</v>
      </c>
      <c r="E1195" s="35">
        <f>ROUND($E$791/100*$E$792*АТС!C443,2)</f>
        <v>63.22</v>
      </c>
      <c r="F1195" s="35">
        <f>ROUND($F$791/100*$F$792*АТС!C443,2)</f>
        <v>43.04</v>
      </c>
      <c r="G1195" s="35">
        <f>ROUND($G$791/100*$G$792*АТС!C443,2)</f>
        <v>25.19</v>
      </c>
    </row>
    <row r="1196" spans="1:7" x14ac:dyDescent="0.25">
      <c r="A1196" s="236"/>
      <c r="B1196" s="125">
        <f t="shared" si="18"/>
        <v>42417.791669999999</v>
      </c>
      <c r="C1196" s="126">
        <v>19</v>
      </c>
      <c r="D1196" s="35">
        <f>ROUND($D$791/100*$D$792*АТС!$C444,2)</f>
        <v>69.03</v>
      </c>
      <c r="E1196" s="35">
        <f>ROUND($E$791/100*$E$792*АТС!C444,2)</f>
        <v>63.43</v>
      </c>
      <c r="F1196" s="35">
        <f>ROUND($F$791/100*$F$792*АТС!C444,2)</f>
        <v>43.18</v>
      </c>
      <c r="G1196" s="35">
        <f>ROUND($G$791/100*$G$792*АТС!C444,2)</f>
        <v>25.27</v>
      </c>
    </row>
    <row r="1197" spans="1:7" x14ac:dyDescent="0.25">
      <c r="A1197" s="236"/>
      <c r="B1197" s="123">
        <f t="shared" si="18"/>
        <v>42417.833330000001</v>
      </c>
      <c r="C1197" s="126">
        <v>20</v>
      </c>
      <c r="D1197" s="35">
        <f>ROUND($D$791/100*$D$792*АТС!$C445,2)</f>
        <v>66.760000000000005</v>
      </c>
      <c r="E1197" s="35">
        <f>ROUND($E$791/100*$E$792*АТС!C445,2)</f>
        <v>61.34</v>
      </c>
      <c r="F1197" s="35">
        <f>ROUND($F$791/100*$F$792*АТС!C445,2)</f>
        <v>41.76</v>
      </c>
      <c r="G1197" s="35">
        <f>ROUND($G$791/100*$G$792*АТС!C445,2)</f>
        <v>24.44</v>
      </c>
    </row>
    <row r="1198" spans="1:7" x14ac:dyDescent="0.25">
      <c r="A1198" s="236"/>
      <c r="B1198" s="125">
        <f t="shared" si="18"/>
        <v>42417.875</v>
      </c>
      <c r="C1198" s="126">
        <v>21</v>
      </c>
      <c r="D1198" s="35">
        <f>ROUND($D$791/100*$D$792*АТС!$C446,2)</f>
        <v>68.739999999999995</v>
      </c>
      <c r="E1198" s="35">
        <f>ROUND($E$791/100*$E$792*АТС!C446,2)</f>
        <v>63.16</v>
      </c>
      <c r="F1198" s="35">
        <f>ROUND($F$791/100*$F$792*АТС!C446,2)</f>
        <v>42.99</v>
      </c>
      <c r="G1198" s="35">
        <f>ROUND($G$791/100*$G$792*АТС!C446,2)</f>
        <v>25.16</v>
      </c>
    </row>
    <row r="1199" spans="1:7" x14ac:dyDescent="0.25">
      <c r="A1199" s="236"/>
      <c r="B1199" s="123">
        <f t="shared" si="18"/>
        <v>42417.916669999999</v>
      </c>
      <c r="C1199" s="126">
        <v>22</v>
      </c>
      <c r="D1199" s="35">
        <f>ROUND($D$791/100*$D$792*АТС!$C447,2)</f>
        <v>90.07</v>
      </c>
      <c r="E1199" s="35">
        <f>ROUND($E$791/100*$E$792*АТС!C447,2)</f>
        <v>82.76</v>
      </c>
      <c r="F1199" s="35">
        <f>ROUND($F$791/100*$F$792*АТС!C447,2)</f>
        <v>56.34</v>
      </c>
      <c r="G1199" s="35">
        <f>ROUND($G$791/100*$G$792*АТС!C447,2)</f>
        <v>32.97</v>
      </c>
    </row>
    <row r="1200" spans="1:7" x14ac:dyDescent="0.25">
      <c r="A1200" s="236"/>
      <c r="B1200" s="125">
        <f t="shared" si="18"/>
        <v>42417.958330000001</v>
      </c>
      <c r="C1200" s="126">
        <v>23</v>
      </c>
      <c r="D1200" s="35">
        <f>ROUND($D$791/100*$D$792*АТС!$C448,2)</f>
        <v>70.88</v>
      </c>
      <c r="E1200" s="35">
        <f>ROUND($E$791/100*$E$792*АТС!C448,2)</f>
        <v>65.13</v>
      </c>
      <c r="F1200" s="35">
        <f>ROUND($F$791/100*$F$792*АТС!C448,2)</f>
        <v>44.34</v>
      </c>
      <c r="G1200" s="35">
        <f>ROUND($G$791/100*$G$792*АТС!C448,2)</f>
        <v>25.95</v>
      </c>
    </row>
    <row r="1201" spans="1:7" x14ac:dyDescent="0.25">
      <c r="A1201" s="236"/>
      <c r="B1201" s="123">
        <f t="shared" si="18"/>
        <v>42418</v>
      </c>
      <c r="C1201" s="126">
        <v>0</v>
      </c>
      <c r="D1201" s="35">
        <f>ROUND($D$791/100*$D$792*АТС!$C449,2)</f>
        <v>65.239999999999995</v>
      </c>
      <c r="E1201" s="35">
        <f>ROUND($E$791/100*$E$792*АТС!C449,2)</f>
        <v>59.94</v>
      </c>
      <c r="F1201" s="35">
        <f>ROUND($F$791/100*$F$792*АТС!C449,2)</f>
        <v>40.799999999999997</v>
      </c>
      <c r="G1201" s="35">
        <f>ROUND($G$791/100*$G$792*АТС!C449,2)</f>
        <v>23.88</v>
      </c>
    </row>
    <row r="1202" spans="1:7" x14ac:dyDescent="0.25">
      <c r="A1202" s="236"/>
      <c r="B1202" s="125">
        <f t="shared" ref="B1202:B1265" si="19">B1178+1</f>
        <v>42418.041669999999</v>
      </c>
      <c r="C1202" s="126">
        <v>1</v>
      </c>
      <c r="D1202" s="35">
        <f>ROUND($D$791/100*$D$792*АТС!$C450,2)</f>
        <v>71.2</v>
      </c>
      <c r="E1202" s="35">
        <f>ROUND($E$791/100*$E$792*АТС!C450,2)</f>
        <v>65.42</v>
      </c>
      <c r="F1202" s="35">
        <f>ROUND($F$791/100*$F$792*АТС!C450,2)</f>
        <v>44.53</v>
      </c>
      <c r="G1202" s="35">
        <f>ROUND($G$791/100*$G$792*АТС!C450,2)</f>
        <v>26.06</v>
      </c>
    </row>
    <row r="1203" spans="1:7" x14ac:dyDescent="0.25">
      <c r="A1203" s="236"/>
      <c r="B1203" s="123">
        <f t="shared" si="19"/>
        <v>42418.083330000001</v>
      </c>
      <c r="C1203" s="126">
        <v>2</v>
      </c>
      <c r="D1203" s="35">
        <f>ROUND($D$791/100*$D$792*АТС!$C451,2)</f>
        <v>72.5</v>
      </c>
      <c r="E1203" s="35">
        <f>ROUND($E$791/100*$E$792*АТС!C451,2)</f>
        <v>66.62</v>
      </c>
      <c r="F1203" s="35">
        <f>ROUND($F$791/100*$F$792*АТС!C451,2)</f>
        <v>45.35</v>
      </c>
      <c r="G1203" s="35">
        <f>ROUND($G$791/100*$G$792*АТС!C451,2)</f>
        <v>26.54</v>
      </c>
    </row>
    <row r="1204" spans="1:7" x14ac:dyDescent="0.25">
      <c r="A1204" s="236"/>
      <c r="B1204" s="125">
        <f t="shared" si="19"/>
        <v>42418.125</v>
      </c>
      <c r="C1204" s="126">
        <v>3</v>
      </c>
      <c r="D1204" s="35">
        <f>ROUND($D$791/100*$D$792*АТС!$C452,2)</f>
        <v>72.510000000000005</v>
      </c>
      <c r="E1204" s="35">
        <f>ROUND($E$791/100*$E$792*АТС!C452,2)</f>
        <v>66.62</v>
      </c>
      <c r="F1204" s="35">
        <f>ROUND($F$791/100*$F$792*АТС!C452,2)</f>
        <v>45.35</v>
      </c>
      <c r="G1204" s="35">
        <f>ROUND($G$791/100*$G$792*АТС!C452,2)</f>
        <v>26.54</v>
      </c>
    </row>
    <row r="1205" spans="1:7" x14ac:dyDescent="0.25">
      <c r="A1205" s="236"/>
      <c r="B1205" s="123">
        <f t="shared" si="19"/>
        <v>42418.166669999999</v>
      </c>
      <c r="C1205" s="126">
        <v>4</v>
      </c>
      <c r="D1205" s="35">
        <f>ROUND($D$791/100*$D$792*АТС!$C453,2)</f>
        <v>72.510000000000005</v>
      </c>
      <c r="E1205" s="35">
        <f>ROUND($E$791/100*$E$792*АТС!C453,2)</f>
        <v>66.62</v>
      </c>
      <c r="F1205" s="35">
        <f>ROUND($F$791/100*$F$792*АТС!C453,2)</f>
        <v>45.35</v>
      </c>
      <c r="G1205" s="35">
        <f>ROUND($G$791/100*$G$792*АТС!C453,2)</f>
        <v>26.54</v>
      </c>
    </row>
    <row r="1206" spans="1:7" x14ac:dyDescent="0.25">
      <c r="A1206" s="236"/>
      <c r="B1206" s="125">
        <f t="shared" si="19"/>
        <v>42418.208330000001</v>
      </c>
      <c r="C1206" s="126">
        <v>5</v>
      </c>
      <c r="D1206" s="35">
        <f>ROUND($D$791/100*$D$792*АТС!$C454,2)</f>
        <v>71.23</v>
      </c>
      <c r="E1206" s="35">
        <f>ROUND($E$791/100*$E$792*АТС!C454,2)</f>
        <v>65.44</v>
      </c>
      <c r="F1206" s="35">
        <f>ROUND($F$791/100*$F$792*АТС!C454,2)</f>
        <v>44.55</v>
      </c>
      <c r="G1206" s="35">
        <f>ROUND($G$791/100*$G$792*АТС!C454,2)</f>
        <v>26.07</v>
      </c>
    </row>
    <row r="1207" spans="1:7" x14ac:dyDescent="0.25">
      <c r="A1207" s="236"/>
      <c r="B1207" s="123">
        <f t="shared" si="19"/>
        <v>42418.25</v>
      </c>
      <c r="C1207" s="126">
        <v>6</v>
      </c>
      <c r="D1207" s="35">
        <f>ROUND($D$791/100*$D$792*АТС!$C455,2)</f>
        <v>65.33</v>
      </c>
      <c r="E1207" s="35">
        <f>ROUND($E$791/100*$E$792*АТС!C455,2)</f>
        <v>60.03</v>
      </c>
      <c r="F1207" s="35">
        <f>ROUND($F$791/100*$F$792*АТС!C455,2)</f>
        <v>40.86</v>
      </c>
      <c r="G1207" s="35">
        <f>ROUND($G$791/100*$G$792*АТС!C455,2)</f>
        <v>23.91</v>
      </c>
    </row>
    <row r="1208" spans="1:7" x14ac:dyDescent="0.25">
      <c r="A1208" s="236"/>
      <c r="B1208" s="125">
        <f t="shared" si="19"/>
        <v>42418.291669999999</v>
      </c>
      <c r="C1208" s="126">
        <v>7</v>
      </c>
      <c r="D1208" s="35">
        <f>ROUND($D$791/100*$D$792*АТС!$C456,2)</f>
        <v>87.74</v>
      </c>
      <c r="E1208" s="35">
        <f>ROUND($E$791/100*$E$792*АТС!C456,2)</f>
        <v>80.62</v>
      </c>
      <c r="F1208" s="35">
        <f>ROUND($F$791/100*$F$792*АТС!C456,2)</f>
        <v>54.88</v>
      </c>
      <c r="G1208" s="35">
        <f>ROUND($G$791/100*$G$792*АТС!C456,2)</f>
        <v>32.119999999999997</v>
      </c>
    </row>
    <row r="1209" spans="1:7" x14ac:dyDescent="0.25">
      <c r="A1209" s="236"/>
      <c r="B1209" s="123">
        <f t="shared" si="19"/>
        <v>42418.333330000001</v>
      </c>
      <c r="C1209" s="126">
        <v>8</v>
      </c>
      <c r="D1209" s="35">
        <f>ROUND($D$791/100*$D$792*АТС!$C457,2)</f>
        <v>85.98</v>
      </c>
      <c r="E1209" s="35">
        <f>ROUND($E$791/100*$E$792*АТС!C457,2)</f>
        <v>79</v>
      </c>
      <c r="F1209" s="35">
        <f>ROUND($F$791/100*$F$792*АТС!C457,2)</f>
        <v>53.78</v>
      </c>
      <c r="G1209" s="35">
        <f>ROUND($G$791/100*$G$792*АТС!C457,2)</f>
        <v>31.47</v>
      </c>
    </row>
    <row r="1210" spans="1:7" x14ac:dyDescent="0.25">
      <c r="A1210" s="236"/>
      <c r="B1210" s="125">
        <f t="shared" si="19"/>
        <v>42418.375</v>
      </c>
      <c r="C1210" s="126">
        <v>9</v>
      </c>
      <c r="D1210" s="35">
        <f>ROUND($D$791/100*$D$792*АТС!$C458,2)</f>
        <v>77.45</v>
      </c>
      <c r="E1210" s="35">
        <f>ROUND($E$791/100*$E$792*АТС!C458,2)</f>
        <v>71.16</v>
      </c>
      <c r="F1210" s="35">
        <f>ROUND($F$791/100*$F$792*АТС!C458,2)</f>
        <v>48.44</v>
      </c>
      <c r="G1210" s="35">
        <f>ROUND($G$791/100*$G$792*АТС!C458,2)</f>
        <v>28.35</v>
      </c>
    </row>
    <row r="1211" spans="1:7" x14ac:dyDescent="0.25">
      <c r="A1211" s="236"/>
      <c r="B1211" s="123">
        <f t="shared" si="19"/>
        <v>42418.416669999999</v>
      </c>
      <c r="C1211" s="126">
        <v>10</v>
      </c>
      <c r="D1211" s="35">
        <f>ROUND($D$791/100*$D$792*АТС!$C459,2)</f>
        <v>73.709999999999994</v>
      </c>
      <c r="E1211" s="35">
        <f>ROUND($E$791/100*$E$792*АТС!C459,2)</f>
        <v>67.72</v>
      </c>
      <c r="F1211" s="35">
        <f>ROUND($F$791/100*$F$792*АТС!C459,2)</f>
        <v>46.1</v>
      </c>
      <c r="G1211" s="35">
        <f>ROUND($G$791/100*$G$792*АТС!C459,2)</f>
        <v>26.98</v>
      </c>
    </row>
    <row r="1212" spans="1:7" x14ac:dyDescent="0.25">
      <c r="A1212" s="236"/>
      <c r="B1212" s="125">
        <f t="shared" si="19"/>
        <v>42418.458330000001</v>
      </c>
      <c r="C1212" s="126">
        <v>11</v>
      </c>
      <c r="D1212" s="35">
        <f>ROUND($D$791/100*$D$792*АТС!$C460,2)</f>
        <v>68.819999999999993</v>
      </c>
      <c r="E1212" s="35">
        <f>ROUND($E$791/100*$E$792*АТС!C460,2)</f>
        <v>63.24</v>
      </c>
      <c r="F1212" s="35">
        <f>ROUND($F$791/100*$F$792*АТС!C460,2)</f>
        <v>43.05</v>
      </c>
      <c r="G1212" s="35">
        <f>ROUND($G$791/100*$G$792*АТС!C460,2)</f>
        <v>25.19</v>
      </c>
    </row>
    <row r="1213" spans="1:7" x14ac:dyDescent="0.25">
      <c r="A1213" s="236"/>
      <c r="B1213" s="123">
        <f t="shared" si="19"/>
        <v>42418.5</v>
      </c>
      <c r="C1213" s="126">
        <v>12</v>
      </c>
      <c r="D1213" s="35">
        <f>ROUND($D$791/100*$D$792*АТС!$C461,2)</f>
        <v>71.459999999999994</v>
      </c>
      <c r="E1213" s="35">
        <f>ROUND($E$791/100*$E$792*АТС!C461,2)</f>
        <v>65.66</v>
      </c>
      <c r="F1213" s="35">
        <f>ROUND($F$791/100*$F$792*АТС!C461,2)</f>
        <v>44.7</v>
      </c>
      <c r="G1213" s="35">
        <f>ROUND($G$791/100*$G$792*АТС!C461,2)</f>
        <v>26.16</v>
      </c>
    </row>
    <row r="1214" spans="1:7" x14ac:dyDescent="0.25">
      <c r="A1214" s="236"/>
      <c r="B1214" s="125">
        <f t="shared" si="19"/>
        <v>42418.541669999999</v>
      </c>
      <c r="C1214" s="126">
        <v>13</v>
      </c>
      <c r="D1214" s="35">
        <f>ROUND($D$791/100*$D$792*АТС!$C462,2)</f>
        <v>76.040000000000006</v>
      </c>
      <c r="E1214" s="35">
        <f>ROUND($E$791/100*$E$792*АТС!C462,2)</f>
        <v>69.87</v>
      </c>
      <c r="F1214" s="35">
        <f>ROUND($F$791/100*$F$792*АТС!C462,2)</f>
        <v>47.56</v>
      </c>
      <c r="G1214" s="35">
        <f>ROUND($G$791/100*$G$792*АТС!C462,2)</f>
        <v>27.84</v>
      </c>
    </row>
    <row r="1215" spans="1:7" x14ac:dyDescent="0.25">
      <c r="A1215" s="236"/>
      <c r="B1215" s="123">
        <f t="shared" si="19"/>
        <v>42418.583330000001</v>
      </c>
      <c r="C1215" s="126">
        <v>14</v>
      </c>
      <c r="D1215" s="35">
        <f>ROUND($D$791/100*$D$792*АТС!$C463,2)</f>
        <v>76.03</v>
      </c>
      <c r="E1215" s="35">
        <f>ROUND($E$791/100*$E$792*АТС!C463,2)</f>
        <v>69.86</v>
      </c>
      <c r="F1215" s="35">
        <f>ROUND($F$791/100*$F$792*АТС!C463,2)</f>
        <v>47.55</v>
      </c>
      <c r="G1215" s="35">
        <f>ROUND($G$791/100*$G$792*АТС!C463,2)</f>
        <v>27.83</v>
      </c>
    </row>
    <row r="1216" spans="1:7" x14ac:dyDescent="0.25">
      <c r="A1216" s="236"/>
      <c r="B1216" s="125">
        <f t="shared" si="19"/>
        <v>42418.625</v>
      </c>
      <c r="C1216" s="126">
        <v>15</v>
      </c>
      <c r="D1216" s="35">
        <f>ROUND($D$791/100*$D$792*АТС!$C464,2)</f>
        <v>72.5</v>
      </c>
      <c r="E1216" s="35">
        <f>ROUND($E$791/100*$E$792*АТС!C464,2)</f>
        <v>66.61</v>
      </c>
      <c r="F1216" s="35">
        <f>ROUND($F$791/100*$F$792*АТС!C464,2)</f>
        <v>45.35</v>
      </c>
      <c r="G1216" s="35">
        <f>ROUND($G$791/100*$G$792*АТС!C464,2)</f>
        <v>26.54</v>
      </c>
    </row>
    <row r="1217" spans="1:7" x14ac:dyDescent="0.25">
      <c r="A1217" s="236"/>
      <c r="B1217" s="123">
        <f t="shared" si="19"/>
        <v>42418.666669999999</v>
      </c>
      <c r="C1217" s="126">
        <v>16</v>
      </c>
      <c r="D1217" s="35">
        <f>ROUND($D$791/100*$D$792*АТС!$C465,2)</f>
        <v>71.430000000000007</v>
      </c>
      <c r="E1217" s="35">
        <f>ROUND($E$791/100*$E$792*АТС!C465,2)</f>
        <v>65.63</v>
      </c>
      <c r="F1217" s="35">
        <f>ROUND($F$791/100*$F$792*АТС!C465,2)</f>
        <v>44.67</v>
      </c>
      <c r="G1217" s="35">
        <f>ROUND($G$791/100*$G$792*АТС!C465,2)</f>
        <v>26.15</v>
      </c>
    </row>
    <row r="1218" spans="1:7" x14ac:dyDescent="0.25">
      <c r="A1218" s="236"/>
      <c r="B1218" s="125">
        <f t="shared" si="19"/>
        <v>42418.708330000001</v>
      </c>
      <c r="C1218" s="126">
        <v>17</v>
      </c>
      <c r="D1218" s="35">
        <f>ROUND($D$791/100*$D$792*АТС!$C466,2)</f>
        <v>67.39</v>
      </c>
      <c r="E1218" s="35">
        <f>ROUND($E$791/100*$E$792*АТС!C466,2)</f>
        <v>61.92</v>
      </c>
      <c r="F1218" s="35">
        <f>ROUND($F$791/100*$F$792*АТС!C466,2)</f>
        <v>42.15</v>
      </c>
      <c r="G1218" s="35">
        <f>ROUND($G$791/100*$G$792*АТС!C466,2)</f>
        <v>24.67</v>
      </c>
    </row>
    <row r="1219" spans="1:7" x14ac:dyDescent="0.25">
      <c r="A1219" s="236"/>
      <c r="B1219" s="123">
        <f t="shared" si="19"/>
        <v>42418.75</v>
      </c>
      <c r="C1219" s="126">
        <v>18</v>
      </c>
      <c r="D1219" s="35">
        <f>ROUND($D$791/100*$D$792*АТС!$C467,2)</f>
        <v>77.34</v>
      </c>
      <c r="E1219" s="35">
        <f>ROUND($E$791/100*$E$792*АТС!C467,2)</f>
        <v>71.06</v>
      </c>
      <c r="F1219" s="35">
        <f>ROUND($F$791/100*$F$792*АТС!C467,2)</f>
        <v>48.37</v>
      </c>
      <c r="G1219" s="35">
        <f>ROUND($G$791/100*$G$792*АТС!C467,2)</f>
        <v>28.31</v>
      </c>
    </row>
    <row r="1220" spans="1:7" x14ac:dyDescent="0.25">
      <c r="A1220" s="236"/>
      <c r="B1220" s="125">
        <f t="shared" si="19"/>
        <v>42418.791669999999</v>
      </c>
      <c r="C1220" s="126">
        <v>19</v>
      </c>
      <c r="D1220" s="35">
        <f>ROUND($D$791/100*$D$792*АТС!$C468,2)</f>
        <v>77.09</v>
      </c>
      <c r="E1220" s="35">
        <f>ROUND($E$791/100*$E$792*АТС!C468,2)</f>
        <v>70.83</v>
      </c>
      <c r="F1220" s="35">
        <f>ROUND($F$791/100*$F$792*АТС!C468,2)</f>
        <v>48.22</v>
      </c>
      <c r="G1220" s="35">
        <f>ROUND($G$791/100*$G$792*АТС!C468,2)</f>
        <v>28.22</v>
      </c>
    </row>
    <row r="1221" spans="1:7" x14ac:dyDescent="0.25">
      <c r="A1221" s="236"/>
      <c r="B1221" s="123">
        <f t="shared" si="19"/>
        <v>42418.833330000001</v>
      </c>
      <c r="C1221" s="126">
        <v>20</v>
      </c>
      <c r="D1221" s="35">
        <f>ROUND($D$791/100*$D$792*АТС!$C469,2)</f>
        <v>75.34</v>
      </c>
      <c r="E1221" s="35">
        <f>ROUND($E$791/100*$E$792*АТС!C469,2)</f>
        <v>69.23</v>
      </c>
      <c r="F1221" s="35">
        <f>ROUND($F$791/100*$F$792*АТС!C469,2)</f>
        <v>47.12</v>
      </c>
      <c r="G1221" s="35">
        <f>ROUND($G$791/100*$G$792*АТС!C469,2)</f>
        <v>27.58</v>
      </c>
    </row>
    <row r="1222" spans="1:7" x14ac:dyDescent="0.25">
      <c r="A1222" s="236"/>
      <c r="B1222" s="125">
        <f t="shared" si="19"/>
        <v>42418.875</v>
      </c>
      <c r="C1222" s="126">
        <v>21</v>
      </c>
      <c r="D1222" s="35">
        <f>ROUND($D$791/100*$D$792*АТС!$C470,2)</f>
        <v>71.650000000000006</v>
      </c>
      <c r="E1222" s="35">
        <f>ROUND($E$791/100*$E$792*АТС!C470,2)</f>
        <v>65.84</v>
      </c>
      <c r="F1222" s="35">
        <f>ROUND($F$791/100*$F$792*АТС!C470,2)</f>
        <v>44.82</v>
      </c>
      <c r="G1222" s="35">
        <f>ROUND($G$791/100*$G$792*АТС!C470,2)</f>
        <v>26.23</v>
      </c>
    </row>
    <row r="1223" spans="1:7" x14ac:dyDescent="0.25">
      <c r="A1223" s="236"/>
      <c r="B1223" s="123">
        <f t="shared" si="19"/>
        <v>42418.916669999999</v>
      </c>
      <c r="C1223" s="126">
        <v>22</v>
      </c>
      <c r="D1223" s="35">
        <f>ROUND($D$791/100*$D$792*АТС!$C471,2)</f>
        <v>98.89</v>
      </c>
      <c r="E1223" s="35">
        <f>ROUND($E$791/100*$E$792*АТС!C471,2)</f>
        <v>90.86</v>
      </c>
      <c r="F1223" s="35">
        <f>ROUND($F$791/100*$F$792*АТС!C471,2)</f>
        <v>61.85</v>
      </c>
      <c r="G1223" s="35">
        <f>ROUND($G$791/100*$G$792*АТС!C471,2)</f>
        <v>36.200000000000003</v>
      </c>
    </row>
    <row r="1224" spans="1:7" x14ac:dyDescent="0.25">
      <c r="A1224" s="236"/>
      <c r="B1224" s="125">
        <f t="shared" si="19"/>
        <v>42418.958330000001</v>
      </c>
      <c r="C1224" s="126">
        <v>23</v>
      </c>
      <c r="D1224" s="35">
        <f>ROUND($D$791/100*$D$792*АТС!$C472,2)</f>
        <v>83.73</v>
      </c>
      <c r="E1224" s="35">
        <f>ROUND($E$791/100*$E$792*АТС!C472,2)</f>
        <v>76.930000000000007</v>
      </c>
      <c r="F1224" s="35">
        <f>ROUND($F$791/100*$F$792*АТС!C472,2)</f>
        <v>52.37</v>
      </c>
      <c r="G1224" s="35">
        <f>ROUND($G$791/100*$G$792*АТС!C472,2)</f>
        <v>30.65</v>
      </c>
    </row>
    <row r="1225" spans="1:7" x14ac:dyDescent="0.25">
      <c r="A1225" s="236"/>
      <c r="B1225" s="123">
        <f t="shared" si="19"/>
        <v>42419</v>
      </c>
      <c r="C1225" s="126">
        <v>0</v>
      </c>
      <c r="D1225" s="35">
        <f>ROUND($D$791/100*$D$792*АТС!$C473,2)</f>
        <v>65.3</v>
      </c>
      <c r="E1225" s="35">
        <f>ROUND($E$791/100*$E$792*АТС!C473,2)</f>
        <v>60</v>
      </c>
      <c r="F1225" s="35">
        <f>ROUND($F$791/100*$F$792*АТС!C473,2)</f>
        <v>40.85</v>
      </c>
      <c r="G1225" s="35">
        <f>ROUND($G$791/100*$G$792*АТС!C473,2)</f>
        <v>23.9</v>
      </c>
    </row>
    <row r="1226" spans="1:7" x14ac:dyDescent="0.25">
      <c r="A1226" s="236"/>
      <c r="B1226" s="125">
        <f t="shared" si="19"/>
        <v>42419.041669999999</v>
      </c>
      <c r="C1226" s="126">
        <v>1</v>
      </c>
      <c r="D1226" s="35">
        <f>ROUND($D$791/100*$D$792*АТС!$C474,2)</f>
        <v>71.239999999999995</v>
      </c>
      <c r="E1226" s="35">
        <f>ROUND($E$791/100*$E$792*АТС!C474,2)</f>
        <v>65.459999999999994</v>
      </c>
      <c r="F1226" s="35">
        <f>ROUND($F$791/100*$F$792*АТС!C474,2)</f>
        <v>44.56</v>
      </c>
      <c r="G1226" s="35">
        <f>ROUND($G$791/100*$G$792*АТС!C474,2)</f>
        <v>26.08</v>
      </c>
    </row>
    <row r="1227" spans="1:7" x14ac:dyDescent="0.25">
      <c r="A1227" s="236"/>
      <c r="B1227" s="123">
        <f t="shared" si="19"/>
        <v>42419.083330000001</v>
      </c>
      <c r="C1227" s="126">
        <v>2</v>
      </c>
      <c r="D1227" s="35">
        <f>ROUND($D$791/100*$D$792*АТС!$C475,2)</f>
        <v>74.599999999999994</v>
      </c>
      <c r="E1227" s="35">
        <f>ROUND($E$791/100*$E$792*АТС!C475,2)</f>
        <v>68.540000000000006</v>
      </c>
      <c r="F1227" s="35">
        <f>ROUND($F$791/100*$F$792*АТС!C475,2)</f>
        <v>46.66</v>
      </c>
      <c r="G1227" s="35">
        <f>ROUND($G$791/100*$G$792*АТС!C475,2)</f>
        <v>27.31</v>
      </c>
    </row>
    <row r="1228" spans="1:7" x14ac:dyDescent="0.25">
      <c r="A1228" s="236"/>
      <c r="B1228" s="125">
        <f t="shared" si="19"/>
        <v>42419.125</v>
      </c>
      <c r="C1228" s="126">
        <v>3</v>
      </c>
      <c r="D1228" s="35">
        <f>ROUND($D$791/100*$D$792*АТС!$C476,2)</f>
        <v>74.599999999999994</v>
      </c>
      <c r="E1228" s="35">
        <f>ROUND($E$791/100*$E$792*АТС!C476,2)</f>
        <v>68.55</v>
      </c>
      <c r="F1228" s="35">
        <f>ROUND($F$791/100*$F$792*АТС!C476,2)</f>
        <v>46.66</v>
      </c>
      <c r="G1228" s="35">
        <f>ROUND($G$791/100*$G$792*АТС!C476,2)</f>
        <v>27.31</v>
      </c>
    </row>
    <row r="1229" spans="1:7" x14ac:dyDescent="0.25">
      <c r="A1229" s="236"/>
      <c r="B1229" s="123">
        <f t="shared" si="19"/>
        <v>42419.166669999999</v>
      </c>
      <c r="C1229" s="126">
        <v>4</v>
      </c>
      <c r="D1229" s="35">
        <f>ROUND($D$791/100*$D$792*АТС!$C477,2)</f>
        <v>71.25</v>
      </c>
      <c r="E1229" s="35">
        <f>ROUND($E$791/100*$E$792*АТС!C477,2)</f>
        <v>65.47</v>
      </c>
      <c r="F1229" s="35">
        <f>ROUND($F$791/100*$F$792*АТС!C477,2)</f>
        <v>44.56</v>
      </c>
      <c r="G1229" s="35">
        <f>ROUND($G$791/100*$G$792*АТС!C477,2)</f>
        <v>26.08</v>
      </c>
    </row>
    <row r="1230" spans="1:7" x14ac:dyDescent="0.25">
      <c r="A1230" s="236"/>
      <c r="B1230" s="125">
        <f t="shared" si="19"/>
        <v>42419.208330000001</v>
      </c>
      <c r="C1230" s="126">
        <v>5</v>
      </c>
      <c r="D1230" s="35">
        <f>ROUND($D$791/100*$D$792*АТС!$C478,2)</f>
        <v>71.23</v>
      </c>
      <c r="E1230" s="35">
        <f>ROUND($E$791/100*$E$792*АТС!C478,2)</f>
        <v>65.45</v>
      </c>
      <c r="F1230" s="35">
        <f>ROUND($F$791/100*$F$792*АТС!C478,2)</f>
        <v>44.55</v>
      </c>
      <c r="G1230" s="35">
        <f>ROUND($G$791/100*$G$792*АТС!C478,2)</f>
        <v>26.07</v>
      </c>
    </row>
    <row r="1231" spans="1:7" x14ac:dyDescent="0.25">
      <c r="A1231" s="236"/>
      <c r="B1231" s="123">
        <f t="shared" si="19"/>
        <v>42419.25</v>
      </c>
      <c r="C1231" s="126">
        <v>6</v>
      </c>
      <c r="D1231" s="35">
        <f>ROUND($D$791/100*$D$792*АТС!$C479,2)</f>
        <v>68.239999999999995</v>
      </c>
      <c r="E1231" s="35">
        <f>ROUND($E$791/100*$E$792*АТС!C479,2)</f>
        <v>62.7</v>
      </c>
      <c r="F1231" s="35">
        <f>ROUND($F$791/100*$F$792*АТС!C479,2)</f>
        <v>42.68</v>
      </c>
      <c r="G1231" s="35">
        <f>ROUND($G$791/100*$G$792*АТС!C479,2)</f>
        <v>24.98</v>
      </c>
    </row>
    <row r="1232" spans="1:7" x14ac:dyDescent="0.25">
      <c r="A1232" s="236"/>
      <c r="B1232" s="125">
        <f t="shared" si="19"/>
        <v>42419.291669999999</v>
      </c>
      <c r="C1232" s="126">
        <v>7</v>
      </c>
      <c r="D1232" s="35">
        <f>ROUND($D$791/100*$D$792*АТС!$C480,2)</f>
        <v>91.95</v>
      </c>
      <c r="E1232" s="35">
        <f>ROUND($E$791/100*$E$792*АТС!C480,2)</f>
        <v>84.49</v>
      </c>
      <c r="F1232" s="35">
        <f>ROUND($F$791/100*$F$792*АТС!C480,2)</f>
        <v>57.51</v>
      </c>
      <c r="G1232" s="35">
        <f>ROUND($G$791/100*$G$792*АТС!C480,2)</f>
        <v>33.659999999999997</v>
      </c>
    </row>
    <row r="1233" spans="1:7" x14ac:dyDescent="0.25">
      <c r="A1233" s="236"/>
      <c r="B1233" s="123">
        <f t="shared" si="19"/>
        <v>42419.333330000001</v>
      </c>
      <c r="C1233" s="126">
        <v>8</v>
      </c>
      <c r="D1233" s="35">
        <f>ROUND($D$791/100*$D$792*АТС!$C481,2)</f>
        <v>91.12</v>
      </c>
      <c r="E1233" s="35">
        <f>ROUND($E$791/100*$E$792*АТС!C481,2)</f>
        <v>83.73</v>
      </c>
      <c r="F1233" s="35">
        <f>ROUND($F$791/100*$F$792*АТС!C481,2)</f>
        <v>56.99</v>
      </c>
      <c r="G1233" s="35">
        <f>ROUND($G$791/100*$G$792*АТС!C481,2)</f>
        <v>33.36</v>
      </c>
    </row>
    <row r="1234" spans="1:7" x14ac:dyDescent="0.25">
      <c r="A1234" s="236"/>
      <c r="B1234" s="125">
        <f t="shared" si="19"/>
        <v>42419.375</v>
      </c>
      <c r="C1234" s="126">
        <v>9</v>
      </c>
      <c r="D1234" s="35">
        <f>ROUND($D$791/100*$D$792*АТС!$C482,2)</f>
        <v>81.680000000000007</v>
      </c>
      <c r="E1234" s="35">
        <f>ROUND($E$791/100*$E$792*АТС!C482,2)</f>
        <v>75.05</v>
      </c>
      <c r="F1234" s="35">
        <f>ROUND($F$791/100*$F$792*АТС!C482,2)</f>
        <v>51.09</v>
      </c>
      <c r="G1234" s="35">
        <f>ROUND($G$791/100*$G$792*АТС!C482,2)</f>
        <v>29.9</v>
      </c>
    </row>
    <row r="1235" spans="1:7" x14ac:dyDescent="0.25">
      <c r="A1235" s="236"/>
      <c r="B1235" s="123">
        <f t="shared" si="19"/>
        <v>42419.416669999999</v>
      </c>
      <c r="C1235" s="126">
        <v>10</v>
      </c>
      <c r="D1235" s="35">
        <f>ROUND($D$791/100*$D$792*АТС!$C483,2)</f>
        <v>81.69</v>
      </c>
      <c r="E1235" s="35">
        <f>ROUND($E$791/100*$E$792*АТС!C483,2)</f>
        <v>75.06</v>
      </c>
      <c r="F1235" s="35">
        <f>ROUND($F$791/100*$F$792*АТС!C483,2)</f>
        <v>51.09</v>
      </c>
      <c r="G1235" s="35">
        <f>ROUND($G$791/100*$G$792*АТС!C483,2)</f>
        <v>29.9</v>
      </c>
    </row>
    <row r="1236" spans="1:7" x14ac:dyDescent="0.25">
      <c r="A1236" s="236"/>
      <c r="B1236" s="125">
        <f t="shared" si="19"/>
        <v>42419.458330000001</v>
      </c>
      <c r="C1236" s="126">
        <v>11</v>
      </c>
      <c r="D1236" s="35">
        <f>ROUND($D$791/100*$D$792*АТС!$C484,2)</f>
        <v>74.38</v>
      </c>
      <c r="E1236" s="35">
        <f>ROUND($E$791/100*$E$792*АТС!C484,2)</f>
        <v>68.34</v>
      </c>
      <c r="F1236" s="35">
        <f>ROUND($F$791/100*$F$792*АТС!C484,2)</f>
        <v>46.52</v>
      </c>
      <c r="G1236" s="35">
        <f>ROUND($G$791/100*$G$792*АТС!C484,2)</f>
        <v>27.23</v>
      </c>
    </row>
    <row r="1237" spans="1:7" x14ac:dyDescent="0.25">
      <c r="A1237" s="236"/>
      <c r="B1237" s="123">
        <f t="shared" si="19"/>
        <v>42419.5</v>
      </c>
      <c r="C1237" s="126">
        <v>12</v>
      </c>
      <c r="D1237" s="35">
        <f>ROUND($D$791/100*$D$792*АТС!$C485,2)</f>
        <v>74.33</v>
      </c>
      <c r="E1237" s="35">
        <f>ROUND($E$791/100*$E$792*АТС!C485,2)</f>
        <v>68.290000000000006</v>
      </c>
      <c r="F1237" s="35">
        <f>ROUND($F$791/100*$F$792*АТС!C485,2)</f>
        <v>46.49</v>
      </c>
      <c r="G1237" s="35">
        <f>ROUND($G$791/100*$G$792*АТС!C485,2)</f>
        <v>27.21</v>
      </c>
    </row>
    <row r="1238" spans="1:7" x14ac:dyDescent="0.25">
      <c r="A1238" s="236"/>
      <c r="B1238" s="125">
        <f t="shared" si="19"/>
        <v>42419.541669999999</v>
      </c>
      <c r="C1238" s="126">
        <v>13</v>
      </c>
      <c r="D1238" s="35">
        <f>ROUND($D$791/100*$D$792*АТС!$C486,2)</f>
        <v>80.58</v>
      </c>
      <c r="E1238" s="35">
        <f>ROUND($E$791/100*$E$792*АТС!C486,2)</f>
        <v>74.040000000000006</v>
      </c>
      <c r="F1238" s="35">
        <f>ROUND($F$791/100*$F$792*АТС!C486,2)</f>
        <v>50.4</v>
      </c>
      <c r="G1238" s="35">
        <f>ROUND($G$791/100*$G$792*АТС!C486,2)</f>
        <v>29.5</v>
      </c>
    </row>
    <row r="1239" spans="1:7" x14ac:dyDescent="0.25">
      <c r="A1239" s="236"/>
      <c r="B1239" s="123">
        <f t="shared" si="19"/>
        <v>42419.583330000001</v>
      </c>
      <c r="C1239" s="126">
        <v>14</v>
      </c>
      <c r="D1239" s="35">
        <f>ROUND($D$791/100*$D$792*АТС!$C487,2)</f>
        <v>80.59</v>
      </c>
      <c r="E1239" s="35">
        <f>ROUND($E$791/100*$E$792*АТС!C487,2)</f>
        <v>74.05</v>
      </c>
      <c r="F1239" s="35">
        <f>ROUND($F$791/100*$F$792*АТС!C487,2)</f>
        <v>50.41</v>
      </c>
      <c r="G1239" s="35">
        <f>ROUND($G$791/100*$G$792*АТС!C487,2)</f>
        <v>29.5</v>
      </c>
    </row>
    <row r="1240" spans="1:7" x14ac:dyDescent="0.25">
      <c r="A1240" s="236"/>
      <c r="B1240" s="125">
        <f t="shared" si="19"/>
        <v>42419.625</v>
      </c>
      <c r="C1240" s="126">
        <v>15</v>
      </c>
      <c r="D1240" s="35">
        <f>ROUND($D$791/100*$D$792*АТС!$C488,2)</f>
        <v>80.59</v>
      </c>
      <c r="E1240" s="35">
        <f>ROUND($E$791/100*$E$792*АТС!C488,2)</f>
        <v>74.040000000000006</v>
      </c>
      <c r="F1240" s="35">
        <f>ROUND($F$791/100*$F$792*АТС!C488,2)</f>
        <v>50.4</v>
      </c>
      <c r="G1240" s="35">
        <f>ROUND($G$791/100*$G$792*АТС!C488,2)</f>
        <v>29.5</v>
      </c>
    </row>
    <row r="1241" spans="1:7" x14ac:dyDescent="0.25">
      <c r="A1241" s="236"/>
      <c r="B1241" s="123">
        <f t="shared" si="19"/>
        <v>42419.666669999999</v>
      </c>
      <c r="C1241" s="126">
        <v>16</v>
      </c>
      <c r="D1241" s="35">
        <f>ROUND($D$791/100*$D$792*АТС!$C489,2)</f>
        <v>74.37</v>
      </c>
      <c r="E1241" s="35">
        <f>ROUND($E$791/100*$E$792*АТС!C489,2)</f>
        <v>68.33</v>
      </c>
      <c r="F1241" s="35">
        <f>ROUND($F$791/100*$F$792*АТС!C489,2)</f>
        <v>46.52</v>
      </c>
      <c r="G1241" s="35">
        <f>ROUND($G$791/100*$G$792*АТС!C489,2)</f>
        <v>27.22</v>
      </c>
    </row>
    <row r="1242" spans="1:7" x14ac:dyDescent="0.25">
      <c r="A1242" s="236"/>
      <c r="B1242" s="125">
        <f t="shared" si="19"/>
        <v>42419.708330000001</v>
      </c>
      <c r="C1242" s="126">
        <v>17</v>
      </c>
      <c r="D1242" s="35">
        <f>ROUND($D$791/100*$D$792*АТС!$C490,2)</f>
        <v>70.72</v>
      </c>
      <c r="E1242" s="35">
        <f>ROUND($E$791/100*$E$792*АТС!C490,2)</f>
        <v>64.97</v>
      </c>
      <c r="F1242" s="35">
        <f>ROUND($F$791/100*$F$792*АТС!C490,2)</f>
        <v>44.23</v>
      </c>
      <c r="G1242" s="35">
        <f>ROUND($G$791/100*$G$792*АТС!C490,2)</f>
        <v>25.89</v>
      </c>
    </row>
    <row r="1243" spans="1:7" x14ac:dyDescent="0.25">
      <c r="A1243" s="236"/>
      <c r="B1243" s="123">
        <f t="shared" si="19"/>
        <v>42419.75</v>
      </c>
      <c r="C1243" s="126">
        <v>18</v>
      </c>
      <c r="D1243" s="35">
        <f>ROUND($D$791/100*$D$792*АТС!$C491,2)</f>
        <v>74</v>
      </c>
      <c r="E1243" s="35">
        <f>ROUND($E$791/100*$E$792*АТС!C491,2)</f>
        <v>67.989999999999995</v>
      </c>
      <c r="F1243" s="35">
        <f>ROUND($F$791/100*$F$792*АТС!C491,2)</f>
        <v>46.28</v>
      </c>
      <c r="G1243" s="35">
        <f>ROUND($G$791/100*$G$792*АТС!C491,2)</f>
        <v>27.09</v>
      </c>
    </row>
    <row r="1244" spans="1:7" x14ac:dyDescent="0.25">
      <c r="A1244" s="236"/>
      <c r="B1244" s="125">
        <f t="shared" si="19"/>
        <v>42419.791669999999</v>
      </c>
      <c r="C1244" s="126">
        <v>19</v>
      </c>
      <c r="D1244" s="35">
        <f>ROUND($D$791/100*$D$792*АТС!$C492,2)</f>
        <v>74.05</v>
      </c>
      <c r="E1244" s="35">
        <f>ROUND($E$791/100*$E$792*АТС!C492,2)</f>
        <v>68.040000000000006</v>
      </c>
      <c r="F1244" s="35">
        <f>ROUND($F$791/100*$F$792*АТС!C492,2)</f>
        <v>46.32</v>
      </c>
      <c r="G1244" s="35">
        <f>ROUND($G$791/100*$G$792*АТС!C492,2)</f>
        <v>27.11</v>
      </c>
    </row>
    <row r="1245" spans="1:7" x14ac:dyDescent="0.25">
      <c r="A1245" s="236"/>
      <c r="B1245" s="123">
        <f t="shared" si="19"/>
        <v>42419.833330000001</v>
      </c>
      <c r="C1245" s="126">
        <v>20</v>
      </c>
      <c r="D1245" s="35">
        <f>ROUND($D$791/100*$D$792*АТС!$C493,2)</f>
        <v>74.27</v>
      </c>
      <c r="E1245" s="35">
        <f>ROUND($E$791/100*$E$792*АТС!C493,2)</f>
        <v>68.239999999999995</v>
      </c>
      <c r="F1245" s="35">
        <f>ROUND($F$791/100*$F$792*АТС!C493,2)</f>
        <v>46.45</v>
      </c>
      <c r="G1245" s="35">
        <f>ROUND($G$791/100*$G$792*АТС!C493,2)</f>
        <v>27.19</v>
      </c>
    </row>
    <row r="1246" spans="1:7" x14ac:dyDescent="0.25">
      <c r="A1246" s="236"/>
      <c r="B1246" s="125">
        <f t="shared" si="19"/>
        <v>42419.875</v>
      </c>
      <c r="C1246" s="126">
        <v>21</v>
      </c>
      <c r="D1246" s="35">
        <f>ROUND($D$791/100*$D$792*АТС!$C494,2)</f>
        <v>71.459999999999994</v>
      </c>
      <c r="E1246" s="35">
        <f>ROUND($E$791/100*$E$792*АТС!C494,2)</f>
        <v>65.66</v>
      </c>
      <c r="F1246" s="35">
        <f>ROUND($F$791/100*$F$792*АТС!C494,2)</f>
        <v>44.7</v>
      </c>
      <c r="G1246" s="35">
        <f>ROUND($G$791/100*$G$792*АТС!C494,2)</f>
        <v>26.16</v>
      </c>
    </row>
    <row r="1247" spans="1:7" x14ac:dyDescent="0.25">
      <c r="A1247" s="236"/>
      <c r="B1247" s="123">
        <f t="shared" si="19"/>
        <v>42419.916669999999</v>
      </c>
      <c r="C1247" s="126">
        <v>22</v>
      </c>
      <c r="D1247" s="35">
        <f>ROUND($D$791/100*$D$792*АТС!$C495,2)</f>
        <v>96.06</v>
      </c>
      <c r="E1247" s="35">
        <f>ROUND($E$791/100*$E$792*АТС!C495,2)</f>
        <v>88.26</v>
      </c>
      <c r="F1247" s="35">
        <f>ROUND($F$791/100*$F$792*АТС!C495,2)</f>
        <v>60.08</v>
      </c>
      <c r="G1247" s="35">
        <f>ROUND($G$791/100*$G$792*АТС!C495,2)</f>
        <v>35.159999999999997</v>
      </c>
    </row>
    <row r="1248" spans="1:7" x14ac:dyDescent="0.25">
      <c r="A1248" s="236"/>
      <c r="B1248" s="125">
        <f t="shared" si="19"/>
        <v>42419.958330000001</v>
      </c>
      <c r="C1248" s="126">
        <v>23</v>
      </c>
      <c r="D1248" s="35">
        <f>ROUND($D$791/100*$D$792*АТС!$C496,2)</f>
        <v>74.81</v>
      </c>
      <c r="E1248" s="35">
        <f>ROUND($E$791/100*$E$792*АТС!C496,2)</f>
        <v>68.73</v>
      </c>
      <c r="F1248" s="35">
        <f>ROUND($F$791/100*$F$792*АТС!C496,2)</f>
        <v>46.79</v>
      </c>
      <c r="G1248" s="35">
        <f>ROUND($G$791/100*$G$792*АТС!C496,2)</f>
        <v>27.38</v>
      </c>
    </row>
    <row r="1249" spans="1:7" x14ac:dyDescent="0.25">
      <c r="A1249" s="236"/>
      <c r="B1249" s="123">
        <f t="shared" si="19"/>
        <v>42420</v>
      </c>
      <c r="C1249" s="126">
        <v>0</v>
      </c>
      <c r="D1249" s="35">
        <f>ROUND($D$791/100*$D$792*АТС!$C497,2)</f>
        <v>68.14</v>
      </c>
      <c r="E1249" s="35">
        <f>ROUND($E$791/100*$E$792*АТС!C497,2)</f>
        <v>62.61</v>
      </c>
      <c r="F1249" s="35">
        <f>ROUND($F$791/100*$F$792*АТС!C497,2)</f>
        <v>42.62</v>
      </c>
      <c r="G1249" s="35">
        <f>ROUND($G$791/100*$G$792*АТС!C497,2)</f>
        <v>24.94</v>
      </c>
    </row>
    <row r="1250" spans="1:7" x14ac:dyDescent="0.25">
      <c r="A1250" s="236"/>
      <c r="B1250" s="125">
        <f t="shared" si="19"/>
        <v>42420.041669999999</v>
      </c>
      <c r="C1250" s="126">
        <v>1</v>
      </c>
      <c r="D1250" s="35">
        <f>ROUND($D$791/100*$D$792*АТС!$C498,2)</f>
        <v>74.58</v>
      </c>
      <c r="E1250" s="35">
        <f>ROUND($E$791/100*$E$792*АТС!C498,2)</f>
        <v>68.53</v>
      </c>
      <c r="F1250" s="35">
        <f>ROUND($F$791/100*$F$792*АТС!C498,2)</f>
        <v>46.65</v>
      </c>
      <c r="G1250" s="35">
        <f>ROUND($G$791/100*$G$792*АТС!C498,2)</f>
        <v>27.3</v>
      </c>
    </row>
    <row r="1251" spans="1:7" x14ac:dyDescent="0.25">
      <c r="A1251" s="236"/>
      <c r="B1251" s="123">
        <f t="shared" si="19"/>
        <v>42420.083330000001</v>
      </c>
      <c r="C1251" s="126">
        <v>2</v>
      </c>
      <c r="D1251" s="35">
        <f>ROUND($D$791/100*$D$792*АТС!$C499,2)</f>
        <v>78.23</v>
      </c>
      <c r="E1251" s="35">
        <f>ROUND($E$791/100*$E$792*АТС!C499,2)</f>
        <v>71.88</v>
      </c>
      <c r="F1251" s="35">
        <f>ROUND($F$791/100*$F$792*АТС!C499,2)</f>
        <v>48.93</v>
      </c>
      <c r="G1251" s="35">
        <f>ROUND($G$791/100*$G$792*АТС!C499,2)</f>
        <v>28.64</v>
      </c>
    </row>
    <row r="1252" spans="1:7" x14ac:dyDescent="0.25">
      <c r="A1252" s="236"/>
      <c r="B1252" s="125">
        <f t="shared" si="19"/>
        <v>42420.125</v>
      </c>
      <c r="C1252" s="126">
        <v>3</v>
      </c>
      <c r="D1252" s="35">
        <f>ROUND($D$791/100*$D$792*АТС!$C500,2)</f>
        <v>78.23</v>
      </c>
      <c r="E1252" s="35">
        <f>ROUND($E$791/100*$E$792*АТС!C500,2)</f>
        <v>71.88</v>
      </c>
      <c r="F1252" s="35">
        <f>ROUND($F$791/100*$F$792*АТС!C500,2)</f>
        <v>48.93</v>
      </c>
      <c r="G1252" s="35">
        <f>ROUND($G$791/100*$G$792*АТС!C500,2)</f>
        <v>28.64</v>
      </c>
    </row>
    <row r="1253" spans="1:7" x14ac:dyDescent="0.25">
      <c r="A1253" s="236"/>
      <c r="B1253" s="123">
        <f t="shared" si="19"/>
        <v>42420.166669999999</v>
      </c>
      <c r="C1253" s="126">
        <v>4</v>
      </c>
      <c r="D1253" s="35">
        <f>ROUND($D$791/100*$D$792*АТС!$C501,2)</f>
        <v>78.239999999999995</v>
      </c>
      <c r="E1253" s="35">
        <f>ROUND($E$791/100*$E$792*АТС!C501,2)</f>
        <v>71.89</v>
      </c>
      <c r="F1253" s="35">
        <f>ROUND($F$791/100*$F$792*АТС!C501,2)</f>
        <v>48.93</v>
      </c>
      <c r="G1253" s="35">
        <f>ROUND($G$791/100*$G$792*АТС!C501,2)</f>
        <v>28.64</v>
      </c>
    </row>
    <row r="1254" spans="1:7" x14ac:dyDescent="0.25">
      <c r="A1254" s="236"/>
      <c r="B1254" s="125">
        <f t="shared" si="19"/>
        <v>42420.208330000001</v>
      </c>
      <c r="C1254" s="126">
        <v>5</v>
      </c>
      <c r="D1254" s="35">
        <f>ROUND($D$791/100*$D$792*АТС!$C502,2)</f>
        <v>76.739999999999995</v>
      </c>
      <c r="E1254" s="35">
        <f>ROUND($E$791/100*$E$792*АТС!C502,2)</f>
        <v>70.510000000000005</v>
      </c>
      <c r="F1254" s="35">
        <f>ROUND($F$791/100*$F$792*АТС!C502,2)</f>
        <v>48</v>
      </c>
      <c r="G1254" s="35">
        <f>ROUND($G$791/100*$G$792*АТС!C502,2)</f>
        <v>28.09</v>
      </c>
    </row>
    <row r="1255" spans="1:7" x14ac:dyDescent="0.25">
      <c r="A1255" s="236"/>
      <c r="B1255" s="123">
        <f t="shared" si="19"/>
        <v>42420.25</v>
      </c>
      <c r="C1255" s="126">
        <v>6</v>
      </c>
      <c r="D1255" s="35">
        <f>ROUND($D$791/100*$D$792*АТС!$C503,2)</f>
        <v>68.19</v>
      </c>
      <c r="E1255" s="35">
        <f>ROUND($E$791/100*$E$792*АТС!C503,2)</f>
        <v>62.66</v>
      </c>
      <c r="F1255" s="35">
        <f>ROUND($F$791/100*$F$792*АТС!C503,2)</f>
        <v>42.65</v>
      </c>
      <c r="G1255" s="35">
        <f>ROUND($G$791/100*$G$792*АТС!C503,2)</f>
        <v>24.96</v>
      </c>
    </row>
    <row r="1256" spans="1:7" x14ac:dyDescent="0.25">
      <c r="A1256" s="236"/>
      <c r="B1256" s="125">
        <f t="shared" si="19"/>
        <v>42420.291669999999</v>
      </c>
      <c r="C1256" s="126">
        <v>7</v>
      </c>
      <c r="D1256" s="35">
        <f>ROUND($D$791/100*$D$792*АТС!$C504,2)</f>
        <v>90.24</v>
      </c>
      <c r="E1256" s="35">
        <f>ROUND($E$791/100*$E$792*АТС!C504,2)</f>
        <v>82.91</v>
      </c>
      <c r="F1256" s="35">
        <f>ROUND($F$791/100*$F$792*АТС!C504,2)</f>
        <v>56.44</v>
      </c>
      <c r="G1256" s="35">
        <f>ROUND($G$791/100*$G$792*АТС!C504,2)</f>
        <v>33.03</v>
      </c>
    </row>
    <row r="1257" spans="1:7" x14ac:dyDescent="0.25">
      <c r="A1257" s="236"/>
      <c r="B1257" s="123">
        <f t="shared" si="19"/>
        <v>42420.333330000001</v>
      </c>
      <c r="C1257" s="126">
        <v>8</v>
      </c>
      <c r="D1257" s="35">
        <f>ROUND($D$791/100*$D$792*АТС!$C505,2)</f>
        <v>94.29</v>
      </c>
      <c r="E1257" s="35">
        <f>ROUND($E$791/100*$E$792*АТС!C505,2)</f>
        <v>86.64</v>
      </c>
      <c r="F1257" s="35">
        <f>ROUND($F$791/100*$F$792*АТС!C505,2)</f>
        <v>58.98</v>
      </c>
      <c r="G1257" s="35">
        <f>ROUND($G$791/100*$G$792*АТС!C505,2)</f>
        <v>34.520000000000003</v>
      </c>
    </row>
    <row r="1258" spans="1:7" x14ac:dyDescent="0.25">
      <c r="A1258" s="236"/>
      <c r="B1258" s="125">
        <f t="shared" si="19"/>
        <v>42420.375</v>
      </c>
      <c r="C1258" s="126">
        <v>9</v>
      </c>
      <c r="D1258" s="35">
        <f>ROUND($D$791/100*$D$792*АТС!$C506,2)</f>
        <v>81.64</v>
      </c>
      <c r="E1258" s="35">
        <f>ROUND($E$791/100*$E$792*АТС!C506,2)</f>
        <v>75.010000000000005</v>
      </c>
      <c r="F1258" s="35">
        <f>ROUND($F$791/100*$F$792*АТС!C506,2)</f>
        <v>51.06</v>
      </c>
      <c r="G1258" s="35">
        <f>ROUND($G$791/100*$G$792*АТС!C506,2)</f>
        <v>29.88</v>
      </c>
    </row>
    <row r="1259" spans="1:7" x14ac:dyDescent="0.25">
      <c r="A1259" s="236"/>
      <c r="B1259" s="123">
        <f t="shared" si="19"/>
        <v>42420.416669999999</v>
      </c>
      <c r="C1259" s="126">
        <v>10</v>
      </c>
      <c r="D1259" s="35">
        <f>ROUND($D$791/100*$D$792*АТС!$C507,2)</f>
        <v>81.66</v>
      </c>
      <c r="E1259" s="35">
        <f>ROUND($E$791/100*$E$792*АТС!C507,2)</f>
        <v>75.03</v>
      </c>
      <c r="F1259" s="35">
        <f>ROUND($F$791/100*$F$792*АТС!C507,2)</f>
        <v>51.07</v>
      </c>
      <c r="G1259" s="35">
        <f>ROUND($G$791/100*$G$792*АТС!C507,2)</f>
        <v>29.89</v>
      </c>
    </row>
    <row r="1260" spans="1:7" x14ac:dyDescent="0.25">
      <c r="A1260" s="236"/>
      <c r="B1260" s="125">
        <f t="shared" si="19"/>
        <v>42420.458330000001</v>
      </c>
      <c r="C1260" s="126">
        <v>11</v>
      </c>
      <c r="D1260" s="35">
        <f>ROUND($D$791/100*$D$792*АТС!$C508,2)</f>
        <v>74.36</v>
      </c>
      <c r="E1260" s="35">
        <f>ROUND($E$791/100*$E$792*АТС!C508,2)</f>
        <v>68.33</v>
      </c>
      <c r="F1260" s="35">
        <f>ROUND($F$791/100*$F$792*АТС!C508,2)</f>
        <v>46.51</v>
      </c>
      <c r="G1260" s="35">
        <f>ROUND($G$791/100*$G$792*АТС!C508,2)</f>
        <v>27.22</v>
      </c>
    </row>
    <row r="1261" spans="1:7" x14ac:dyDescent="0.25">
      <c r="A1261" s="236"/>
      <c r="B1261" s="123">
        <f t="shared" si="19"/>
        <v>42420.5</v>
      </c>
      <c r="C1261" s="126">
        <v>12</v>
      </c>
      <c r="D1261" s="35">
        <f>ROUND($D$791/100*$D$792*АТС!$C509,2)</f>
        <v>74.319999999999993</v>
      </c>
      <c r="E1261" s="35">
        <f>ROUND($E$791/100*$E$792*АТС!C509,2)</f>
        <v>68.290000000000006</v>
      </c>
      <c r="F1261" s="35">
        <f>ROUND($F$791/100*$F$792*АТС!C509,2)</f>
        <v>46.48</v>
      </c>
      <c r="G1261" s="35">
        <f>ROUND($G$791/100*$G$792*АТС!C509,2)</f>
        <v>27.2</v>
      </c>
    </row>
    <row r="1262" spans="1:7" x14ac:dyDescent="0.25">
      <c r="A1262" s="236"/>
      <c r="B1262" s="125">
        <f t="shared" si="19"/>
        <v>42420.541669999999</v>
      </c>
      <c r="C1262" s="126">
        <v>13</v>
      </c>
      <c r="D1262" s="35">
        <f>ROUND($D$791/100*$D$792*АТС!$C510,2)</f>
        <v>80.58</v>
      </c>
      <c r="E1262" s="35">
        <f>ROUND($E$791/100*$E$792*АТС!C510,2)</f>
        <v>74.040000000000006</v>
      </c>
      <c r="F1262" s="35">
        <f>ROUND($F$791/100*$F$792*АТС!C510,2)</f>
        <v>50.4</v>
      </c>
      <c r="G1262" s="35">
        <f>ROUND($G$791/100*$G$792*АТС!C510,2)</f>
        <v>29.5</v>
      </c>
    </row>
    <row r="1263" spans="1:7" x14ac:dyDescent="0.25">
      <c r="A1263" s="236"/>
      <c r="B1263" s="123">
        <f t="shared" si="19"/>
        <v>42420.583330000001</v>
      </c>
      <c r="C1263" s="126">
        <v>14</v>
      </c>
      <c r="D1263" s="35">
        <f>ROUND($D$791/100*$D$792*АТС!$C511,2)</f>
        <v>80.569999999999993</v>
      </c>
      <c r="E1263" s="35">
        <f>ROUND($E$791/100*$E$792*АТС!C511,2)</f>
        <v>74.03</v>
      </c>
      <c r="F1263" s="35">
        <f>ROUND($F$791/100*$F$792*АТС!C511,2)</f>
        <v>50.39</v>
      </c>
      <c r="G1263" s="35">
        <f>ROUND($G$791/100*$G$792*АТС!C511,2)</f>
        <v>29.49</v>
      </c>
    </row>
    <row r="1264" spans="1:7" x14ac:dyDescent="0.25">
      <c r="A1264" s="236"/>
      <c r="B1264" s="125">
        <f t="shared" si="19"/>
        <v>42420.625</v>
      </c>
      <c r="C1264" s="126">
        <v>15</v>
      </c>
      <c r="D1264" s="35">
        <f>ROUND($D$791/100*$D$792*АТС!$C512,2)</f>
        <v>80.599999999999994</v>
      </c>
      <c r="E1264" s="35">
        <f>ROUND($E$791/100*$E$792*АТС!C512,2)</f>
        <v>74.05</v>
      </c>
      <c r="F1264" s="35">
        <f>ROUND($F$791/100*$F$792*АТС!C512,2)</f>
        <v>50.41</v>
      </c>
      <c r="G1264" s="35">
        <f>ROUND($G$791/100*$G$792*АТС!C512,2)</f>
        <v>29.5</v>
      </c>
    </row>
    <row r="1265" spans="1:7" x14ac:dyDescent="0.25">
      <c r="A1265" s="236"/>
      <c r="B1265" s="123">
        <f t="shared" si="19"/>
        <v>42420.666669999999</v>
      </c>
      <c r="C1265" s="126">
        <v>16</v>
      </c>
      <c r="D1265" s="35">
        <f>ROUND($D$791/100*$D$792*АТС!$C513,2)</f>
        <v>77.400000000000006</v>
      </c>
      <c r="E1265" s="35">
        <f>ROUND($E$791/100*$E$792*АТС!C513,2)</f>
        <v>71.11</v>
      </c>
      <c r="F1265" s="35">
        <f>ROUND($F$791/100*$F$792*АТС!C513,2)</f>
        <v>48.41</v>
      </c>
      <c r="G1265" s="35">
        <f>ROUND($G$791/100*$G$792*АТС!C513,2)</f>
        <v>28.33</v>
      </c>
    </row>
    <row r="1266" spans="1:7" x14ac:dyDescent="0.25">
      <c r="A1266" s="236"/>
      <c r="B1266" s="125">
        <f t="shared" ref="B1266:B1329" si="20">B1242+1</f>
        <v>42420.708330000001</v>
      </c>
      <c r="C1266" s="126">
        <v>17</v>
      </c>
      <c r="D1266" s="35">
        <f>ROUND($D$791/100*$D$792*АТС!$C514,2)</f>
        <v>70.58</v>
      </c>
      <c r="E1266" s="35">
        <f>ROUND($E$791/100*$E$792*АТС!C514,2)</f>
        <v>64.849999999999994</v>
      </c>
      <c r="F1266" s="35">
        <f>ROUND($F$791/100*$F$792*АТС!C514,2)</f>
        <v>44.15</v>
      </c>
      <c r="G1266" s="35">
        <f>ROUND($G$791/100*$G$792*АТС!C514,2)</f>
        <v>25.84</v>
      </c>
    </row>
    <row r="1267" spans="1:7" x14ac:dyDescent="0.25">
      <c r="A1267" s="236"/>
      <c r="B1267" s="123">
        <f t="shared" si="20"/>
        <v>42420.75</v>
      </c>
      <c r="C1267" s="126">
        <v>18</v>
      </c>
      <c r="D1267" s="35">
        <f>ROUND($D$791/100*$D$792*АТС!$C515,2)</f>
        <v>74.040000000000006</v>
      </c>
      <c r="E1267" s="35">
        <f>ROUND($E$791/100*$E$792*АТС!C515,2)</f>
        <v>68.03</v>
      </c>
      <c r="F1267" s="35">
        <f>ROUND($F$791/100*$F$792*АТС!C515,2)</f>
        <v>46.31</v>
      </c>
      <c r="G1267" s="35">
        <f>ROUND($G$791/100*$G$792*АТС!C515,2)</f>
        <v>27.1</v>
      </c>
    </row>
    <row r="1268" spans="1:7" x14ac:dyDescent="0.25">
      <c r="A1268" s="236"/>
      <c r="B1268" s="125">
        <f t="shared" si="20"/>
        <v>42420.791669999999</v>
      </c>
      <c r="C1268" s="126">
        <v>19</v>
      </c>
      <c r="D1268" s="35">
        <f>ROUND($D$791/100*$D$792*АТС!$C516,2)</f>
        <v>73.680000000000007</v>
      </c>
      <c r="E1268" s="35">
        <f>ROUND($E$791/100*$E$792*АТС!C516,2)</f>
        <v>67.7</v>
      </c>
      <c r="F1268" s="35">
        <f>ROUND($F$791/100*$F$792*АТС!C516,2)</f>
        <v>46.08</v>
      </c>
      <c r="G1268" s="35">
        <f>ROUND($G$791/100*$G$792*АТС!C516,2)</f>
        <v>26.97</v>
      </c>
    </row>
    <row r="1269" spans="1:7" x14ac:dyDescent="0.25">
      <c r="A1269" s="236"/>
      <c r="B1269" s="123">
        <f t="shared" si="20"/>
        <v>42420.833330000001</v>
      </c>
      <c r="C1269" s="126">
        <v>20</v>
      </c>
      <c r="D1269" s="35">
        <f>ROUND($D$791/100*$D$792*АТС!$C517,2)</f>
        <v>74.19</v>
      </c>
      <c r="E1269" s="35">
        <f>ROUND($E$791/100*$E$792*АТС!C517,2)</f>
        <v>68.17</v>
      </c>
      <c r="F1269" s="35">
        <f>ROUND($F$791/100*$F$792*АТС!C517,2)</f>
        <v>46.41</v>
      </c>
      <c r="G1269" s="35">
        <f>ROUND($G$791/100*$G$792*АТС!C517,2)</f>
        <v>27.16</v>
      </c>
    </row>
    <row r="1270" spans="1:7" x14ac:dyDescent="0.25">
      <c r="A1270" s="236"/>
      <c r="B1270" s="125">
        <f t="shared" si="20"/>
        <v>42420.875</v>
      </c>
      <c r="C1270" s="126">
        <v>21</v>
      </c>
      <c r="D1270" s="35">
        <f>ROUND($D$791/100*$D$792*АТС!$C518,2)</f>
        <v>71.56</v>
      </c>
      <c r="E1270" s="35">
        <f>ROUND($E$791/100*$E$792*АТС!C518,2)</f>
        <v>65.75</v>
      </c>
      <c r="F1270" s="35">
        <f>ROUND($F$791/100*$F$792*АТС!C518,2)</f>
        <v>44.76</v>
      </c>
      <c r="G1270" s="35">
        <f>ROUND($G$791/100*$G$792*АТС!C518,2)</f>
        <v>26.19</v>
      </c>
    </row>
    <row r="1271" spans="1:7" x14ac:dyDescent="0.25">
      <c r="A1271" s="236"/>
      <c r="B1271" s="123">
        <f t="shared" si="20"/>
        <v>42420.916669999999</v>
      </c>
      <c r="C1271" s="126">
        <v>22</v>
      </c>
      <c r="D1271" s="35">
        <f>ROUND($D$791/100*$D$792*АТС!$C519,2)</f>
        <v>91.66</v>
      </c>
      <c r="E1271" s="35">
        <f>ROUND($E$791/100*$E$792*АТС!C519,2)</f>
        <v>84.22</v>
      </c>
      <c r="F1271" s="35">
        <f>ROUND($F$791/100*$F$792*АТС!C519,2)</f>
        <v>57.33</v>
      </c>
      <c r="G1271" s="35">
        <f>ROUND($G$791/100*$G$792*АТС!C519,2)</f>
        <v>33.549999999999997</v>
      </c>
    </row>
    <row r="1272" spans="1:7" x14ac:dyDescent="0.25">
      <c r="A1272" s="236"/>
      <c r="B1272" s="125">
        <f t="shared" si="20"/>
        <v>42420.958330000001</v>
      </c>
      <c r="C1272" s="126">
        <v>23</v>
      </c>
      <c r="D1272" s="35">
        <f>ROUND($D$791/100*$D$792*АТС!$C520,2)</f>
        <v>71.489999999999995</v>
      </c>
      <c r="E1272" s="35">
        <f>ROUND($E$791/100*$E$792*АТС!C520,2)</f>
        <v>65.69</v>
      </c>
      <c r="F1272" s="35">
        <f>ROUND($F$791/100*$F$792*АТС!C520,2)</f>
        <v>44.72</v>
      </c>
      <c r="G1272" s="35">
        <f>ROUND($G$791/100*$G$792*АТС!C520,2)</f>
        <v>26.17</v>
      </c>
    </row>
    <row r="1273" spans="1:7" x14ac:dyDescent="0.25">
      <c r="A1273" s="236"/>
      <c r="B1273" s="123">
        <f t="shared" si="20"/>
        <v>42421</v>
      </c>
      <c r="C1273" s="126">
        <v>0</v>
      </c>
      <c r="D1273" s="35">
        <f>ROUND($D$791/100*$D$792*АТС!$C521,2)</f>
        <v>71.849999999999994</v>
      </c>
      <c r="E1273" s="35">
        <f>ROUND($E$791/100*$E$792*АТС!C521,2)</f>
        <v>66.02</v>
      </c>
      <c r="F1273" s="35">
        <f>ROUND($F$791/100*$F$792*АТС!C521,2)</f>
        <v>44.94</v>
      </c>
      <c r="G1273" s="35">
        <f>ROUND($G$791/100*$G$792*АТС!C521,2)</f>
        <v>26.3</v>
      </c>
    </row>
    <row r="1274" spans="1:7" x14ac:dyDescent="0.25">
      <c r="A1274" s="236"/>
      <c r="B1274" s="125">
        <f t="shared" si="20"/>
        <v>42421.041669999999</v>
      </c>
      <c r="C1274" s="126">
        <v>1</v>
      </c>
      <c r="D1274" s="35">
        <f>ROUND($D$791/100*$D$792*АТС!$C522,2)</f>
        <v>81.72</v>
      </c>
      <c r="E1274" s="35">
        <f>ROUND($E$791/100*$E$792*АТС!C522,2)</f>
        <v>75.09</v>
      </c>
      <c r="F1274" s="35">
        <f>ROUND($F$791/100*$F$792*АТС!C522,2)</f>
        <v>51.11</v>
      </c>
      <c r="G1274" s="35">
        <f>ROUND($G$791/100*$G$792*АТС!C522,2)</f>
        <v>29.91</v>
      </c>
    </row>
    <row r="1275" spans="1:7" x14ac:dyDescent="0.25">
      <c r="A1275" s="236"/>
      <c r="B1275" s="123">
        <f t="shared" si="20"/>
        <v>42421.083330000001</v>
      </c>
      <c r="C1275" s="126">
        <v>2</v>
      </c>
      <c r="D1275" s="35">
        <f>ROUND($D$791/100*$D$792*АТС!$C523,2)</f>
        <v>82.63</v>
      </c>
      <c r="E1275" s="35">
        <f>ROUND($E$791/100*$E$792*АТС!C523,2)</f>
        <v>75.930000000000007</v>
      </c>
      <c r="F1275" s="35">
        <f>ROUND($F$791/100*$F$792*АТС!C523,2)</f>
        <v>51.68</v>
      </c>
      <c r="G1275" s="35">
        <f>ROUND($G$791/100*$G$792*АТС!C523,2)</f>
        <v>30.25</v>
      </c>
    </row>
    <row r="1276" spans="1:7" x14ac:dyDescent="0.25">
      <c r="A1276" s="236"/>
      <c r="B1276" s="125">
        <f t="shared" si="20"/>
        <v>42421.125</v>
      </c>
      <c r="C1276" s="126">
        <v>3</v>
      </c>
      <c r="D1276" s="35">
        <f>ROUND($D$791/100*$D$792*АТС!$C524,2)</f>
        <v>82.67</v>
      </c>
      <c r="E1276" s="35">
        <f>ROUND($E$791/100*$E$792*АТС!C524,2)</f>
        <v>75.959999999999994</v>
      </c>
      <c r="F1276" s="35">
        <f>ROUND($F$791/100*$F$792*АТС!C524,2)</f>
        <v>51.71</v>
      </c>
      <c r="G1276" s="35">
        <f>ROUND($G$791/100*$G$792*АТС!C524,2)</f>
        <v>30.26</v>
      </c>
    </row>
    <row r="1277" spans="1:7" x14ac:dyDescent="0.25">
      <c r="A1277" s="236"/>
      <c r="B1277" s="123">
        <f t="shared" si="20"/>
        <v>42421.166669999999</v>
      </c>
      <c r="C1277" s="126">
        <v>4</v>
      </c>
      <c r="D1277" s="35">
        <f>ROUND($D$791/100*$D$792*АТС!$C525,2)</f>
        <v>85.6</v>
      </c>
      <c r="E1277" s="35">
        <f>ROUND($E$791/100*$E$792*АТС!C525,2)</f>
        <v>78.650000000000006</v>
      </c>
      <c r="F1277" s="35">
        <f>ROUND($F$791/100*$F$792*АТС!C525,2)</f>
        <v>53.54</v>
      </c>
      <c r="G1277" s="35">
        <f>ROUND($G$791/100*$G$792*АТС!C525,2)</f>
        <v>31.34</v>
      </c>
    </row>
    <row r="1278" spans="1:7" x14ac:dyDescent="0.25">
      <c r="A1278" s="236"/>
      <c r="B1278" s="125">
        <f t="shared" si="20"/>
        <v>42421.208330000001</v>
      </c>
      <c r="C1278" s="126">
        <v>5</v>
      </c>
      <c r="D1278" s="35">
        <f>ROUND($D$791/100*$D$792*АТС!$C526,2)</f>
        <v>82.73</v>
      </c>
      <c r="E1278" s="35">
        <f>ROUND($E$791/100*$E$792*АТС!C526,2)</f>
        <v>76.02</v>
      </c>
      <c r="F1278" s="35">
        <f>ROUND($F$791/100*$F$792*АТС!C526,2)</f>
        <v>51.75</v>
      </c>
      <c r="G1278" s="35">
        <f>ROUND($G$791/100*$G$792*АТС!C526,2)</f>
        <v>30.28</v>
      </c>
    </row>
    <row r="1279" spans="1:7" x14ac:dyDescent="0.25">
      <c r="A1279" s="236"/>
      <c r="B1279" s="123">
        <f t="shared" si="20"/>
        <v>42421.25</v>
      </c>
      <c r="C1279" s="126">
        <v>6</v>
      </c>
      <c r="D1279" s="35">
        <f>ROUND($D$791/100*$D$792*АТС!$C527,2)</f>
        <v>74.180000000000007</v>
      </c>
      <c r="E1279" s="35">
        <f>ROUND($E$791/100*$E$792*АТС!C527,2)</f>
        <v>68.150000000000006</v>
      </c>
      <c r="F1279" s="35">
        <f>ROUND($F$791/100*$F$792*АТС!C527,2)</f>
        <v>46.39</v>
      </c>
      <c r="G1279" s="35">
        <f>ROUND($G$791/100*$G$792*АТС!C527,2)</f>
        <v>27.15</v>
      </c>
    </row>
    <row r="1280" spans="1:7" x14ac:dyDescent="0.25">
      <c r="A1280" s="236"/>
      <c r="B1280" s="125">
        <f t="shared" si="20"/>
        <v>42421.291669999999</v>
      </c>
      <c r="C1280" s="126">
        <v>7</v>
      </c>
      <c r="D1280" s="35">
        <f>ROUND($D$791/100*$D$792*АТС!$C528,2)</f>
        <v>66.849999999999994</v>
      </c>
      <c r="E1280" s="35">
        <f>ROUND($E$791/100*$E$792*АТС!C528,2)</f>
        <v>61.43</v>
      </c>
      <c r="F1280" s="35">
        <f>ROUND($F$791/100*$F$792*АТС!C528,2)</f>
        <v>41.81</v>
      </c>
      <c r="G1280" s="35">
        <f>ROUND($G$791/100*$G$792*АТС!C528,2)</f>
        <v>24.47</v>
      </c>
    </row>
    <row r="1281" spans="1:7" x14ac:dyDescent="0.25">
      <c r="A1281" s="236"/>
      <c r="B1281" s="123">
        <f t="shared" si="20"/>
        <v>42421.333330000001</v>
      </c>
      <c r="C1281" s="126">
        <v>8</v>
      </c>
      <c r="D1281" s="35">
        <f>ROUND($D$791/100*$D$792*АТС!$C529,2)</f>
        <v>75.39</v>
      </c>
      <c r="E1281" s="35">
        <f>ROUND($E$791/100*$E$792*АТС!C529,2)</f>
        <v>69.27</v>
      </c>
      <c r="F1281" s="35">
        <f>ROUND($F$791/100*$F$792*АТС!C529,2)</f>
        <v>47.15</v>
      </c>
      <c r="G1281" s="35">
        <f>ROUND($G$791/100*$G$792*АТС!C529,2)</f>
        <v>27.6</v>
      </c>
    </row>
    <row r="1282" spans="1:7" x14ac:dyDescent="0.25">
      <c r="A1282" s="236"/>
      <c r="B1282" s="125">
        <f t="shared" si="20"/>
        <v>42421.375</v>
      </c>
      <c r="C1282" s="126">
        <v>9</v>
      </c>
      <c r="D1282" s="35">
        <f>ROUND($D$791/100*$D$792*АТС!$C530,2)</f>
        <v>87.86</v>
      </c>
      <c r="E1282" s="35">
        <f>ROUND($E$791/100*$E$792*АТС!C530,2)</f>
        <v>80.73</v>
      </c>
      <c r="F1282" s="35">
        <f>ROUND($F$791/100*$F$792*АТС!C530,2)</f>
        <v>54.95</v>
      </c>
      <c r="G1282" s="35">
        <f>ROUND($G$791/100*$G$792*АТС!C530,2)</f>
        <v>32.159999999999997</v>
      </c>
    </row>
    <row r="1283" spans="1:7" x14ac:dyDescent="0.25">
      <c r="A1283" s="236"/>
      <c r="B1283" s="123">
        <f t="shared" si="20"/>
        <v>42421.416669999999</v>
      </c>
      <c r="C1283" s="126">
        <v>10</v>
      </c>
      <c r="D1283" s="35">
        <f>ROUND($D$791/100*$D$792*АТС!$C531,2)</f>
        <v>82.8</v>
      </c>
      <c r="E1283" s="35">
        <f>ROUND($E$791/100*$E$792*АТС!C531,2)</f>
        <v>76.08</v>
      </c>
      <c r="F1283" s="35">
        <f>ROUND($F$791/100*$F$792*АТС!C531,2)</f>
        <v>51.79</v>
      </c>
      <c r="G1283" s="35">
        <f>ROUND($G$791/100*$G$792*АТС!C531,2)</f>
        <v>30.31</v>
      </c>
    </row>
    <row r="1284" spans="1:7" x14ac:dyDescent="0.25">
      <c r="A1284" s="236"/>
      <c r="B1284" s="125">
        <f t="shared" si="20"/>
        <v>42421.458330000001</v>
      </c>
      <c r="C1284" s="126">
        <v>11</v>
      </c>
      <c r="D1284" s="35">
        <f>ROUND($D$791/100*$D$792*АТС!$C532,2)</f>
        <v>84.44</v>
      </c>
      <c r="E1284" s="35">
        <f>ROUND($E$791/100*$E$792*АТС!C532,2)</f>
        <v>77.58</v>
      </c>
      <c r="F1284" s="35">
        <f>ROUND($F$791/100*$F$792*АТС!C532,2)</f>
        <v>52.81</v>
      </c>
      <c r="G1284" s="35">
        <f>ROUND($G$791/100*$G$792*АТС!C532,2)</f>
        <v>30.91</v>
      </c>
    </row>
    <row r="1285" spans="1:7" x14ac:dyDescent="0.25">
      <c r="A1285" s="236"/>
      <c r="B1285" s="123">
        <f t="shared" si="20"/>
        <v>42421.5</v>
      </c>
      <c r="C1285" s="126">
        <v>12</v>
      </c>
      <c r="D1285" s="35">
        <f>ROUND($D$791/100*$D$792*АТС!$C533,2)</f>
        <v>84.38</v>
      </c>
      <c r="E1285" s="35">
        <f>ROUND($E$791/100*$E$792*АТС!C533,2)</f>
        <v>77.53</v>
      </c>
      <c r="F1285" s="35">
        <f>ROUND($F$791/100*$F$792*АТС!C533,2)</f>
        <v>52.77</v>
      </c>
      <c r="G1285" s="35">
        <f>ROUND($G$791/100*$G$792*АТС!C533,2)</f>
        <v>30.89</v>
      </c>
    </row>
    <row r="1286" spans="1:7" x14ac:dyDescent="0.25">
      <c r="A1286" s="236"/>
      <c r="B1286" s="125">
        <f t="shared" si="20"/>
        <v>42421.541669999999</v>
      </c>
      <c r="C1286" s="126">
        <v>13</v>
      </c>
      <c r="D1286" s="35">
        <f>ROUND($D$791/100*$D$792*АТС!$C534,2)</f>
        <v>86.03</v>
      </c>
      <c r="E1286" s="35">
        <f>ROUND($E$791/100*$E$792*АТС!C534,2)</f>
        <v>79.040000000000006</v>
      </c>
      <c r="F1286" s="35">
        <f>ROUND($F$791/100*$F$792*АТС!C534,2)</f>
        <v>53.81</v>
      </c>
      <c r="G1286" s="35">
        <f>ROUND($G$791/100*$G$792*АТС!C534,2)</f>
        <v>31.49</v>
      </c>
    </row>
    <row r="1287" spans="1:7" x14ac:dyDescent="0.25">
      <c r="A1287" s="236"/>
      <c r="B1287" s="123">
        <f t="shared" si="20"/>
        <v>42421.583330000001</v>
      </c>
      <c r="C1287" s="126">
        <v>14</v>
      </c>
      <c r="D1287" s="35">
        <f>ROUND($D$791/100*$D$792*АТС!$C535,2)</f>
        <v>86.01</v>
      </c>
      <c r="E1287" s="35">
        <f>ROUND($E$791/100*$E$792*АТС!C535,2)</f>
        <v>79.03</v>
      </c>
      <c r="F1287" s="35">
        <f>ROUND($F$791/100*$F$792*АТС!C535,2)</f>
        <v>53.8</v>
      </c>
      <c r="G1287" s="35">
        <f>ROUND($G$791/100*$G$792*АТС!C535,2)</f>
        <v>31.48</v>
      </c>
    </row>
    <row r="1288" spans="1:7" x14ac:dyDescent="0.25">
      <c r="A1288" s="236"/>
      <c r="B1288" s="125">
        <f t="shared" si="20"/>
        <v>42421.625</v>
      </c>
      <c r="C1288" s="126">
        <v>15</v>
      </c>
      <c r="D1288" s="35">
        <f>ROUND($D$791/100*$D$792*АТС!$C536,2)</f>
        <v>86.07</v>
      </c>
      <c r="E1288" s="35">
        <f>ROUND($E$791/100*$E$792*АТС!C536,2)</f>
        <v>79.08</v>
      </c>
      <c r="F1288" s="35">
        <f>ROUND($F$791/100*$F$792*АТС!C536,2)</f>
        <v>53.83</v>
      </c>
      <c r="G1288" s="35">
        <f>ROUND($G$791/100*$G$792*АТС!C536,2)</f>
        <v>31.51</v>
      </c>
    </row>
    <row r="1289" spans="1:7" x14ac:dyDescent="0.25">
      <c r="A1289" s="236"/>
      <c r="B1289" s="123">
        <f t="shared" si="20"/>
        <v>42421.666669999999</v>
      </c>
      <c r="C1289" s="126">
        <v>16</v>
      </c>
      <c r="D1289" s="35">
        <f>ROUND($D$791/100*$D$792*АТС!$C537,2)</f>
        <v>85.25</v>
      </c>
      <c r="E1289" s="35">
        <f>ROUND($E$791/100*$E$792*АТС!C537,2)</f>
        <v>78.33</v>
      </c>
      <c r="F1289" s="35">
        <f>ROUND($F$791/100*$F$792*АТС!C537,2)</f>
        <v>53.32</v>
      </c>
      <c r="G1289" s="35">
        <f>ROUND($G$791/100*$G$792*АТС!C537,2)</f>
        <v>31.21</v>
      </c>
    </row>
    <row r="1290" spans="1:7" x14ac:dyDescent="0.25">
      <c r="A1290" s="236"/>
      <c r="B1290" s="125">
        <f t="shared" si="20"/>
        <v>42421.708330000001</v>
      </c>
      <c r="C1290" s="126">
        <v>17</v>
      </c>
      <c r="D1290" s="35">
        <f>ROUND($D$791/100*$D$792*АТС!$C538,2)</f>
        <v>74.23</v>
      </c>
      <c r="E1290" s="35">
        <f>ROUND($E$791/100*$E$792*АТС!C538,2)</f>
        <v>68.2</v>
      </c>
      <c r="F1290" s="35">
        <f>ROUND($F$791/100*$F$792*АТС!C538,2)</f>
        <v>46.43</v>
      </c>
      <c r="G1290" s="35">
        <f>ROUND($G$791/100*$G$792*АТС!C538,2)</f>
        <v>27.17</v>
      </c>
    </row>
    <row r="1291" spans="1:7" x14ac:dyDescent="0.25">
      <c r="A1291" s="236"/>
      <c r="B1291" s="123">
        <f t="shared" si="20"/>
        <v>42421.75</v>
      </c>
      <c r="C1291" s="126">
        <v>18</v>
      </c>
      <c r="D1291" s="35">
        <f>ROUND($D$791/100*$D$792*АТС!$C539,2)</f>
        <v>74.599999999999994</v>
      </c>
      <c r="E1291" s="35">
        <f>ROUND($E$791/100*$E$792*АТС!C539,2)</f>
        <v>68.540000000000006</v>
      </c>
      <c r="F1291" s="35">
        <f>ROUND($F$791/100*$F$792*АТС!C539,2)</f>
        <v>46.66</v>
      </c>
      <c r="G1291" s="35">
        <f>ROUND($G$791/100*$G$792*АТС!C539,2)</f>
        <v>27.31</v>
      </c>
    </row>
    <row r="1292" spans="1:7" x14ac:dyDescent="0.25">
      <c r="A1292" s="236"/>
      <c r="B1292" s="125">
        <f t="shared" si="20"/>
        <v>42421.791669999999</v>
      </c>
      <c r="C1292" s="126">
        <v>19</v>
      </c>
      <c r="D1292" s="35">
        <f>ROUND($D$791/100*$D$792*АТС!$C540,2)</f>
        <v>74.48</v>
      </c>
      <c r="E1292" s="35">
        <f>ROUND($E$791/100*$E$792*АТС!C540,2)</f>
        <v>68.430000000000007</v>
      </c>
      <c r="F1292" s="35">
        <f>ROUND($F$791/100*$F$792*АТС!C540,2)</f>
        <v>46.58</v>
      </c>
      <c r="G1292" s="35">
        <f>ROUND($G$791/100*$G$792*АТС!C540,2)</f>
        <v>27.26</v>
      </c>
    </row>
    <row r="1293" spans="1:7" x14ac:dyDescent="0.25">
      <c r="A1293" s="236"/>
      <c r="B1293" s="123">
        <f t="shared" si="20"/>
        <v>42421.833330000001</v>
      </c>
      <c r="C1293" s="126">
        <v>20</v>
      </c>
      <c r="D1293" s="35">
        <f>ROUND($D$791/100*$D$792*АТС!$C541,2)</f>
        <v>71.48</v>
      </c>
      <c r="E1293" s="35">
        <f>ROUND($E$791/100*$E$792*АТС!C541,2)</f>
        <v>65.67</v>
      </c>
      <c r="F1293" s="35">
        <f>ROUND($F$791/100*$F$792*АТС!C541,2)</f>
        <v>44.71</v>
      </c>
      <c r="G1293" s="35">
        <f>ROUND($G$791/100*$G$792*АТС!C541,2)</f>
        <v>26.16</v>
      </c>
    </row>
    <row r="1294" spans="1:7" x14ac:dyDescent="0.25">
      <c r="A1294" s="236"/>
      <c r="B1294" s="125">
        <f t="shared" si="20"/>
        <v>42421.875</v>
      </c>
      <c r="C1294" s="126">
        <v>21</v>
      </c>
      <c r="D1294" s="35">
        <f>ROUND($D$791/100*$D$792*АТС!$C542,2)</f>
        <v>68.040000000000006</v>
      </c>
      <c r="E1294" s="35">
        <f>ROUND($E$791/100*$E$792*АТС!C542,2)</f>
        <v>62.52</v>
      </c>
      <c r="F1294" s="35">
        <f>ROUND($F$791/100*$F$792*АТС!C542,2)</f>
        <v>42.56</v>
      </c>
      <c r="G1294" s="35">
        <f>ROUND($G$791/100*$G$792*АТС!C542,2)</f>
        <v>24.91</v>
      </c>
    </row>
    <row r="1295" spans="1:7" x14ac:dyDescent="0.25">
      <c r="A1295" s="236"/>
      <c r="B1295" s="123">
        <f t="shared" si="20"/>
        <v>42421.916669999999</v>
      </c>
      <c r="C1295" s="126">
        <v>22</v>
      </c>
      <c r="D1295" s="35">
        <f>ROUND($D$791/100*$D$792*АТС!$C543,2)</f>
        <v>77.430000000000007</v>
      </c>
      <c r="E1295" s="35">
        <f>ROUND($E$791/100*$E$792*АТС!C543,2)</f>
        <v>71.150000000000006</v>
      </c>
      <c r="F1295" s="35">
        <f>ROUND($F$791/100*$F$792*АТС!C543,2)</f>
        <v>48.43</v>
      </c>
      <c r="G1295" s="35">
        <f>ROUND($G$791/100*$G$792*АТС!C543,2)</f>
        <v>28.34</v>
      </c>
    </row>
    <row r="1296" spans="1:7" x14ac:dyDescent="0.25">
      <c r="A1296" s="236"/>
      <c r="B1296" s="125">
        <f t="shared" si="20"/>
        <v>42421.958330000001</v>
      </c>
      <c r="C1296" s="126">
        <v>23</v>
      </c>
      <c r="D1296" s="35">
        <f>ROUND($D$791/100*$D$792*АТС!$C544,2)</f>
        <v>84.03</v>
      </c>
      <c r="E1296" s="35">
        <f>ROUND($E$791/100*$E$792*АТС!C544,2)</f>
        <v>77.209999999999994</v>
      </c>
      <c r="F1296" s="35">
        <f>ROUND($F$791/100*$F$792*АТС!C544,2)</f>
        <v>52.56</v>
      </c>
      <c r="G1296" s="35">
        <f>ROUND($G$791/100*$G$792*АТС!C544,2)</f>
        <v>30.76</v>
      </c>
    </row>
    <row r="1297" spans="1:7" x14ac:dyDescent="0.25">
      <c r="A1297" s="236"/>
      <c r="B1297" s="123">
        <f t="shared" si="20"/>
        <v>42422</v>
      </c>
      <c r="C1297" s="126">
        <v>0</v>
      </c>
      <c r="D1297" s="35">
        <f>ROUND($D$791/100*$D$792*АТС!$C545,2)</f>
        <v>71.900000000000006</v>
      </c>
      <c r="E1297" s="35">
        <f>ROUND($E$791/100*$E$792*АТС!C545,2)</f>
        <v>66.06</v>
      </c>
      <c r="F1297" s="35">
        <f>ROUND($F$791/100*$F$792*АТС!C545,2)</f>
        <v>44.97</v>
      </c>
      <c r="G1297" s="35">
        <f>ROUND($G$791/100*$G$792*АТС!C545,2)</f>
        <v>26.32</v>
      </c>
    </row>
    <row r="1298" spans="1:7" x14ac:dyDescent="0.25">
      <c r="A1298" s="236"/>
      <c r="B1298" s="125">
        <f t="shared" si="20"/>
        <v>42422.041669999999</v>
      </c>
      <c r="C1298" s="126">
        <v>1</v>
      </c>
      <c r="D1298" s="35">
        <f>ROUND($D$791/100*$D$792*АТС!$C546,2)</f>
        <v>81.739999999999995</v>
      </c>
      <c r="E1298" s="35">
        <f>ROUND($E$791/100*$E$792*АТС!C546,2)</f>
        <v>75.099999999999994</v>
      </c>
      <c r="F1298" s="35">
        <f>ROUND($F$791/100*$F$792*АТС!C546,2)</f>
        <v>51.12</v>
      </c>
      <c r="G1298" s="35">
        <f>ROUND($G$791/100*$G$792*АТС!C546,2)</f>
        <v>29.92</v>
      </c>
    </row>
    <row r="1299" spans="1:7" x14ac:dyDescent="0.25">
      <c r="A1299" s="236"/>
      <c r="B1299" s="123">
        <f t="shared" si="20"/>
        <v>42422.083330000001</v>
      </c>
      <c r="C1299" s="126">
        <v>2</v>
      </c>
      <c r="D1299" s="35">
        <f>ROUND($D$791/100*$D$792*АТС!$C547,2)</f>
        <v>82.64</v>
      </c>
      <c r="E1299" s="35">
        <f>ROUND($E$791/100*$E$792*АТС!C547,2)</f>
        <v>75.930000000000007</v>
      </c>
      <c r="F1299" s="35">
        <f>ROUND($F$791/100*$F$792*АТС!C547,2)</f>
        <v>51.69</v>
      </c>
      <c r="G1299" s="35">
        <f>ROUND($G$791/100*$G$792*АТС!C547,2)</f>
        <v>30.25</v>
      </c>
    </row>
    <row r="1300" spans="1:7" x14ac:dyDescent="0.25">
      <c r="A1300" s="236"/>
      <c r="B1300" s="125">
        <f t="shared" si="20"/>
        <v>42422.125</v>
      </c>
      <c r="C1300" s="126">
        <v>3</v>
      </c>
      <c r="D1300" s="35">
        <f>ROUND($D$791/100*$D$792*АТС!$C548,2)</f>
        <v>82.66</v>
      </c>
      <c r="E1300" s="35">
        <f>ROUND($E$791/100*$E$792*АТС!C548,2)</f>
        <v>75.95</v>
      </c>
      <c r="F1300" s="35">
        <f>ROUND($F$791/100*$F$792*АТС!C548,2)</f>
        <v>51.7</v>
      </c>
      <c r="G1300" s="35">
        <f>ROUND($G$791/100*$G$792*АТС!C548,2)</f>
        <v>30.26</v>
      </c>
    </row>
    <row r="1301" spans="1:7" x14ac:dyDescent="0.25">
      <c r="A1301" s="236"/>
      <c r="B1301" s="123">
        <f t="shared" si="20"/>
        <v>42422.166669999999</v>
      </c>
      <c r="C1301" s="126">
        <v>4</v>
      </c>
      <c r="D1301" s="35">
        <f>ROUND($D$791/100*$D$792*АТС!$C549,2)</f>
        <v>85.6</v>
      </c>
      <c r="E1301" s="35">
        <f>ROUND($E$791/100*$E$792*АТС!C549,2)</f>
        <v>78.650000000000006</v>
      </c>
      <c r="F1301" s="35">
        <f>ROUND($F$791/100*$F$792*АТС!C549,2)</f>
        <v>53.54</v>
      </c>
      <c r="G1301" s="35">
        <f>ROUND($G$791/100*$G$792*АТС!C549,2)</f>
        <v>31.34</v>
      </c>
    </row>
    <row r="1302" spans="1:7" x14ac:dyDescent="0.25">
      <c r="A1302" s="236"/>
      <c r="B1302" s="125">
        <f t="shared" si="20"/>
        <v>42422.208330000001</v>
      </c>
      <c r="C1302" s="126">
        <v>5</v>
      </c>
      <c r="D1302" s="35">
        <f>ROUND($D$791/100*$D$792*АТС!$C550,2)</f>
        <v>82.68</v>
      </c>
      <c r="E1302" s="35">
        <f>ROUND($E$791/100*$E$792*АТС!C550,2)</f>
        <v>75.97</v>
      </c>
      <c r="F1302" s="35">
        <f>ROUND($F$791/100*$F$792*АТС!C550,2)</f>
        <v>51.71</v>
      </c>
      <c r="G1302" s="35">
        <f>ROUND($G$791/100*$G$792*АТС!C550,2)</f>
        <v>30.26</v>
      </c>
    </row>
    <row r="1303" spans="1:7" x14ac:dyDescent="0.25">
      <c r="A1303" s="236"/>
      <c r="B1303" s="123">
        <f t="shared" si="20"/>
        <v>42422.25</v>
      </c>
      <c r="C1303" s="126">
        <v>6</v>
      </c>
      <c r="D1303" s="35">
        <f>ROUND($D$791/100*$D$792*АТС!$C551,2)</f>
        <v>74.17</v>
      </c>
      <c r="E1303" s="35">
        <f>ROUND($E$791/100*$E$792*АТС!C551,2)</f>
        <v>68.150000000000006</v>
      </c>
      <c r="F1303" s="35">
        <f>ROUND($F$791/100*$F$792*АТС!C551,2)</f>
        <v>46.39</v>
      </c>
      <c r="G1303" s="35">
        <f>ROUND($G$791/100*$G$792*АТС!C551,2)</f>
        <v>27.15</v>
      </c>
    </row>
    <row r="1304" spans="1:7" x14ac:dyDescent="0.25">
      <c r="A1304" s="236"/>
      <c r="B1304" s="125">
        <f t="shared" si="20"/>
        <v>42422.291669999999</v>
      </c>
      <c r="C1304" s="126">
        <v>7</v>
      </c>
      <c r="D1304" s="35">
        <f>ROUND($D$791/100*$D$792*АТС!$C552,2)</f>
        <v>66.13</v>
      </c>
      <c r="E1304" s="35">
        <f>ROUND($E$791/100*$E$792*АТС!C552,2)</f>
        <v>60.76</v>
      </c>
      <c r="F1304" s="35">
        <f>ROUND($F$791/100*$F$792*АТС!C552,2)</f>
        <v>41.36</v>
      </c>
      <c r="G1304" s="35">
        <f>ROUND($G$791/100*$G$792*АТС!C552,2)</f>
        <v>24.21</v>
      </c>
    </row>
    <row r="1305" spans="1:7" x14ac:dyDescent="0.25">
      <c r="A1305" s="236"/>
      <c r="B1305" s="123">
        <f t="shared" si="20"/>
        <v>42422.333330000001</v>
      </c>
      <c r="C1305" s="126">
        <v>8</v>
      </c>
      <c r="D1305" s="35">
        <f>ROUND($D$791/100*$D$792*АТС!$C553,2)</f>
        <v>74.84</v>
      </c>
      <c r="E1305" s="35">
        <f>ROUND($E$791/100*$E$792*АТС!C553,2)</f>
        <v>68.77</v>
      </c>
      <c r="F1305" s="35">
        <f>ROUND($F$791/100*$F$792*АТС!C553,2)</f>
        <v>46.81</v>
      </c>
      <c r="G1305" s="35">
        <f>ROUND($G$791/100*$G$792*АТС!C553,2)</f>
        <v>27.4</v>
      </c>
    </row>
    <row r="1306" spans="1:7" x14ac:dyDescent="0.25">
      <c r="A1306" s="236"/>
      <c r="B1306" s="125">
        <f t="shared" si="20"/>
        <v>42422.375</v>
      </c>
      <c r="C1306" s="126">
        <v>9</v>
      </c>
      <c r="D1306" s="35">
        <f>ROUND($D$791/100*$D$792*АТС!$C554,2)</f>
        <v>87.9</v>
      </c>
      <c r="E1306" s="35">
        <f>ROUND($E$791/100*$E$792*АТС!C554,2)</f>
        <v>80.77</v>
      </c>
      <c r="F1306" s="35">
        <f>ROUND($F$791/100*$F$792*АТС!C554,2)</f>
        <v>54.98</v>
      </c>
      <c r="G1306" s="35">
        <f>ROUND($G$791/100*$G$792*АТС!C554,2)</f>
        <v>32.18</v>
      </c>
    </row>
    <row r="1307" spans="1:7" x14ac:dyDescent="0.25">
      <c r="A1307" s="236"/>
      <c r="B1307" s="123">
        <f t="shared" si="20"/>
        <v>42422.416669999999</v>
      </c>
      <c r="C1307" s="126">
        <v>10</v>
      </c>
      <c r="D1307" s="35">
        <f>ROUND($D$791/100*$D$792*АТС!$C555,2)</f>
        <v>82.81</v>
      </c>
      <c r="E1307" s="35">
        <f>ROUND($E$791/100*$E$792*АТС!C555,2)</f>
        <v>76.08</v>
      </c>
      <c r="F1307" s="35">
        <f>ROUND($F$791/100*$F$792*АТС!C555,2)</f>
        <v>51.79</v>
      </c>
      <c r="G1307" s="35">
        <f>ROUND($G$791/100*$G$792*АТС!C555,2)</f>
        <v>30.31</v>
      </c>
    </row>
    <row r="1308" spans="1:7" x14ac:dyDescent="0.25">
      <c r="A1308" s="236"/>
      <c r="B1308" s="125">
        <f t="shared" si="20"/>
        <v>42422.458330000001</v>
      </c>
      <c r="C1308" s="126">
        <v>11</v>
      </c>
      <c r="D1308" s="35">
        <f>ROUND($D$791/100*$D$792*АТС!$C556,2)</f>
        <v>84.41</v>
      </c>
      <c r="E1308" s="35">
        <f>ROUND($E$791/100*$E$792*АТС!C556,2)</f>
        <v>77.56</v>
      </c>
      <c r="F1308" s="35">
        <f>ROUND($F$791/100*$F$792*АТС!C556,2)</f>
        <v>52.8</v>
      </c>
      <c r="G1308" s="35">
        <f>ROUND($G$791/100*$G$792*АТС!C556,2)</f>
        <v>30.9</v>
      </c>
    </row>
    <row r="1309" spans="1:7" x14ac:dyDescent="0.25">
      <c r="A1309" s="236"/>
      <c r="B1309" s="123">
        <f t="shared" si="20"/>
        <v>42422.5</v>
      </c>
      <c r="C1309" s="126">
        <v>12</v>
      </c>
      <c r="D1309" s="35">
        <f>ROUND($D$791/100*$D$792*АТС!$C557,2)</f>
        <v>84.37</v>
      </c>
      <c r="E1309" s="35">
        <f>ROUND($E$791/100*$E$792*АТС!C557,2)</f>
        <v>77.52</v>
      </c>
      <c r="F1309" s="35">
        <f>ROUND($F$791/100*$F$792*АТС!C557,2)</f>
        <v>52.77</v>
      </c>
      <c r="G1309" s="35">
        <f>ROUND($G$791/100*$G$792*АТС!C557,2)</f>
        <v>30.88</v>
      </c>
    </row>
    <row r="1310" spans="1:7" x14ac:dyDescent="0.25">
      <c r="A1310" s="236"/>
      <c r="B1310" s="125">
        <f t="shared" si="20"/>
        <v>42422.541669999999</v>
      </c>
      <c r="C1310" s="126">
        <v>13</v>
      </c>
      <c r="D1310" s="35">
        <f>ROUND($D$791/100*$D$792*АТС!$C558,2)</f>
        <v>86.03</v>
      </c>
      <c r="E1310" s="35">
        <f>ROUND($E$791/100*$E$792*АТС!C558,2)</f>
        <v>79.040000000000006</v>
      </c>
      <c r="F1310" s="35">
        <f>ROUND($F$791/100*$F$792*АТС!C558,2)</f>
        <v>53.81</v>
      </c>
      <c r="G1310" s="35">
        <f>ROUND($G$791/100*$G$792*АТС!C558,2)</f>
        <v>31.49</v>
      </c>
    </row>
    <row r="1311" spans="1:7" x14ac:dyDescent="0.25">
      <c r="A1311" s="236"/>
      <c r="B1311" s="123">
        <f t="shared" si="20"/>
        <v>42422.583330000001</v>
      </c>
      <c r="C1311" s="126">
        <v>14</v>
      </c>
      <c r="D1311" s="35">
        <f>ROUND($D$791/100*$D$792*АТС!$C559,2)</f>
        <v>86.02</v>
      </c>
      <c r="E1311" s="35">
        <f>ROUND($E$791/100*$E$792*АТС!C559,2)</f>
        <v>79.040000000000006</v>
      </c>
      <c r="F1311" s="35">
        <f>ROUND($F$791/100*$F$792*АТС!C559,2)</f>
        <v>53.8</v>
      </c>
      <c r="G1311" s="35">
        <f>ROUND($G$791/100*$G$792*АТС!C559,2)</f>
        <v>31.49</v>
      </c>
    </row>
    <row r="1312" spans="1:7" x14ac:dyDescent="0.25">
      <c r="A1312" s="236"/>
      <c r="B1312" s="125">
        <f t="shared" si="20"/>
        <v>42422.625</v>
      </c>
      <c r="C1312" s="126">
        <v>15</v>
      </c>
      <c r="D1312" s="35">
        <f>ROUND($D$791/100*$D$792*АТС!$C560,2)</f>
        <v>86.03</v>
      </c>
      <c r="E1312" s="35">
        <f>ROUND($E$791/100*$E$792*АТС!C560,2)</f>
        <v>79.05</v>
      </c>
      <c r="F1312" s="35">
        <f>ROUND($F$791/100*$F$792*АТС!C560,2)</f>
        <v>53.81</v>
      </c>
      <c r="G1312" s="35">
        <f>ROUND($G$791/100*$G$792*АТС!C560,2)</f>
        <v>31.49</v>
      </c>
    </row>
    <row r="1313" spans="1:7" x14ac:dyDescent="0.25">
      <c r="A1313" s="236"/>
      <c r="B1313" s="123">
        <f t="shared" si="20"/>
        <v>42422.666669999999</v>
      </c>
      <c r="C1313" s="126">
        <v>16</v>
      </c>
      <c r="D1313" s="35">
        <f>ROUND($D$791/100*$D$792*АТС!$C561,2)</f>
        <v>85.23</v>
      </c>
      <c r="E1313" s="35">
        <f>ROUND($E$791/100*$E$792*АТС!C561,2)</f>
        <v>78.31</v>
      </c>
      <c r="F1313" s="35">
        <f>ROUND($F$791/100*$F$792*АТС!C561,2)</f>
        <v>53.31</v>
      </c>
      <c r="G1313" s="35">
        <f>ROUND($G$791/100*$G$792*АТС!C561,2)</f>
        <v>31.2</v>
      </c>
    </row>
    <row r="1314" spans="1:7" x14ac:dyDescent="0.25">
      <c r="A1314" s="236"/>
      <c r="B1314" s="125">
        <f t="shared" si="20"/>
        <v>42422.708330000001</v>
      </c>
      <c r="C1314" s="126">
        <v>17</v>
      </c>
      <c r="D1314" s="35">
        <f>ROUND($D$791/100*$D$792*АТС!$C562,2)</f>
        <v>74.28</v>
      </c>
      <c r="E1314" s="35">
        <f>ROUND($E$791/100*$E$792*АТС!C562,2)</f>
        <v>68.25</v>
      </c>
      <c r="F1314" s="35">
        <f>ROUND($F$791/100*$F$792*АТС!C562,2)</f>
        <v>46.46</v>
      </c>
      <c r="G1314" s="35">
        <f>ROUND($G$791/100*$G$792*АТС!C562,2)</f>
        <v>27.19</v>
      </c>
    </row>
    <row r="1315" spans="1:7" x14ac:dyDescent="0.25">
      <c r="A1315" s="236"/>
      <c r="B1315" s="123">
        <f t="shared" si="20"/>
        <v>42422.75</v>
      </c>
      <c r="C1315" s="126">
        <v>18</v>
      </c>
      <c r="D1315" s="35">
        <f>ROUND($D$791/100*$D$792*АТС!$C563,2)</f>
        <v>74.33</v>
      </c>
      <c r="E1315" s="35">
        <f>ROUND($E$791/100*$E$792*АТС!C563,2)</f>
        <v>68.3</v>
      </c>
      <c r="F1315" s="35">
        <f>ROUND($F$791/100*$F$792*АТС!C563,2)</f>
        <v>46.49</v>
      </c>
      <c r="G1315" s="35">
        <f>ROUND($G$791/100*$G$792*АТС!C563,2)</f>
        <v>27.21</v>
      </c>
    </row>
    <row r="1316" spans="1:7" x14ac:dyDescent="0.25">
      <c r="A1316" s="236"/>
      <c r="B1316" s="125">
        <f t="shared" si="20"/>
        <v>42422.791669999999</v>
      </c>
      <c r="C1316" s="126">
        <v>19</v>
      </c>
      <c r="D1316" s="35">
        <f>ROUND($D$791/100*$D$792*АТС!$C564,2)</f>
        <v>74.36</v>
      </c>
      <c r="E1316" s="35">
        <f>ROUND($E$791/100*$E$792*АТС!C564,2)</f>
        <v>68.319999999999993</v>
      </c>
      <c r="F1316" s="35">
        <f>ROUND($F$791/100*$F$792*АТС!C564,2)</f>
        <v>46.51</v>
      </c>
      <c r="G1316" s="35">
        <f>ROUND($G$791/100*$G$792*АТС!C564,2)</f>
        <v>27.22</v>
      </c>
    </row>
    <row r="1317" spans="1:7" x14ac:dyDescent="0.25">
      <c r="A1317" s="236"/>
      <c r="B1317" s="123">
        <f t="shared" si="20"/>
        <v>42422.833330000001</v>
      </c>
      <c r="C1317" s="126">
        <v>20</v>
      </c>
      <c r="D1317" s="35">
        <f>ROUND($D$791/100*$D$792*АТС!$C565,2)</f>
        <v>71.59</v>
      </c>
      <c r="E1317" s="35">
        <f>ROUND($E$791/100*$E$792*АТС!C565,2)</f>
        <v>65.78</v>
      </c>
      <c r="F1317" s="35">
        <f>ROUND($F$791/100*$F$792*АТС!C565,2)</f>
        <v>44.78</v>
      </c>
      <c r="G1317" s="35">
        <f>ROUND($G$791/100*$G$792*АТС!C565,2)</f>
        <v>26.21</v>
      </c>
    </row>
    <row r="1318" spans="1:7" x14ac:dyDescent="0.25">
      <c r="A1318" s="236"/>
      <c r="B1318" s="125">
        <f t="shared" si="20"/>
        <v>42422.875</v>
      </c>
      <c r="C1318" s="126">
        <v>21</v>
      </c>
      <c r="D1318" s="35">
        <f>ROUND($D$791/100*$D$792*АТС!$C566,2)</f>
        <v>68</v>
      </c>
      <c r="E1318" s="35">
        <f>ROUND($E$791/100*$E$792*АТС!C566,2)</f>
        <v>62.48</v>
      </c>
      <c r="F1318" s="35">
        <f>ROUND($F$791/100*$F$792*АТС!C566,2)</f>
        <v>42.53</v>
      </c>
      <c r="G1318" s="35">
        <f>ROUND($G$791/100*$G$792*АТС!C566,2)</f>
        <v>24.89</v>
      </c>
    </row>
    <row r="1319" spans="1:7" x14ac:dyDescent="0.25">
      <c r="A1319" s="236"/>
      <c r="B1319" s="123">
        <f t="shared" si="20"/>
        <v>42422.916669999999</v>
      </c>
      <c r="C1319" s="126">
        <v>22</v>
      </c>
      <c r="D1319" s="35">
        <f>ROUND($D$791/100*$D$792*АТС!$C567,2)</f>
        <v>77.430000000000007</v>
      </c>
      <c r="E1319" s="35">
        <f>ROUND($E$791/100*$E$792*АТС!C567,2)</f>
        <v>71.14</v>
      </c>
      <c r="F1319" s="35">
        <f>ROUND($F$791/100*$F$792*АТС!C567,2)</f>
        <v>48.43</v>
      </c>
      <c r="G1319" s="35">
        <f>ROUND($G$791/100*$G$792*АТС!C567,2)</f>
        <v>28.34</v>
      </c>
    </row>
    <row r="1320" spans="1:7" x14ac:dyDescent="0.25">
      <c r="A1320" s="236"/>
      <c r="B1320" s="125">
        <f t="shared" si="20"/>
        <v>42422.958330000001</v>
      </c>
      <c r="C1320" s="126">
        <v>23</v>
      </c>
      <c r="D1320" s="35">
        <f>ROUND($D$791/100*$D$792*АТС!$C568,2)</f>
        <v>82.49</v>
      </c>
      <c r="E1320" s="35">
        <f>ROUND($E$791/100*$E$792*АТС!C568,2)</f>
        <v>75.8</v>
      </c>
      <c r="F1320" s="35">
        <f>ROUND($F$791/100*$F$792*АТС!C568,2)</f>
        <v>51.6</v>
      </c>
      <c r="G1320" s="35">
        <f>ROUND($G$791/100*$G$792*АТС!C568,2)</f>
        <v>30.2</v>
      </c>
    </row>
    <row r="1321" spans="1:7" x14ac:dyDescent="0.25">
      <c r="A1321" s="236"/>
      <c r="B1321" s="123">
        <f t="shared" si="20"/>
        <v>42423</v>
      </c>
      <c r="C1321" s="126">
        <v>0</v>
      </c>
      <c r="D1321" s="35">
        <f>ROUND($D$791/100*$D$792*АТС!$C569,2)</f>
        <v>78.19</v>
      </c>
      <c r="E1321" s="35">
        <f>ROUND($E$791/100*$E$792*АТС!C569,2)</f>
        <v>71.84</v>
      </c>
      <c r="F1321" s="35">
        <f>ROUND($F$791/100*$F$792*АТС!C569,2)</f>
        <v>48.9</v>
      </c>
      <c r="G1321" s="35">
        <f>ROUND($G$791/100*$G$792*АТС!C569,2)</f>
        <v>28.62</v>
      </c>
    </row>
    <row r="1322" spans="1:7" x14ac:dyDescent="0.25">
      <c r="A1322" s="236"/>
      <c r="B1322" s="125">
        <f t="shared" si="20"/>
        <v>42423.041669999999</v>
      </c>
      <c r="C1322" s="126">
        <v>1</v>
      </c>
      <c r="D1322" s="35">
        <f>ROUND($D$791/100*$D$792*АТС!$C570,2)</f>
        <v>78.11</v>
      </c>
      <c r="E1322" s="35">
        <f>ROUND($E$791/100*$E$792*АТС!C570,2)</f>
        <v>71.77</v>
      </c>
      <c r="F1322" s="35">
        <f>ROUND($F$791/100*$F$792*АТС!C570,2)</f>
        <v>48.85</v>
      </c>
      <c r="G1322" s="35">
        <f>ROUND($G$791/100*$G$792*АТС!C570,2)</f>
        <v>28.59</v>
      </c>
    </row>
    <row r="1323" spans="1:7" x14ac:dyDescent="0.25">
      <c r="A1323" s="236"/>
      <c r="B1323" s="123">
        <f t="shared" si="20"/>
        <v>42423.083330000001</v>
      </c>
      <c r="C1323" s="126">
        <v>2</v>
      </c>
      <c r="D1323" s="35">
        <f>ROUND($D$791/100*$D$792*АТС!$C571,2)</f>
        <v>85.49</v>
      </c>
      <c r="E1323" s="35">
        <f>ROUND($E$791/100*$E$792*АТС!C571,2)</f>
        <v>78.55</v>
      </c>
      <c r="F1323" s="35">
        <f>ROUND($F$791/100*$F$792*АТС!C571,2)</f>
        <v>53.47</v>
      </c>
      <c r="G1323" s="35">
        <f>ROUND($G$791/100*$G$792*АТС!C571,2)</f>
        <v>31.29</v>
      </c>
    </row>
    <row r="1324" spans="1:7" x14ac:dyDescent="0.25">
      <c r="A1324" s="236"/>
      <c r="B1324" s="125">
        <f t="shared" si="20"/>
        <v>42423.125</v>
      </c>
      <c r="C1324" s="126">
        <v>3</v>
      </c>
      <c r="D1324" s="35">
        <f>ROUND($D$791/100*$D$792*АТС!$C572,2)</f>
        <v>85.51</v>
      </c>
      <c r="E1324" s="35">
        <f>ROUND($E$791/100*$E$792*АТС!C572,2)</f>
        <v>78.56</v>
      </c>
      <c r="F1324" s="35">
        <f>ROUND($F$791/100*$F$792*АТС!C572,2)</f>
        <v>53.48</v>
      </c>
      <c r="G1324" s="35">
        <f>ROUND($G$791/100*$G$792*АТС!C572,2)</f>
        <v>31.3</v>
      </c>
    </row>
    <row r="1325" spans="1:7" x14ac:dyDescent="0.25">
      <c r="A1325" s="236"/>
      <c r="B1325" s="123">
        <f t="shared" si="20"/>
        <v>42423.166669999999</v>
      </c>
      <c r="C1325" s="126">
        <v>4</v>
      </c>
      <c r="D1325" s="35">
        <f>ROUND($D$791/100*$D$792*АТС!$C573,2)</f>
        <v>85.49</v>
      </c>
      <c r="E1325" s="35">
        <f>ROUND($E$791/100*$E$792*АТС!C573,2)</f>
        <v>78.55</v>
      </c>
      <c r="F1325" s="35">
        <f>ROUND($F$791/100*$F$792*АТС!C573,2)</f>
        <v>53.47</v>
      </c>
      <c r="G1325" s="35">
        <f>ROUND($G$791/100*$G$792*АТС!C573,2)</f>
        <v>31.29</v>
      </c>
    </row>
    <row r="1326" spans="1:7" x14ac:dyDescent="0.25">
      <c r="A1326" s="236"/>
      <c r="B1326" s="125">
        <f t="shared" si="20"/>
        <v>42423.208330000001</v>
      </c>
      <c r="C1326" s="126">
        <v>5</v>
      </c>
      <c r="D1326" s="35">
        <f>ROUND($D$791/100*$D$792*АТС!$C574,2)</f>
        <v>85.5</v>
      </c>
      <c r="E1326" s="35">
        <f>ROUND($E$791/100*$E$792*АТС!C574,2)</f>
        <v>78.56</v>
      </c>
      <c r="F1326" s="35">
        <f>ROUND($F$791/100*$F$792*АТС!C574,2)</f>
        <v>53.48</v>
      </c>
      <c r="G1326" s="35">
        <f>ROUND($G$791/100*$G$792*АТС!C574,2)</f>
        <v>31.3</v>
      </c>
    </row>
    <row r="1327" spans="1:7" x14ac:dyDescent="0.25">
      <c r="A1327" s="236"/>
      <c r="B1327" s="123">
        <f t="shared" si="20"/>
        <v>42423.25</v>
      </c>
      <c r="C1327" s="126">
        <v>6</v>
      </c>
      <c r="D1327" s="35">
        <f>ROUND($D$791/100*$D$792*АТС!$C575,2)</f>
        <v>82.58</v>
      </c>
      <c r="E1327" s="35">
        <f>ROUND($E$791/100*$E$792*АТС!C575,2)</f>
        <v>75.88</v>
      </c>
      <c r="F1327" s="35">
        <f>ROUND($F$791/100*$F$792*АТС!C575,2)</f>
        <v>51.65</v>
      </c>
      <c r="G1327" s="35">
        <f>ROUND($G$791/100*$G$792*АТС!C575,2)</f>
        <v>30.23</v>
      </c>
    </row>
    <row r="1328" spans="1:7" x14ac:dyDescent="0.25">
      <c r="A1328" s="236"/>
      <c r="B1328" s="125">
        <f t="shared" si="20"/>
        <v>42423.291669999999</v>
      </c>
      <c r="C1328" s="126">
        <v>7</v>
      </c>
      <c r="D1328" s="35">
        <f>ROUND($D$791/100*$D$792*АТС!$C576,2)</f>
        <v>76.47</v>
      </c>
      <c r="E1328" s="35">
        <f>ROUND($E$791/100*$E$792*АТС!C576,2)</f>
        <v>70.260000000000005</v>
      </c>
      <c r="F1328" s="35">
        <f>ROUND($F$791/100*$F$792*АТС!C576,2)</f>
        <v>47.83</v>
      </c>
      <c r="G1328" s="35">
        <f>ROUND($G$791/100*$G$792*АТС!C576,2)</f>
        <v>27.99</v>
      </c>
    </row>
    <row r="1329" spans="1:7" x14ac:dyDescent="0.25">
      <c r="A1329" s="236"/>
      <c r="B1329" s="123">
        <f t="shared" si="20"/>
        <v>42423.333330000001</v>
      </c>
      <c r="C1329" s="126">
        <v>8</v>
      </c>
      <c r="D1329" s="35">
        <f>ROUND($D$791/100*$D$792*АТС!$C577,2)</f>
        <v>71.900000000000006</v>
      </c>
      <c r="E1329" s="35">
        <f>ROUND($E$791/100*$E$792*АТС!C577,2)</f>
        <v>66.069999999999993</v>
      </c>
      <c r="F1329" s="35">
        <f>ROUND($F$791/100*$F$792*АТС!C577,2)</f>
        <v>44.97</v>
      </c>
      <c r="G1329" s="35">
        <f>ROUND($G$791/100*$G$792*АТС!C577,2)</f>
        <v>26.32</v>
      </c>
    </row>
    <row r="1330" spans="1:7" x14ac:dyDescent="0.25">
      <c r="A1330" s="236"/>
      <c r="B1330" s="125">
        <f t="shared" ref="B1330:B1489" si="21">B1306+1</f>
        <v>42423.375</v>
      </c>
      <c r="C1330" s="126">
        <v>9</v>
      </c>
      <c r="D1330" s="35">
        <f>ROUND($D$791/100*$D$792*АТС!$C578,2)</f>
        <v>115.23</v>
      </c>
      <c r="E1330" s="35">
        <f>ROUND($E$791/100*$E$792*АТС!C578,2)</f>
        <v>105.88</v>
      </c>
      <c r="F1330" s="35">
        <f>ROUND($F$791/100*$F$792*АТС!C578,2)</f>
        <v>72.069999999999993</v>
      </c>
      <c r="G1330" s="35">
        <f>ROUND($G$791/100*$G$792*АТС!C578,2)</f>
        <v>42.18</v>
      </c>
    </row>
    <row r="1331" spans="1:7" x14ac:dyDescent="0.25">
      <c r="A1331" s="236"/>
      <c r="B1331" s="123">
        <f t="shared" si="21"/>
        <v>42423.416669999999</v>
      </c>
      <c r="C1331" s="126">
        <v>10</v>
      </c>
      <c r="D1331" s="35">
        <f>ROUND($D$791/100*$D$792*АТС!$C579,2)</f>
        <v>107.03</v>
      </c>
      <c r="E1331" s="35">
        <f>ROUND($E$791/100*$E$792*АТС!C579,2)</f>
        <v>98.34</v>
      </c>
      <c r="F1331" s="35">
        <f>ROUND($F$791/100*$F$792*АТС!C579,2)</f>
        <v>66.95</v>
      </c>
      <c r="G1331" s="35">
        <f>ROUND($G$791/100*$G$792*АТС!C579,2)</f>
        <v>39.18</v>
      </c>
    </row>
    <row r="1332" spans="1:7" x14ac:dyDescent="0.25">
      <c r="A1332" s="236"/>
      <c r="B1332" s="125">
        <f t="shared" si="21"/>
        <v>42423.458330000001</v>
      </c>
      <c r="C1332" s="126">
        <v>11</v>
      </c>
      <c r="D1332" s="35">
        <f>ROUND($D$791/100*$D$792*АТС!$C580,2)</f>
        <v>109.69</v>
      </c>
      <c r="E1332" s="35">
        <f>ROUND($E$791/100*$E$792*АТС!C580,2)</f>
        <v>100.79</v>
      </c>
      <c r="F1332" s="35">
        <f>ROUND($F$791/100*$F$792*АТС!C580,2)</f>
        <v>68.61</v>
      </c>
      <c r="G1332" s="35">
        <f>ROUND($G$791/100*$G$792*АТС!C580,2)</f>
        <v>40.15</v>
      </c>
    </row>
    <row r="1333" spans="1:7" x14ac:dyDescent="0.25">
      <c r="A1333" s="236"/>
      <c r="B1333" s="123">
        <f t="shared" si="21"/>
        <v>42423.5</v>
      </c>
      <c r="C1333" s="126">
        <v>12</v>
      </c>
      <c r="D1333" s="35">
        <f>ROUND($D$791/100*$D$792*АТС!$C581,2)</f>
        <v>112.36</v>
      </c>
      <c r="E1333" s="35">
        <f>ROUND($E$791/100*$E$792*АТС!C581,2)</f>
        <v>103.24</v>
      </c>
      <c r="F1333" s="35">
        <f>ROUND($F$791/100*$F$792*АТС!C581,2)</f>
        <v>70.28</v>
      </c>
      <c r="G1333" s="35">
        <f>ROUND($G$791/100*$G$792*АТС!C581,2)</f>
        <v>41.13</v>
      </c>
    </row>
    <row r="1334" spans="1:7" x14ac:dyDescent="0.25">
      <c r="A1334" s="236"/>
      <c r="B1334" s="125">
        <f t="shared" si="21"/>
        <v>42423.541669999999</v>
      </c>
      <c r="C1334" s="126">
        <v>13</v>
      </c>
      <c r="D1334" s="35">
        <f>ROUND($D$791/100*$D$792*АТС!$C582,2)</f>
        <v>112.32</v>
      </c>
      <c r="E1334" s="35">
        <f>ROUND($E$791/100*$E$792*АТС!C582,2)</f>
        <v>103.2</v>
      </c>
      <c r="F1334" s="35">
        <f>ROUND($F$791/100*$F$792*АТС!C582,2)</f>
        <v>70.25</v>
      </c>
      <c r="G1334" s="35">
        <f>ROUND($G$791/100*$G$792*АТС!C582,2)</f>
        <v>41.12</v>
      </c>
    </row>
    <row r="1335" spans="1:7" x14ac:dyDescent="0.25">
      <c r="A1335" s="236"/>
      <c r="B1335" s="123">
        <f t="shared" si="21"/>
        <v>42423.583330000001</v>
      </c>
      <c r="C1335" s="126">
        <v>14</v>
      </c>
      <c r="D1335" s="35">
        <f>ROUND($D$791/100*$D$792*АТС!$C583,2)</f>
        <v>112.35</v>
      </c>
      <c r="E1335" s="35">
        <f>ROUND($E$791/100*$E$792*АТС!C583,2)</f>
        <v>103.23</v>
      </c>
      <c r="F1335" s="35">
        <f>ROUND($F$791/100*$F$792*АТС!C583,2)</f>
        <v>70.27</v>
      </c>
      <c r="G1335" s="35">
        <f>ROUND($G$791/100*$G$792*АТС!C583,2)</f>
        <v>41.13</v>
      </c>
    </row>
    <row r="1336" spans="1:7" x14ac:dyDescent="0.25">
      <c r="A1336" s="236"/>
      <c r="B1336" s="125">
        <f t="shared" si="21"/>
        <v>42423.625</v>
      </c>
      <c r="C1336" s="126">
        <v>15</v>
      </c>
      <c r="D1336" s="35">
        <f>ROUND($D$791/100*$D$792*АТС!$C584,2)</f>
        <v>112.34</v>
      </c>
      <c r="E1336" s="35">
        <f>ROUND($E$791/100*$E$792*АТС!C584,2)</f>
        <v>103.22</v>
      </c>
      <c r="F1336" s="35">
        <f>ROUND($F$791/100*$F$792*АТС!C584,2)</f>
        <v>70.27</v>
      </c>
      <c r="G1336" s="35">
        <f>ROUND($G$791/100*$G$792*АТС!C584,2)</f>
        <v>41.12</v>
      </c>
    </row>
    <row r="1337" spans="1:7" x14ac:dyDescent="0.25">
      <c r="A1337" s="236"/>
      <c r="B1337" s="123">
        <f t="shared" si="21"/>
        <v>42423.666669999999</v>
      </c>
      <c r="C1337" s="126">
        <v>16</v>
      </c>
      <c r="D1337" s="35">
        <f>ROUND($D$791/100*$D$792*АТС!$C585,2)</f>
        <v>105.73</v>
      </c>
      <c r="E1337" s="35">
        <f>ROUND($E$791/100*$E$792*АТС!C585,2)</f>
        <v>97.15</v>
      </c>
      <c r="F1337" s="35">
        <f>ROUND($F$791/100*$F$792*АТС!C585,2)</f>
        <v>66.13</v>
      </c>
      <c r="G1337" s="35">
        <f>ROUND($G$791/100*$G$792*АТС!C585,2)</f>
        <v>38.700000000000003</v>
      </c>
    </row>
    <row r="1338" spans="1:7" x14ac:dyDescent="0.25">
      <c r="A1338" s="236"/>
      <c r="B1338" s="125">
        <f t="shared" si="21"/>
        <v>42423.708330000001</v>
      </c>
      <c r="C1338" s="126">
        <v>17</v>
      </c>
      <c r="D1338" s="35">
        <f>ROUND($D$791/100*$D$792*АТС!$C586,2)</f>
        <v>88.02</v>
      </c>
      <c r="E1338" s="35">
        <f>ROUND($E$791/100*$E$792*АТС!C586,2)</f>
        <v>80.88</v>
      </c>
      <c r="F1338" s="35">
        <f>ROUND($F$791/100*$F$792*АТС!C586,2)</f>
        <v>55.06</v>
      </c>
      <c r="G1338" s="35">
        <f>ROUND($G$791/100*$G$792*АТС!C586,2)</f>
        <v>32.22</v>
      </c>
    </row>
    <row r="1339" spans="1:7" x14ac:dyDescent="0.25">
      <c r="A1339" s="236"/>
      <c r="B1339" s="123">
        <f t="shared" si="21"/>
        <v>42423.75</v>
      </c>
      <c r="C1339" s="126">
        <v>18</v>
      </c>
      <c r="D1339" s="35">
        <f>ROUND($D$791/100*$D$792*АТС!$C587,2)</f>
        <v>68.12</v>
      </c>
      <c r="E1339" s="35">
        <f>ROUND($E$791/100*$E$792*АТС!C587,2)</f>
        <v>62.59</v>
      </c>
      <c r="F1339" s="35">
        <f>ROUND($F$791/100*$F$792*АТС!C587,2)</f>
        <v>42.61</v>
      </c>
      <c r="G1339" s="35">
        <f>ROUND($G$791/100*$G$792*АТС!C587,2)</f>
        <v>24.94</v>
      </c>
    </row>
    <row r="1340" spans="1:7" x14ac:dyDescent="0.25">
      <c r="A1340" s="236"/>
      <c r="B1340" s="125">
        <f t="shared" si="21"/>
        <v>42423.791669999999</v>
      </c>
      <c r="C1340" s="126">
        <v>19</v>
      </c>
      <c r="D1340" s="35">
        <f>ROUND($D$791/100*$D$792*АТС!$C588,2)</f>
        <v>68.099999999999994</v>
      </c>
      <c r="E1340" s="35">
        <f>ROUND($E$791/100*$E$792*АТС!C588,2)</f>
        <v>62.57</v>
      </c>
      <c r="F1340" s="35">
        <f>ROUND($F$791/100*$F$792*АТС!C588,2)</f>
        <v>42.59</v>
      </c>
      <c r="G1340" s="35">
        <f>ROUND($G$791/100*$G$792*АТС!C588,2)</f>
        <v>24.93</v>
      </c>
    </row>
    <row r="1341" spans="1:7" x14ac:dyDescent="0.25">
      <c r="A1341" s="236"/>
      <c r="B1341" s="123">
        <f t="shared" si="21"/>
        <v>42423.833330000001</v>
      </c>
      <c r="C1341" s="126">
        <v>20</v>
      </c>
      <c r="D1341" s="35">
        <f>ROUND($D$791/100*$D$792*АТС!$C589,2)</f>
        <v>69.19</v>
      </c>
      <c r="E1341" s="35">
        <f>ROUND($E$791/100*$E$792*АТС!C589,2)</f>
        <v>63.58</v>
      </c>
      <c r="F1341" s="35">
        <f>ROUND($F$791/100*$F$792*АТС!C589,2)</f>
        <v>43.28</v>
      </c>
      <c r="G1341" s="35">
        <f>ROUND($G$791/100*$G$792*АТС!C589,2)</f>
        <v>25.33</v>
      </c>
    </row>
    <row r="1342" spans="1:7" x14ac:dyDescent="0.25">
      <c r="A1342" s="236"/>
      <c r="B1342" s="125">
        <f t="shared" si="21"/>
        <v>42423.875</v>
      </c>
      <c r="C1342" s="126">
        <v>21</v>
      </c>
      <c r="D1342" s="35">
        <f>ROUND($D$791/100*$D$792*АТС!$C590,2)</f>
        <v>77.48</v>
      </c>
      <c r="E1342" s="35">
        <f>ROUND($E$791/100*$E$792*АТС!C590,2)</f>
        <v>71.19</v>
      </c>
      <c r="F1342" s="35">
        <f>ROUND($F$791/100*$F$792*АТС!C590,2)</f>
        <v>48.46</v>
      </c>
      <c r="G1342" s="35">
        <f>ROUND($G$791/100*$G$792*АТС!C590,2)</f>
        <v>28.36</v>
      </c>
    </row>
    <row r="1343" spans="1:7" x14ac:dyDescent="0.25">
      <c r="A1343" s="236"/>
      <c r="B1343" s="123">
        <f t="shared" si="21"/>
        <v>42423.916669999999</v>
      </c>
      <c r="C1343" s="126">
        <v>22</v>
      </c>
      <c r="D1343" s="35">
        <f>ROUND($D$791/100*$D$792*АТС!$C591,2)</f>
        <v>85.11</v>
      </c>
      <c r="E1343" s="35">
        <f>ROUND($E$791/100*$E$792*АТС!C591,2)</f>
        <v>78.2</v>
      </c>
      <c r="F1343" s="35">
        <f>ROUND($F$791/100*$F$792*АТС!C591,2)</f>
        <v>53.23</v>
      </c>
      <c r="G1343" s="35">
        <f>ROUND($G$791/100*$G$792*АТС!C591,2)</f>
        <v>31.15</v>
      </c>
    </row>
    <row r="1344" spans="1:7" x14ac:dyDescent="0.25">
      <c r="A1344" s="236"/>
      <c r="B1344" s="125">
        <f t="shared" si="21"/>
        <v>42423.958330000001</v>
      </c>
      <c r="C1344" s="126">
        <v>23</v>
      </c>
      <c r="D1344" s="35">
        <f>ROUND($D$791/100*$D$792*АТС!$C592,2)</f>
        <v>70.28</v>
      </c>
      <c r="E1344" s="35">
        <f>ROUND($E$791/100*$E$792*АТС!C592,2)</f>
        <v>64.58</v>
      </c>
      <c r="F1344" s="35">
        <f>ROUND($F$791/100*$F$792*АТС!C592,2)</f>
        <v>43.96</v>
      </c>
      <c r="G1344" s="35">
        <f>ROUND($G$791/100*$G$792*АТС!C592,2)</f>
        <v>25.73</v>
      </c>
    </row>
    <row r="1345" spans="1:7" x14ac:dyDescent="0.25">
      <c r="A1345" s="236"/>
      <c r="B1345" s="123">
        <f t="shared" si="21"/>
        <v>42424</v>
      </c>
      <c r="C1345" s="126">
        <v>0</v>
      </c>
      <c r="D1345" s="35">
        <f>ROUND($D$791/100*$D$792*АТС!$C593,2)</f>
        <v>75.319999999999993</v>
      </c>
      <c r="E1345" s="35">
        <f>ROUND($E$791/100*$E$792*АТС!C593,2)</f>
        <v>69.209999999999994</v>
      </c>
      <c r="F1345" s="35">
        <f>ROUND($F$791/100*$F$792*АТС!C593,2)</f>
        <v>47.11</v>
      </c>
      <c r="G1345" s="35">
        <f>ROUND($G$791/100*$G$792*АТС!C593,2)</f>
        <v>27.57</v>
      </c>
    </row>
    <row r="1346" spans="1:7" x14ac:dyDescent="0.25">
      <c r="A1346" s="236"/>
      <c r="B1346" s="125">
        <f t="shared" si="21"/>
        <v>42424.041669999999</v>
      </c>
      <c r="C1346" s="126">
        <v>1</v>
      </c>
      <c r="D1346" s="35">
        <f>ROUND($D$791/100*$D$792*АТС!$C594,2)</f>
        <v>78.239999999999995</v>
      </c>
      <c r="E1346" s="35">
        <f>ROUND($E$791/100*$E$792*АТС!C594,2)</f>
        <v>71.89</v>
      </c>
      <c r="F1346" s="35">
        <f>ROUND($F$791/100*$F$792*АТС!C594,2)</f>
        <v>48.94</v>
      </c>
      <c r="G1346" s="35">
        <f>ROUND($G$791/100*$G$792*АТС!C594,2)</f>
        <v>28.64</v>
      </c>
    </row>
    <row r="1347" spans="1:7" x14ac:dyDescent="0.25">
      <c r="A1347" s="236"/>
      <c r="B1347" s="123">
        <f t="shared" si="21"/>
        <v>42424.083330000001</v>
      </c>
      <c r="C1347" s="126">
        <v>2</v>
      </c>
      <c r="D1347" s="35">
        <f>ROUND($D$791/100*$D$792*АТС!$C595,2)</f>
        <v>86.59</v>
      </c>
      <c r="E1347" s="35">
        <f>ROUND($E$791/100*$E$792*АТС!C595,2)</f>
        <v>79.56</v>
      </c>
      <c r="F1347" s="35">
        <f>ROUND($F$791/100*$F$792*АТС!C595,2)</f>
        <v>54.16</v>
      </c>
      <c r="G1347" s="35">
        <f>ROUND($G$791/100*$G$792*АТС!C595,2)</f>
        <v>31.7</v>
      </c>
    </row>
    <row r="1348" spans="1:7" x14ac:dyDescent="0.25">
      <c r="A1348" s="236"/>
      <c r="B1348" s="125">
        <f t="shared" si="21"/>
        <v>42424.125</v>
      </c>
      <c r="C1348" s="126">
        <v>3</v>
      </c>
      <c r="D1348" s="35">
        <f>ROUND($D$791/100*$D$792*АТС!$C596,2)</f>
        <v>86.59</v>
      </c>
      <c r="E1348" s="35">
        <f>ROUND($E$791/100*$E$792*АТС!C596,2)</f>
        <v>79.56</v>
      </c>
      <c r="F1348" s="35">
        <f>ROUND($F$791/100*$F$792*АТС!C596,2)</f>
        <v>54.16</v>
      </c>
      <c r="G1348" s="35">
        <f>ROUND($G$791/100*$G$792*АТС!C596,2)</f>
        <v>31.7</v>
      </c>
    </row>
    <row r="1349" spans="1:7" x14ac:dyDescent="0.25">
      <c r="A1349" s="236"/>
      <c r="B1349" s="123">
        <f t="shared" si="21"/>
        <v>42424.166669999999</v>
      </c>
      <c r="C1349" s="126">
        <v>4</v>
      </c>
      <c r="D1349" s="35">
        <f>ROUND($D$791/100*$D$792*АТС!$C597,2)</f>
        <v>86.6</v>
      </c>
      <c r="E1349" s="35">
        <f>ROUND($E$791/100*$E$792*АТС!C597,2)</f>
        <v>79.569999999999993</v>
      </c>
      <c r="F1349" s="35">
        <f>ROUND($F$791/100*$F$792*АТС!C597,2)</f>
        <v>54.16</v>
      </c>
      <c r="G1349" s="35">
        <f>ROUND($G$791/100*$G$792*АТС!C597,2)</f>
        <v>31.7</v>
      </c>
    </row>
    <row r="1350" spans="1:7" x14ac:dyDescent="0.25">
      <c r="A1350" s="236"/>
      <c r="B1350" s="125">
        <f t="shared" si="21"/>
        <v>42424.208330000001</v>
      </c>
      <c r="C1350" s="126">
        <v>5</v>
      </c>
      <c r="D1350" s="35">
        <f>ROUND($D$791/100*$D$792*АТС!$C598,2)</f>
        <v>84.82</v>
      </c>
      <c r="E1350" s="35">
        <f>ROUND($E$791/100*$E$792*АТС!C598,2)</f>
        <v>77.930000000000007</v>
      </c>
      <c r="F1350" s="35">
        <f>ROUND($F$791/100*$F$792*АТС!C598,2)</f>
        <v>53.05</v>
      </c>
      <c r="G1350" s="35">
        <f>ROUND($G$791/100*$G$792*АТС!C598,2)</f>
        <v>31.05</v>
      </c>
    </row>
    <row r="1351" spans="1:7" x14ac:dyDescent="0.25">
      <c r="A1351" s="236"/>
      <c r="B1351" s="123">
        <f t="shared" si="21"/>
        <v>42424.25</v>
      </c>
      <c r="C1351" s="126">
        <v>6</v>
      </c>
      <c r="D1351" s="35">
        <f>ROUND($D$791/100*$D$792*АТС!$C599,2)</f>
        <v>74.680000000000007</v>
      </c>
      <c r="E1351" s="35">
        <f>ROUND($E$791/100*$E$792*АТС!C599,2)</f>
        <v>68.62</v>
      </c>
      <c r="F1351" s="35">
        <f>ROUND($F$791/100*$F$792*АТС!C599,2)</f>
        <v>46.71</v>
      </c>
      <c r="G1351" s="35">
        <f>ROUND($G$791/100*$G$792*АТС!C599,2)</f>
        <v>27.34</v>
      </c>
    </row>
    <row r="1352" spans="1:7" x14ac:dyDescent="0.25">
      <c r="A1352" s="236"/>
      <c r="B1352" s="125">
        <f t="shared" si="21"/>
        <v>42424.291669999999</v>
      </c>
      <c r="C1352" s="126">
        <v>7</v>
      </c>
      <c r="D1352" s="35">
        <f>ROUND($D$791/100*$D$792*АТС!$C600,2)</f>
        <v>101.24</v>
      </c>
      <c r="E1352" s="35">
        <f>ROUND($E$791/100*$E$792*АТС!C600,2)</f>
        <v>93.02</v>
      </c>
      <c r="F1352" s="35">
        <f>ROUND($F$791/100*$F$792*АТС!C600,2)</f>
        <v>63.32</v>
      </c>
      <c r="G1352" s="35">
        <f>ROUND($G$791/100*$G$792*АТС!C600,2)</f>
        <v>37.06</v>
      </c>
    </row>
    <row r="1353" spans="1:7" x14ac:dyDescent="0.25">
      <c r="A1353" s="236"/>
      <c r="B1353" s="123">
        <f t="shared" si="21"/>
        <v>42424.333330000001</v>
      </c>
      <c r="C1353" s="126">
        <v>8</v>
      </c>
      <c r="D1353" s="35">
        <f>ROUND($D$791/100*$D$792*АТС!$C601,2)</f>
        <v>109.54</v>
      </c>
      <c r="E1353" s="35">
        <f>ROUND($E$791/100*$E$792*АТС!C601,2)</f>
        <v>100.64</v>
      </c>
      <c r="F1353" s="35">
        <f>ROUND($F$791/100*$F$792*АТС!C601,2)</f>
        <v>68.510000000000005</v>
      </c>
      <c r="G1353" s="35">
        <f>ROUND($G$791/100*$G$792*АТС!C601,2)</f>
        <v>40.1</v>
      </c>
    </row>
    <row r="1354" spans="1:7" x14ac:dyDescent="0.25">
      <c r="A1354" s="236"/>
      <c r="B1354" s="125">
        <f t="shared" si="21"/>
        <v>42424.375</v>
      </c>
      <c r="C1354" s="126">
        <v>9</v>
      </c>
      <c r="D1354" s="35">
        <f>ROUND($D$791/100*$D$792*АТС!$C602,2)</f>
        <v>96.47</v>
      </c>
      <c r="E1354" s="35">
        <f>ROUND($E$791/100*$E$792*АТС!C602,2)</f>
        <v>88.64</v>
      </c>
      <c r="F1354" s="35">
        <f>ROUND($F$791/100*$F$792*АТС!C602,2)</f>
        <v>60.34</v>
      </c>
      <c r="G1354" s="35">
        <f>ROUND($G$791/100*$G$792*АТС!C602,2)</f>
        <v>35.31</v>
      </c>
    </row>
    <row r="1355" spans="1:7" x14ac:dyDescent="0.25">
      <c r="A1355" s="236"/>
      <c r="B1355" s="123">
        <f t="shared" si="21"/>
        <v>42424.416669999999</v>
      </c>
      <c r="C1355" s="126">
        <v>10</v>
      </c>
      <c r="D1355" s="35">
        <f>ROUND($D$791/100*$D$792*АТС!$C603,2)</f>
        <v>96.46</v>
      </c>
      <c r="E1355" s="35">
        <f>ROUND($E$791/100*$E$792*АТС!C603,2)</f>
        <v>88.63</v>
      </c>
      <c r="F1355" s="35">
        <f>ROUND($F$791/100*$F$792*АТС!C603,2)</f>
        <v>60.33</v>
      </c>
      <c r="G1355" s="35">
        <f>ROUND($G$791/100*$G$792*АТС!C603,2)</f>
        <v>35.31</v>
      </c>
    </row>
    <row r="1356" spans="1:7" x14ac:dyDescent="0.25">
      <c r="A1356" s="236"/>
      <c r="B1356" s="125">
        <f t="shared" si="21"/>
        <v>42424.458330000001</v>
      </c>
      <c r="C1356" s="126">
        <v>11</v>
      </c>
      <c r="D1356" s="35">
        <f>ROUND($D$791/100*$D$792*АТС!$C604,2)</f>
        <v>84</v>
      </c>
      <c r="E1356" s="35">
        <f>ROUND($E$791/100*$E$792*АТС!C604,2)</f>
        <v>77.180000000000007</v>
      </c>
      <c r="F1356" s="35">
        <f>ROUND($F$791/100*$F$792*АТС!C604,2)</f>
        <v>52.54</v>
      </c>
      <c r="G1356" s="35">
        <f>ROUND($G$791/100*$G$792*АТС!C604,2)</f>
        <v>30.75</v>
      </c>
    </row>
    <row r="1357" spans="1:7" x14ac:dyDescent="0.25">
      <c r="A1357" s="236"/>
      <c r="B1357" s="123">
        <f t="shared" si="21"/>
        <v>42424.5</v>
      </c>
      <c r="C1357" s="126">
        <v>12</v>
      </c>
      <c r="D1357" s="35">
        <f>ROUND($D$791/100*$D$792*АТС!$C605,2)</f>
        <v>87.74</v>
      </c>
      <c r="E1357" s="35">
        <f>ROUND($E$791/100*$E$792*АТС!C605,2)</f>
        <v>80.61</v>
      </c>
      <c r="F1357" s="35">
        <f>ROUND($F$791/100*$F$792*АТС!C605,2)</f>
        <v>54.88</v>
      </c>
      <c r="G1357" s="35">
        <f>ROUND($G$791/100*$G$792*АТС!C605,2)</f>
        <v>32.119999999999997</v>
      </c>
    </row>
    <row r="1358" spans="1:7" x14ac:dyDescent="0.25">
      <c r="A1358" s="236"/>
      <c r="B1358" s="125">
        <f t="shared" si="21"/>
        <v>42424.541669999999</v>
      </c>
      <c r="C1358" s="126">
        <v>13</v>
      </c>
      <c r="D1358" s="35">
        <f>ROUND($D$791/100*$D$792*АТС!$C606,2)</f>
        <v>90.14</v>
      </c>
      <c r="E1358" s="35">
        <f>ROUND($E$791/100*$E$792*АТС!C606,2)</f>
        <v>82.82</v>
      </c>
      <c r="F1358" s="35">
        <f>ROUND($F$791/100*$F$792*АТС!C606,2)</f>
        <v>56.38</v>
      </c>
      <c r="G1358" s="35">
        <f>ROUND($G$791/100*$G$792*АТС!C606,2)</f>
        <v>33</v>
      </c>
    </row>
    <row r="1359" spans="1:7" x14ac:dyDescent="0.25">
      <c r="A1359" s="236"/>
      <c r="B1359" s="123">
        <f t="shared" si="21"/>
        <v>42424.583330000001</v>
      </c>
      <c r="C1359" s="126">
        <v>14</v>
      </c>
      <c r="D1359" s="35">
        <f>ROUND($D$791/100*$D$792*АТС!$C607,2)</f>
        <v>91.82</v>
      </c>
      <c r="E1359" s="35">
        <f>ROUND($E$791/100*$E$792*АТС!C607,2)</f>
        <v>84.36</v>
      </c>
      <c r="F1359" s="35">
        <f>ROUND($F$791/100*$F$792*АТС!C607,2)</f>
        <v>57.43</v>
      </c>
      <c r="G1359" s="35">
        <f>ROUND($G$791/100*$G$792*АТС!C607,2)</f>
        <v>33.61</v>
      </c>
    </row>
    <row r="1360" spans="1:7" x14ac:dyDescent="0.25">
      <c r="A1360" s="236"/>
      <c r="B1360" s="125">
        <f t="shared" si="21"/>
        <v>42424.625</v>
      </c>
      <c r="C1360" s="126">
        <v>15</v>
      </c>
      <c r="D1360" s="35">
        <f>ROUND($D$791/100*$D$792*АТС!$C608,2)</f>
        <v>91.82</v>
      </c>
      <c r="E1360" s="35">
        <f>ROUND($E$791/100*$E$792*АТС!C608,2)</f>
        <v>84.37</v>
      </c>
      <c r="F1360" s="35">
        <f>ROUND($F$791/100*$F$792*АТС!C608,2)</f>
        <v>57.43</v>
      </c>
      <c r="G1360" s="35">
        <f>ROUND($G$791/100*$G$792*АТС!C608,2)</f>
        <v>33.61</v>
      </c>
    </row>
    <row r="1361" spans="1:7" x14ac:dyDescent="0.25">
      <c r="A1361" s="236"/>
      <c r="B1361" s="123">
        <f t="shared" si="21"/>
        <v>42424.666669999999</v>
      </c>
      <c r="C1361" s="126">
        <v>16</v>
      </c>
      <c r="D1361" s="35">
        <f>ROUND($D$791/100*$D$792*АТС!$C609,2)</f>
        <v>87.72</v>
      </c>
      <c r="E1361" s="35">
        <f>ROUND($E$791/100*$E$792*АТС!C609,2)</f>
        <v>80.599999999999994</v>
      </c>
      <c r="F1361" s="35">
        <f>ROUND($F$791/100*$F$792*АТС!C609,2)</f>
        <v>54.87</v>
      </c>
      <c r="G1361" s="35">
        <f>ROUND($G$791/100*$G$792*АТС!C609,2)</f>
        <v>32.11</v>
      </c>
    </row>
    <row r="1362" spans="1:7" x14ac:dyDescent="0.25">
      <c r="A1362" s="236"/>
      <c r="B1362" s="125">
        <f t="shared" si="21"/>
        <v>42424.708330000001</v>
      </c>
      <c r="C1362" s="126">
        <v>17</v>
      </c>
      <c r="D1362" s="35">
        <f>ROUND($D$791/100*$D$792*АТС!$C610,2)</f>
        <v>91.17</v>
      </c>
      <c r="E1362" s="35">
        <f>ROUND($E$791/100*$E$792*АТС!C610,2)</f>
        <v>83.76</v>
      </c>
      <c r="F1362" s="35">
        <f>ROUND($F$791/100*$F$792*АТС!C610,2)</f>
        <v>57.02</v>
      </c>
      <c r="G1362" s="35">
        <f>ROUND($G$791/100*$G$792*АТС!C610,2)</f>
        <v>33.369999999999997</v>
      </c>
    </row>
    <row r="1363" spans="1:7" x14ac:dyDescent="0.25">
      <c r="A1363" s="236"/>
      <c r="B1363" s="123">
        <f t="shared" si="21"/>
        <v>42424.75</v>
      </c>
      <c r="C1363" s="126">
        <v>18</v>
      </c>
      <c r="D1363" s="35">
        <f>ROUND($D$791/100*$D$792*АТС!$C611,2)</f>
        <v>70.430000000000007</v>
      </c>
      <c r="E1363" s="35">
        <f>ROUND($E$791/100*$E$792*АТС!C611,2)</f>
        <v>64.709999999999994</v>
      </c>
      <c r="F1363" s="35">
        <f>ROUND($F$791/100*$F$792*АТС!C611,2)</f>
        <v>44.05</v>
      </c>
      <c r="G1363" s="35">
        <f>ROUND($G$791/100*$G$792*АТС!C611,2)</f>
        <v>25.78</v>
      </c>
    </row>
    <row r="1364" spans="1:7" x14ac:dyDescent="0.25">
      <c r="A1364" s="236"/>
      <c r="B1364" s="125">
        <f t="shared" si="21"/>
        <v>42424.791669999999</v>
      </c>
      <c r="C1364" s="126">
        <v>19</v>
      </c>
      <c r="D1364" s="35">
        <f>ROUND($D$791/100*$D$792*АТС!$C612,2)</f>
        <v>70.349999999999994</v>
      </c>
      <c r="E1364" s="35">
        <f>ROUND($E$791/100*$E$792*АТС!C612,2)</f>
        <v>64.64</v>
      </c>
      <c r="F1364" s="35">
        <f>ROUND($F$791/100*$F$792*АТС!C612,2)</f>
        <v>44</v>
      </c>
      <c r="G1364" s="35">
        <f>ROUND($G$791/100*$G$792*АТС!C612,2)</f>
        <v>25.75</v>
      </c>
    </row>
    <row r="1365" spans="1:7" x14ac:dyDescent="0.25">
      <c r="A1365" s="236"/>
      <c r="B1365" s="123">
        <f t="shared" si="21"/>
        <v>42424.833330000001</v>
      </c>
      <c r="C1365" s="126">
        <v>20</v>
      </c>
      <c r="D1365" s="35">
        <f>ROUND($D$791/100*$D$792*АТС!$C613,2)</f>
        <v>73.72</v>
      </c>
      <c r="E1365" s="35">
        <f>ROUND($E$791/100*$E$792*АТС!C613,2)</f>
        <v>67.739999999999995</v>
      </c>
      <c r="F1365" s="35">
        <f>ROUND($F$791/100*$F$792*АТС!C613,2)</f>
        <v>46.11</v>
      </c>
      <c r="G1365" s="35">
        <f>ROUND($G$791/100*$G$792*АТС!C613,2)</f>
        <v>26.99</v>
      </c>
    </row>
    <row r="1366" spans="1:7" x14ac:dyDescent="0.25">
      <c r="A1366" s="236"/>
      <c r="B1366" s="125">
        <f t="shared" si="21"/>
        <v>42424.875</v>
      </c>
      <c r="C1366" s="126">
        <v>21</v>
      </c>
      <c r="D1366" s="35">
        <f>ROUND($D$791/100*$D$792*АТС!$C614,2)</f>
        <v>73.64</v>
      </c>
      <c r="E1366" s="35">
        <f>ROUND($E$791/100*$E$792*АТС!C614,2)</f>
        <v>67.66</v>
      </c>
      <c r="F1366" s="35">
        <f>ROUND($F$791/100*$F$792*АТС!C614,2)</f>
        <v>46.06</v>
      </c>
      <c r="G1366" s="35">
        <f>ROUND($G$791/100*$G$792*АТС!C614,2)</f>
        <v>26.96</v>
      </c>
    </row>
    <row r="1367" spans="1:7" x14ac:dyDescent="0.25">
      <c r="A1367" s="236"/>
      <c r="B1367" s="123">
        <f t="shared" si="21"/>
        <v>42424.916669999999</v>
      </c>
      <c r="C1367" s="126">
        <v>22</v>
      </c>
      <c r="D1367" s="35">
        <f>ROUND($D$791/100*$D$792*АТС!$C615,2)</f>
        <v>83.58</v>
      </c>
      <c r="E1367" s="35">
        <f>ROUND($E$791/100*$E$792*АТС!C615,2)</f>
        <v>76.8</v>
      </c>
      <c r="F1367" s="35">
        <f>ROUND($F$791/100*$F$792*АТС!C615,2)</f>
        <v>52.28</v>
      </c>
      <c r="G1367" s="35">
        <f>ROUND($G$791/100*$G$792*АТС!C615,2)</f>
        <v>30.6</v>
      </c>
    </row>
    <row r="1368" spans="1:7" x14ac:dyDescent="0.25">
      <c r="A1368" s="236"/>
      <c r="B1368" s="125">
        <f t="shared" si="21"/>
        <v>42424.958330000001</v>
      </c>
      <c r="C1368" s="126">
        <v>23</v>
      </c>
      <c r="D1368" s="35">
        <f>ROUND($D$791/100*$D$792*АТС!$C616,2)</f>
        <v>65.28</v>
      </c>
      <c r="E1368" s="35">
        <f>ROUND($E$791/100*$E$792*АТС!C616,2)</f>
        <v>59.98</v>
      </c>
      <c r="F1368" s="35">
        <f>ROUND($F$791/100*$F$792*АТС!C616,2)</f>
        <v>40.83</v>
      </c>
      <c r="G1368" s="35">
        <f>ROUND($G$791/100*$G$792*АТС!C616,2)</f>
        <v>23.9</v>
      </c>
    </row>
    <row r="1369" spans="1:7" x14ac:dyDescent="0.25">
      <c r="A1369" s="236"/>
      <c r="B1369" s="125">
        <f t="shared" si="21"/>
        <v>42425</v>
      </c>
      <c r="C1369" s="126">
        <v>0</v>
      </c>
      <c r="D1369" s="35">
        <f>ROUND($D$791/100*$D$792*АТС!$C617,2)</f>
        <v>66.37</v>
      </c>
      <c r="E1369" s="35">
        <f>ROUND($E$791/100*$E$792*АТС!C617,2)</f>
        <v>60.98</v>
      </c>
      <c r="F1369" s="35">
        <f>ROUND($F$791/100*$F$792*АТС!C617,2)</f>
        <v>41.51</v>
      </c>
      <c r="G1369" s="35">
        <f>ROUND($G$791/100*$G$792*АТС!C617,2)</f>
        <v>24.3</v>
      </c>
    </row>
    <row r="1370" spans="1:7" x14ac:dyDescent="0.25">
      <c r="A1370" s="236"/>
      <c r="B1370" s="125">
        <f t="shared" si="21"/>
        <v>42425.041669999999</v>
      </c>
      <c r="C1370" s="126">
        <v>1</v>
      </c>
      <c r="D1370" s="35">
        <f>ROUND($D$791/100*$D$792*АТС!$C618,2)</f>
        <v>69.31</v>
      </c>
      <c r="E1370" s="35">
        <f>ROUND($E$791/100*$E$792*АТС!C618,2)</f>
        <v>63.68</v>
      </c>
      <c r="F1370" s="35">
        <f>ROUND($F$791/100*$F$792*АТС!C618,2)</f>
        <v>43.35</v>
      </c>
      <c r="G1370" s="35">
        <f>ROUND($G$791/100*$G$792*АТС!C618,2)</f>
        <v>25.37</v>
      </c>
    </row>
    <row r="1371" spans="1:7" x14ac:dyDescent="0.25">
      <c r="A1371" s="236"/>
      <c r="B1371" s="125">
        <f t="shared" si="21"/>
        <v>42425.083330000001</v>
      </c>
      <c r="C1371" s="126">
        <v>2</v>
      </c>
      <c r="D1371" s="35">
        <f>ROUND($D$791/100*$D$792*АТС!$C619,2)</f>
        <v>71.19</v>
      </c>
      <c r="E1371" s="35">
        <f>ROUND($E$791/100*$E$792*АТС!C619,2)</f>
        <v>65.41</v>
      </c>
      <c r="F1371" s="35">
        <f>ROUND($F$791/100*$F$792*АТС!C619,2)</f>
        <v>44.53</v>
      </c>
      <c r="G1371" s="35">
        <f>ROUND($G$791/100*$G$792*АТС!C619,2)</f>
        <v>26.06</v>
      </c>
    </row>
    <row r="1372" spans="1:7" x14ac:dyDescent="0.25">
      <c r="A1372" s="236"/>
      <c r="B1372" s="125">
        <f t="shared" si="21"/>
        <v>42425.125</v>
      </c>
      <c r="C1372" s="126">
        <v>3</v>
      </c>
      <c r="D1372" s="35">
        <f>ROUND($D$791/100*$D$792*АТС!$C620,2)</f>
        <v>74.56</v>
      </c>
      <c r="E1372" s="35">
        <f>ROUND($E$791/100*$E$792*АТС!C620,2)</f>
        <v>68.510000000000005</v>
      </c>
      <c r="F1372" s="35">
        <f>ROUND($F$791/100*$F$792*АТС!C620,2)</f>
        <v>46.64</v>
      </c>
      <c r="G1372" s="35">
        <f>ROUND($G$791/100*$G$792*АТС!C620,2)</f>
        <v>27.29</v>
      </c>
    </row>
    <row r="1373" spans="1:7" x14ac:dyDescent="0.25">
      <c r="A1373" s="236"/>
      <c r="B1373" s="125">
        <f t="shared" si="21"/>
        <v>42425.166669999999</v>
      </c>
      <c r="C1373" s="126">
        <v>4</v>
      </c>
      <c r="D1373" s="35">
        <f>ROUND($D$791/100*$D$792*АТС!$C621,2)</f>
        <v>74.569999999999993</v>
      </c>
      <c r="E1373" s="35">
        <f>ROUND($E$791/100*$E$792*АТС!C621,2)</f>
        <v>68.52</v>
      </c>
      <c r="F1373" s="35">
        <f>ROUND($F$791/100*$F$792*АТС!C621,2)</f>
        <v>46.64</v>
      </c>
      <c r="G1373" s="35">
        <f>ROUND($G$791/100*$G$792*АТС!C621,2)</f>
        <v>27.3</v>
      </c>
    </row>
    <row r="1374" spans="1:7" x14ac:dyDescent="0.25">
      <c r="A1374" s="236"/>
      <c r="B1374" s="125">
        <f t="shared" si="21"/>
        <v>42425.208330000001</v>
      </c>
      <c r="C1374" s="126">
        <v>5</v>
      </c>
      <c r="D1374" s="35">
        <f>ROUND($D$791/100*$D$792*АТС!$C622,2)</f>
        <v>74.61</v>
      </c>
      <c r="E1374" s="35">
        <f>ROUND($E$791/100*$E$792*АТС!C622,2)</f>
        <v>68.56</v>
      </c>
      <c r="F1374" s="35">
        <f>ROUND($F$791/100*$F$792*АТС!C622,2)</f>
        <v>46.67</v>
      </c>
      <c r="G1374" s="35">
        <f>ROUND($G$791/100*$G$792*АТС!C622,2)</f>
        <v>27.31</v>
      </c>
    </row>
    <row r="1375" spans="1:7" x14ac:dyDescent="0.25">
      <c r="A1375" s="236"/>
      <c r="B1375" s="125">
        <f t="shared" si="21"/>
        <v>42425.25</v>
      </c>
      <c r="C1375" s="126">
        <v>6</v>
      </c>
      <c r="D1375" s="35">
        <f>ROUND($D$791/100*$D$792*АТС!$C623,2)</f>
        <v>71.33</v>
      </c>
      <c r="E1375" s="35">
        <f>ROUND($E$791/100*$E$792*АТС!C623,2)</f>
        <v>65.540000000000006</v>
      </c>
      <c r="F1375" s="35">
        <f>ROUND($F$791/100*$F$792*АТС!C623,2)</f>
        <v>44.62</v>
      </c>
      <c r="G1375" s="35">
        <f>ROUND($G$791/100*$G$792*АТС!C623,2)</f>
        <v>26.11</v>
      </c>
    </row>
    <row r="1376" spans="1:7" x14ac:dyDescent="0.25">
      <c r="A1376" s="236"/>
      <c r="B1376" s="125">
        <f t="shared" si="21"/>
        <v>42425.291669999999</v>
      </c>
      <c r="C1376" s="126">
        <v>7</v>
      </c>
      <c r="D1376" s="35">
        <f>ROUND($D$791/100*$D$792*АТС!$C624,2)</f>
        <v>107.75</v>
      </c>
      <c r="E1376" s="35">
        <f>ROUND($E$791/100*$E$792*АТС!C624,2)</f>
        <v>99</v>
      </c>
      <c r="F1376" s="35">
        <f>ROUND($F$791/100*$F$792*АТС!C624,2)</f>
        <v>67.39</v>
      </c>
      <c r="G1376" s="35">
        <f>ROUND($G$791/100*$G$792*АТС!C624,2)</f>
        <v>39.44</v>
      </c>
    </row>
    <row r="1377" spans="1:7" x14ac:dyDescent="0.25">
      <c r="A1377" s="236"/>
      <c r="B1377" s="125">
        <f t="shared" si="21"/>
        <v>42425.333330000001</v>
      </c>
      <c r="C1377" s="126">
        <v>8</v>
      </c>
      <c r="D1377" s="35">
        <f>ROUND($D$791/100*$D$792*АТС!$C625,2)</f>
        <v>117.41</v>
      </c>
      <c r="E1377" s="35">
        <f>ROUND($E$791/100*$E$792*АТС!C625,2)</f>
        <v>107.88</v>
      </c>
      <c r="F1377" s="35">
        <f>ROUND($F$791/100*$F$792*АТС!C625,2)</f>
        <v>73.44</v>
      </c>
      <c r="G1377" s="35">
        <f>ROUND($G$791/100*$G$792*АТС!C625,2)</f>
        <v>42.98</v>
      </c>
    </row>
    <row r="1378" spans="1:7" x14ac:dyDescent="0.25">
      <c r="A1378" s="236"/>
      <c r="B1378" s="125">
        <f t="shared" si="21"/>
        <v>42425.375</v>
      </c>
      <c r="C1378" s="126">
        <v>9</v>
      </c>
      <c r="D1378" s="35">
        <f>ROUND($D$791/100*$D$792*АТС!$C626,2)</f>
        <v>91.99</v>
      </c>
      <c r="E1378" s="35">
        <f>ROUND($E$791/100*$E$792*АТС!C626,2)</f>
        <v>84.52</v>
      </c>
      <c r="F1378" s="35">
        <f>ROUND($F$791/100*$F$792*АТС!C626,2)</f>
        <v>57.53</v>
      </c>
      <c r="G1378" s="35">
        <f>ROUND($G$791/100*$G$792*АТС!C626,2)</f>
        <v>33.67</v>
      </c>
    </row>
    <row r="1379" spans="1:7" x14ac:dyDescent="0.25">
      <c r="A1379" s="236"/>
      <c r="B1379" s="125">
        <f t="shared" si="21"/>
        <v>42425.416669999999</v>
      </c>
      <c r="C1379" s="126">
        <v>10</v>
      </c>
      <c r="D1379" s="35">
        <f>ROUND($D$791/100*$D$792*АТС!$C627,2)</f>
        <v>85.96</v>
      </c>
      <c r="E1379" s="35">
        <f>ROUND($E$791/100*$E$792*АТС!C627,2)</f>
        <v>78.98</v>
      </c>
      <c r="F1379" s="35">
        <f>ROUND($F$791/100*$F$792*АТС!C627,2)</f>
        <v>53.77</v>
      </c>
      <c r="G1379" s="35">
        <f>ROUND($G$791/100*$G$792*АТС!C627,2)</f>
        <v>31.47</v>
      </c>
    </row>
    <row r="1380" spans="1:7" x14ac:dyDescent="0.25">
      <c r="A1380" s="236"/>
      <c r="B1380" s="125">
        <f t="shared" si="21"/>
        <v>42425.458330000001</v>
      </c>
      <c r="C1380" s="126">
        <v>11</v>
      </c>
      <c r="D1380" s="35">
        <f>ROUND($D$791/100*$D$792*АТС!$C628,2)</f>
        <v>77.239999999999995</v>
      </c>
      <c r="E1380" s="35">
        <f>ROUND($E$791/100*$E$792*АТС!C628,2)</f>
        <v>70.97</v>
      </c>
      <c r="F1380" s="35">
        <f>ROUND($F$791/100*$F$792*АТС!C628,2)</f>
        <v>48.31</v>
      </c>
      <c r="G1380" s="35">
        <f>ROUND($G$791/100*$G$792*АТС!C628,2)</f>
        <v>28.27</v>
      </c>
    </row>
    <row r="1381" spans="1:7" x14ac:dyDescent="0.25">
      <c r="A1381" s="236"/>
      <c r="B1381" s="125">
        <f t="shared" si="21"/>
        <v>42425.5</v>
      </c>
      <c r="C1381" s="126">
        <v>12</v>
      </c>
      <c r="D1381" s="35">
        <f>ROUND($D$791/100*$D$792*АТС!$C629,2)</f>
        <v>77.209999999999994</v>
      </c>
      <c r="E1381" s="35">
        <f>ROUND($E$791/100*$E$792*АТС!C629,2)</f>
        <v>70.94</v>
      </c>
      <c r="F1381" s="35">
        <f>ROUND($F$791/100*$F$792*АТС!C629,2)</f>
        <v>48.29</v>
      </c>
      <c r="G1381" s="35">
        <f>ROUND($G$791/100*$G$792*АТС!C629,2)</f>
        <v>28.26</v>
      </c>
    </row>
    <row r="1382" spans="1:7" x14ac:dyDescent="0.25">
      <c r="A1382" s="236"/>
      <c r="B1382" s="125">
        <f t="shared" si="21"/>
        <v>42425.541669999999</v>
      </c>
      <c r="C1382" s="126">
        <v>13</v>
      </c>
      <c r="D1382" s="35">
        <f>ROUND($D$791/100*$D$792*АТС!$C630,2)</f>
        <v>77.180000000000007</v>
      </c>
      <c r="E1382" s="35">
        <f>ROUND($E$791/100*$E$792*АТС!C630,2)</f>
        <v>70.91</v>
      </c>
      <c r="F1382" s="35">
        <f>ROUND($F$791/100*$F$792*АТС!C630,2)</f>
        <v>48.27</v>
      </c>
      <c r="G1382" s="35">
        <f>ROUND($G$791/100*$G$792*АТС!C630,2)</f>
        <v>28.25</v>
      </c>
    </row>
    <row r="1383" spans="1:7" x14ac:dyDescent="0.25">
      <c r="A1383" s="236"/>
      <c r="B1383" s="125">
        <f t="shared" si="21"/>
        <v>42425.583330000001</v>
      </c>
      <c r="C1383" s="126">
        <v>14</v>
      </c>
      <c r="D1383" s="35">
        <f>ROUND($D$791/100*$D$792*АТС!$C631,2)</f>
        <v>77.2</v>
      </c>
      <c r="E1383" s="35">
        <f>ROUND($E$791/100*$E$792*АТС!C631,2)</f>
        <v>70.930000000000007</v>
      </c>
      <c r="F1383" s="35">
        <f>ROUND($F$791/100*$F$792*АТС!C631,2)</f>
        <v>48.28</v>
      </c>
      <c r="G1383" s="35">
        <f>ROUND($G$791/100*$G$792*АТС!C631,2)</f>
        <v>28.26</v>
      </c>
    </row>
    <row r="1384" spans="1:7" x14ac:dyDescent="0.25">
      <c r="A1384" s="236"/>
      <c r="B1384" s="125">
        <f t="shared" si="21"/>
        <v>42425.625</v>
      </c>
      <c r="C1384" s="126">
        <v>15</v>
      </c>
      <c r="D1384" s="35">
        <f>ROUND($D$791/100*$D$792*АТС!$C632,2)</f>
        <v>78.48</v>
      </c>
      <c r="E1384" s="35">
        <f>ROUND($E$791/100*$E$792*АТС!C632,2)</f>
        <v>72.11</v>
      </c>
      <c r="F1384" s="35">
        <f>ROUND($F$791/100*$F$792*АТС!C632,2)</f>
        <v>49.09</v>
      </c>
      <c r="G1384" s="35">
        <f>ROUND($G$791/100*$G$792*АТС!C632,2)</f>
        <v>28.73</v>
      </c>
    </row>
    <row r="1385" spans="1:7" x14ac:dyDescent="0.25">
      <c r="A1385" s="236"/>
      <c r="B1385" s="125">
        <f t="shared" si="21"/>
        <v>42425.666669999999</v>
      </c>
      <c r="C1385" s="126">
        <v>16</v>
      </c>
      <c r="D1385" s="35">
        <f>ROUND($D$791/100*$D$792*АТС!$C633,2)</f>
        <v>74.22</v>
      </c>
      <c r="E1385" s="35">
        <f>ROUND($E$791/100*$E$792*АТС!C633,2)</f>
        <v>68.2</v>
      </c>
      <c r="F1385" s="35">
        <f>ROUND($F$791/100*$F$792*АТС!C633,2)</f>
        <v>46.42</v>
      </c>
      <c r="G1385" s="35">
        <f>ROUND($G$791/100*$G$792*АТС!C633,2)</f>
        <v>27.17</v>
      </c>
    </row>
    <row r="1386" spans="1:7" x14ac:dyDescent="0.25">
      <c r="A1386" s="236"/>
      <c r="B1386" s="125">
        <f t="shared" si="21"/>
        <v>42425.708330000001</v>
      </c>
      <c r="C1386" s="126">
        <v>17</v>
      </c>
      <c r="D1386" s="35">
        <f>ROUND($D$791/100*$D$792*АТС!$C634,2)</f>
        <v>73.92</v>
      </c>
      <c r="E1386" s="35">
        <f>ROUND($E$791/100*$E$792*АТС!C634,2)</f>
        <v>67.92</v>
      </c>
      <c r="F1386" s="35">
        <f>ROUND($F$791/100*$F$792*АТС!C634,2)</f>
        <v>46.23</v>
      </c>
      <c r="G1386" s="35">
        <f>ROUND($G$791/100*$G$792*АТС!C634,2)</f>
        <v>27.06</v>
      </c>
    </row>
    <row r="1387" spans="1:7" x14ac:dyDescent="0.25">
      <c r="A1387" s="236"/>
      <c r="B1387" s="125">
        <f t="shared" si="21"/>
        <v>42425.75</v>
      </c>
      <c r="C1387" s="126">
        <v>18</v>
      </c>
      <c r="D1387" s="35">
        <f>ROUND($D$791/100*$D$792*АТС!$C635,2)</f>
        <v>71.72</v>
      </c>
      <c r="E1387" s="35">
        <f>ROUND($E$791/100*$E$792*АТС!C635,2)</f>
        <v>65.900000000000006</v>
      </c>
      <c r="F1387" s="35">
        <f>ROUND($F$791/100*$F$792*АТС!C635,2)</f>
        <v>44.86</v>
      </c>
      <c r="G1387" s="35">
        <f>ROUND($G$791/100*$G$792*АТС!C635,2)</f>
        <v>26.25</v>
      </c>
    </row>
    <row r="1388" spans="1:7" x14ac:dyDescent="0.25">
      <c r="A1388" s="236"/>
      <c r="B1388" s="125">
        <f t="shared" si="21"/>
        <v>42425.791669999999</v>
      </c>
      <c r="C1388" s="126">
        <v>19</v>
      </c>
      <c r="D1388" s="35">
        <f>ROUND($D$791/100*$D$792*АТС!$C636,2)</f>
        <v>71.77</v>
      </c>
      <c r="E1388" s="35">
        <f>ROUND($E$791/100*$E$792*АТС!C636,2)</f>
        <v>65.94</v>
      </c>
      <c r="F1388" s="35">
        <f>ROUND($F$791/100*$F$792*АТС!C636,2)</f>
        <v>44.89</v>
      </c>
      <c r="G1388" s="35">
        <f>ROUND($G$791/100*$G$792*АТС!C636,2)</f>
        <v>26.27</v>
      </c>
    </row>
    <row r="1389" spans="1:7" x14ac:dyDescent="0.25">
      <c r="A1389" s="236"/>
      <c r="B1389" s="125">
        <f t="shared" si="21"/>
        <v>42425.833330000001</v>
      </c>
      <c r="C1389" s="126">
        <v>20</v>
      </c>
      <c r="D1389" s="35">
        <f>ROUND($D$791/100*$D$792*АТС!$C637,2)</f>
        <v>66.41</v>
      </c>
      <c r="E1389" s="35">
        <f>ROUND($E$791/100*$E$792*АТС!C637,2)</f>
        <v>61.02</v>
      </c>
      <c r="F1389" s="35">
        <f>ROUND($F$791/100*$F$792*АТС!C637,2)</f>
        <v>41.54</v>
      </c>
      <c r="G1389" s="35">
        <f>ROUND($G$791/100*$G$792*АТС!C637,2)</f>
        <v>24.31</v>
      </c>
    </row>
    <row r="1390" spans="1:7" x14ac:dyDescent="0.25">
      <c r="A1390" s="236"/>
      <c r="B1390" s="125">
        <f t="shared" si="21"/>
        <v>42425.875</v>
      </c>
      <c r="C1390" s="126">
        <v>21</v>
      </c>
      <c r="D1390" s="35">
        <f>ROUND($D$791/100*$D$792*АТС!$C638,2)</f>
        <v>66.39</v>
      </c>
      <c r="E1390" s="35">
        <f>ROUND($E$791/100*$E$792*АТС!C638,2)</f>
        <v>61</v>
      </c>
      <c r="F1390" s="35">
        <f>ROUND($F$791/100*$F$792*АТС!C638,2)</f>
        <v>41.53</v>
      </c>
      <c r="G1390" s="35">
        <f>ROUND($G$791/100*$G$792*АТС!C638,2)</f>
        <v>24.3</v>
      </c>
    </row>
    <row r="1391" spans="1:7" x14ac:dyDescent="0.25">
      <c r="A1391" s="236"/>
      <c r="B1391" s="125">
        <f t="shared" si="21"/>
        <v>42425.916669999999</v>
      </c>
      <c r="C1391" s="126">
        <v>22</v>
      </c>
      <c r="D1391" s="35">
        <f>ROUND($D$791/100*$D$792*АТС!$C639,2)</f>
        <v>90.96</v>
      </c>
      <c r="E1391" s="35">
        <f>ROUND($E$791/100*$E$792*АТС!C639,2)</f>
        <v>83.57</v>
      </c>
      <c r="F1391" s="35">
        <f>ROUND($F$791/100*$F$792*АТС!C639,2)</f>
        <v>56.89</v>
      </c>
      <c r="G1391" s="35">
        <f>ROUND($G$791/100*$G$792*АТС!C639,2)</f>
        <v>33.299999999999997</v>
      </c>
    </row>
    <row r="1392" spans="1:7" x14ac:dyDescent="0.25">
      <c r="A1392" s="236"/>
      <c r="B1392" s="125">
        <f t="shared" si="21"/>
        <v>42425.958330000001</v>
      </c>
      <c r="C1392" s="126">
        <v>23</v>
      </c>
      <c r="D1392" s="35">
        <f>ROUND($D$791/100*$D$792*АТС!$C640,2)</f>
        <v>79.099999999999994</v>
      </c>
      <c r="E1392" s="35">
        <f>ROUND($E$791/100*$E$792*АТС!C640,2)</f>
        <v>72.680000000000007</v>
      </c>
      <c r="F1392" s="35">
        <f>ROUND($F$791/100*$F$792*АТС!C640,2)</f>
        <v>49.47</v>
      </c>
      <c r="G1392" s="35">
        <f>ROUND($G$791/100*$G$792*АТС!C640,2)</f>
        <v>28.95</v>
      </c>
    </row>
    <row r="1393" spans="1:7" x14ac:dyDescent="0.25">
      <c r="A1393" s="236"/>
      <c r="B1393" s="125">
        <f t="shared" si="21"/>
        <v>42426</v>
      </c>
      <c r="C1393" s="126">
        <v>0</v>
      </c>
      <c r="D1393" s="35">
        <f>ROUND($D$791/100*$D$792*АТС!$C641,2)</f>
        <v>66.400000000000006</v>
      </c>
      <c r="E1393" s="35">
        <f>ROUND($E$791/100*$E$792*АТС!C641,2)</f>
        <v>61.01</v>
      </c>
      <c r="F1393" s="35">
        <f>ROUND($F$791/100*$F$792*АТС!C641,2)</f>
        <v>41.53</v>
      </c>
      <c r="G1393" s="35">
        <f>ROUND($G$791/100*$G$792*АТС!C641,2)</f>
        <v>24.3</v>
      </c>
    </row>
    <row r="1394" spans="1:7" x14ac:dyDescent="0.25">
      <c r="A1394" s="236"/>
      <c r="B1394" s="125">
        <f t="shared" si="21"/>
        <v>42426.041669999999</v>
      </c>
      <c r="C1394" s="126">
        <v>1</v>
      </c>
      <c r="D1394" s="35">
        <f>ROUND($D$791/100*$D$792*АТС!$C642,2)</f>
        <v>72.53</v>
      </c>
      <c r="E1394" s="35">
        <f>ROUND($E$791/100*$E$792*АТС!C642,2)</f>
        <v>66.64</v>
      </c>
      <c r="F1394" s="35">
        <f>ROUND($F$791/100*$F$792*АТС!C642,2)</f>
        <v>45.36</v>
      </c>
      <c r="G1394" s="35">
        <f>ROUND($G$791/100*$G$792*АТС!C642,2)</f>
        <v>26.55</v>
      </c>
    </row>
    <row r="1395" spans="1:7" x14ac:dyDescent="0.25">
      <c r="A1395" s="236"/>
      <c r="B1395" s="125">
        <f t="shared" si="21"/>
        <v>42426.083330000001</v>
      </c>
      <c r="C1395" s="126">
        <v>2</v>
      </c>
      <c r="D1395" s="35">
        <f>ROUND($D$791/100*$D$792*АТС!$C643,2)</f>
        <v>74.56</v>
      </c>
      <c r="E1395" s="35">
        <f>ROUND($E$791/100*$E$792*АТС!C643,2)</f>
        <v>68.510000000000005</v>
      </c>
      <c r="F1395" s="35">
        <f>ROUND($F$791/100*$F$792*АТС!C643,2)</f>
        <v>46.64</v>
      </c>
      <c r="G1395" s="35">
        <f>ROUND($G$791/100*$G$792*АТС!C643,2)</f>
        <v>27.29</v>
      </c>
    </row>
    <row r="1396" spans="1:7" x14ac:dyDescent="0.25">
      <c r="A1396" s="236"/>
      <c r="B1396" s="125">
        <f t="shared" si="21"/>
        <v>42426.125</v>
      </c>
      <c r="C1396" s="126">
        <v>3</v>
      </c>
      <c r="D1396" s="35">
        <f>ROUND($D$791/100*$D$792*АТС!$C644,2)</f>
        <v>74.56</v>
      </c>
      <c r="E1396" s="35">
        <f>ROUND($E$791/100*$E$792*АТС!C644,2)</f>
        <v>68.510000000000005</v>
      </c>
      <c r="F1396" s="35">
        <f>ROUND($F$791/100*$F$792*АТС!C644,2)</f>
        <v>46.64</v>
      </c>
      <c r="G1396" s="35">
        <f>ROUND($G$791/100*$G$792*АТС!C644,2)</f>
        <v>27.29</v>
      </c>
    </row>
    <row r="1397" spans="1:7" x14ac:dyDescent="0.25">
      <c r="A1397" s="236"/>
      <c r="B1397" s="125">
        <f t="shared" si="21"/>
        <v>42426.166669999999</v>
      </c>
      <c r="C1397" s="126">
        <v>4</v>
      </c>
      <c r="D1397" s="35">
        <f>ROUND($D$791/100*$D$792*АТС!$C645,2)</f>
        <v>76.72</v>
      </c>
      <c r="E1397" s="35">
        <f>ROUND($E$791/100*$E$792*АТС!C645,2)</f>
        <v>70.489999999999995</v>
      </c>
      <c r="F1397" s="35">
        <f>ROUND($F$791/100*$F$792*АТС!C645,2)</f>
        <v>47.99</v>
      </c>
      <c r="G1397" s="35">
        <f>ROUND($G$791/100*$G$792*АТС!C645,2)</f>
        <v>28.08</v>
      </c>
    </row>
    <row r="1398" spans="1:7" x14ac:dyDescent="0.25">
      <c r="A1398" s="236"/>
      <c r="B1398" s="125">
        <f t="shared" si="21"/>
        <v>42426.208330000001</v>
      </c>
      <c r="C1398" s="126">
        <v>5</v>
      </c>
      <c r="D1398" s="35">
        <f>ROUND($D$791/100*$D$792*АТС!$C646,2)</f>
        <v>73.91</v>
      </c>
      <c r="E1398" s="35">
        <f>ROUND($E$791/100*$E$792*АТС!C646,2)</f>
        <v>67.91</v>
      </c>
      <c r="F1398" s="35">
        <f>ROUND($F$791/100*$F$792*АТС!C646,2)</f>
        <v>46.23</v>
      </c>
      <c r="G1398" s="35">
        <f>ROUND($G$791/100*$G$792*АТС!C646,2)</f>
        <v>27.06</v>
      </c>
    </row>
    <row r="1399" spans="1:7" x14ac:dyDescent="0.25">
      <c r="A1399" s="236"/>
      <c r="B1399" s="125">
        <f t="shared" si="21"/>
        <v>42426.25</v>
      </c>
      <c r="C1399" s="126">
        <v>6</v>
      </c>
      <c r="D1399" s="35">
        <f>ROUND($D$791/100*$D$792*АТС!$C647,2)</f>
        <v>68.22</v>
      </c>
      <c r="E1399" s="35">
        <f>ROUND($E$791/100*$E$792*АТС!C647,2)</f>
        <v>62.69</v>
      </c>
      <c r="F1399" s="35">
        <f>ROUND($F$791/100*$F$792*АТС!C647,2)</f>
        <v>42.67</v>
      </c>
      <c r="G1399" s="35">
        <f>ROUND($G$791/100*$G$792*АТС!C647,2)</f>
        <v>24.97</v>
      </c>
    </row>
    <row r="1400" spans="1:7" x14ac:dyDescent="0.25">
      <c r="A1400" s="236"/>
      <c r="B1400" s="125">
        <f t="shared" si="21"/>
        <v>42426.291669999999</v>
      </c>
      <c r="C1400" s="126">
        <v>7</v>
      </c>
      <c r="D1400" s="35">
        <f>ROUND($D$791/100*$D$792*АТС!$C648,2)</f>
        <v>91.87</v>
      </c>
      <c r="E1400" s="35">
        <f>ROUND($E$791/100*$E$792*АТС!C648,2)</f>
        <v>84.41</v>
      </c>
      <c r="F1400" s="35">
        <f>ROUND($F$791/100*$F$792*АТС!C648,2)</f>
        <v>57.46</v>
      </c>
      <c r="G1400" s="35">
        <f>ROUND($G$791/100*$G$792*АТС!C648,2)</f>
        <v>33.630000000000003</v>
      </c>
    </row>
    <row r="1401" spans="1:7" x14ac:dyDescent="0.25">
      <c r="A1401" s="236"/>
      <c r="B1401" s="125">
        <f t="shared" si="21"/>
        <v>42426.333330000001</v>
      </c>
      <c r="C1401" s="126">
        <v>8</v>
      </c>
      <c r="D1401" s="35">
        <f>ROUND($D$791/100*$D$792*АТС!$C649,2)</f>
        <v>90.89</v>
      </c>
      <c r="E1401" s="35">
        <f>ROUND($E$791/100*$E$792*АТС!C649,2)</f>
        <v>83.51</v>
      </c>
      <c r="F1401" s="35">
        <f>ROUND($F$791/100*$F$792*АТС!C649,2)</f>
        <v>56.85</v>
      </c>
      <c r="G1401" s="35">
        <f>ROUND($G$791/100*$G$792*АТС!C649,2)</f>
        <v>33.270000000000003</v>
      </c>
    </row>
    <row r="1402" spans="1:7" x14ac:dyDescent="0.25">
      <c r="A1402" s="236"/>
      <c r="B1402" s="125">
        <f t="shared" si="21"/>
        <v>42426.375</v>
      </c>
      <c r="C1402" s="126">
        <v>9</v>
      </c>
      <c r="D1402" s="35">
        <f>ROUND($D$791/100*$D$792*АТС!$C650,2)</f>
        <v>77.37</v>
      </c>
      <c r="E1402" s="35">
        <f>ROUND($E$791/100*$E$792*АТС!C650,2)</f>
        <v>71.09</v>
      </c>
      <c r="F1402" s="35">
        <f>ROUND($F$791/100*$F$792*АТС!C650,2)</f>
        <v>48.39</v>
      </c>
      <c r="G1402" s="35">
        <f>ROUND($G$791/100*$G$792*АТС!C650,2)</f>
        <v>28.32</v>
      </c>
    </row>
    <row r="1403" spans="1:7" x14ac:dyDescent="0.25">
      <c r="A1403" s="236"/>
      <c r="B1403" s="125">
        <f t="shared" si="21"/>
        <v>42426.416669999999</v>
      </c>
      <c r="C1403" s="126">
        <v>10</v>
      </c>
      <c r="D1403" s="35">
        <f>ROUND($D$791/100*$D$792*АТС!$C651,2)</f>
        <v>73.64</v>
      </c>
      <c r="E1403" s="35">
        <f>ROUND($E$791/100*$E$792*АТС!C651,2)</f>
        <v>67.66</v>
      </c>
      <c r="F1403" s="35">
        <f>ROUND($F$791/100*$F$792*АТС!C651,2)</f>
        <v>46.06</v>
      </c>
      <c r="G1403" s="35">
        <f>ROUND($G$791/100*$G$792*АТС!C651,2)</f>
        <v>26.96</v>
      </c>
    </row>
    <row r="1404" spans="1:7" x14ac:dyDescent="0.25">
      <c r="A1404" s="236"/>
      <c r="B1404" s="125">
        <f t="shared" si="21"/>
        <v>42426.458330000001</v>
      </c>
      <c r="C1404" s="126">
        <v>11</v>
      </c>
      <c r="D1404" s="35">
        <f>ROUND($D$791/100*$D$792*АТС!$C652,2)</f>
        <v>71.41</v>
      </c>
      <c r="E1404" s="35">
        <f>ROUND($E$791/100*$E$792*АТС!C652,2)</f>
        <v>65.62</v>
      </c>
      <c r="F1404" s="35">
        <f>ROUND($F$791/100*$F$792*АТС!C652,2)</f>
        <v>44.67</v>
      </c>
      <c r="G1404" s="35">
        <f>ROUND($G$791/100*$G$792*АТС!C652,2)</f>
        <v>26.14</v>
      </c>
    </row>
    <row r="1405" spans="1:7" x14ac:dyDescent="0.25">
      <c r="A1405" s="236"/>
      <c r="B1405" s="125">
        <f t="shared" si="21"/>
        <v>42426.5</v>
      </c>
      <c r="C1405" s="126">
        <v>12</v>
      </c>
      <c r="D1405" s="35">
        <f>ROUND($D$791/100*$D$792*АТС!$C653,2)</f>
        <v>74.19</v>
      </c>
      <c r="E1405" s="35">
        <f>ROUND($E$791/100*$E$792*АТС!C653,2)</f>
        <v>68.17</v>
      </c>
      <c r="F1405" s="35">
        <f>ROUND($F$791/100*$F$792*АТС!C653,2)</f>
        <v>46.4</v>
      </c>
      <c r="G1405" s="35">
        <f>ROUND($G$791/100*$G$792*АТС!C653,2)</f>
        <v>27.16</v>
      </c>
    </row>
    <row r="1406" spans="1:7" x14ac:dyDescent="0.25">
      <c r="A1406" s="236"/>
      <c r="B1406" s="125">
        <f t="shared" si="21"/>
        <v>42426.541669999999</v>
      </c>
      <c r="C1406" s="126">
        <v>13</v>
      </c>
      <c r="D1406" s="35">
        <f>ROUND($D$791/100*$D$792*АТС!$C654,2)</f>
        <v>74.19</v>
      </c>
      <c r="E1406" s="35">
        <f>ROUND($E$791/100*$E$792*АТС!C654,2)</f>
        <v>68.17</v>
      </c>
      <c r="F1406" s="35">
        <f>ROUND($F$791/100*$F$792*АТС!C654,2)</f>
        <v>46.4</v>
      </c>
      <c r="G1406" s="35">
        <f>ROUND($G$791/100*$G$792*АТС!C654,2)</f>
        <v>27.16</v>
      </c>
    </row>
    <row r="1407" spans="1:7" x14ac:dyDescent="0.25">
      <c r="A1407" s="236"/>
      <c r="B1407" s="125">
        <f t="shared" si="21"/>
        <v>42426.583330000001</v>
      </c>
      <c r="C1407" s="126">
        <v>14</v>
      </c>
      <c r="D1407" s="35">
        <f>ROUND($D$791/100*$D$792*АТС!$C655,2)</f>
        <v>74.180000000000007</v>
      </c>
      <c r="E1407" s="35">
        <f>ROUND($E$791/100*$E$792*АТС!C655,2)</f>
        <v>68.16</v>
      </c>
      <c r="F1407" s="35">
        <f>ROUND($F$791/100*$F$792*АТС!C655,2)</f>
        <v>46.4</v>
      </c>
      <c r="G1407" s="35">
        <f>ROUND($G$791/100*$G$792*АТС!C655,2)</f>
        <v>27.15</v>
      </c>
    </row>
    <row r="1408" spans="1:7" x14ac:dyDescent="0.25">
      <c r="A1408" s="236"/>
      <c r="B1408" s="125">
        <f t="shared" si="21"/>
        <v>42426.625</v>
      </c>
      <c r="C1408" s="126">
        <v>15</v>
      </c>
      <c r="D1408" s="35">
        <f>ROUND($D$791/100*$D$792*АТС!$C656,2)</f>
        <v>74.19</v>
      </c>
      <c r="E1408" s="35">
        <f>ROUND($E$791/100*$E$792*АТС!C656,2)</f>
        <v>68.17</v>
      </c>
      <c r="F1408" s="35">
        <f>ROUND($F$791/100*$F$792*АТС!C656,2)</f>
        <v>46.4</v>
      </c>
      <c r="G1408" s="35">
        <f>ROUND($G$791/100*$G$792*АТС!C656,2)</f>
        <v>27.16</v>
      </c>
    </row>
    <row r="1409" spans="1:7" x14ac:dyDescent="0.25">
      <c r="A1409" s="236"/>
      <c r="B1409" s="125">
        <f t="shared" si="21"/>
        <v>42426.666669999999</v>
      </c>
      <c r="C1409" s="126">
        <v>16</v>
      </c>
      <c r="D1409" s="35">
        <f>ROUND($D$791/100*$D$792*АТС!$C657,2)</f>
        <v>77.22</v>
      </c>
      <c r="E1409" s="35">
        <f>ROUND($E$791/100*$E$792*АТС!C657,2)</f>
        <v>70.95</v>
      </c>
      <c r="F1409" s="35">
        <f>ROUND($F$791/100*$F$792*АТС!C657,2)</f>
        <v>48.3</v>
      </c>
      <c r="G1409" s="35">
        <f>ROUND($G$791/100*$G$792*АТС!C657,2)</f>
        <v>28.27</v>
      </c>
    </row>
    <row r="1410" spans="1:7" x14ac:dyDescent="0.25">
      <c r="A1410" s="236"/>
      <c r="B1410" s="125">
        <f t="shared" si="21"/>
        <v>42426.708330000001</v>
      </c>
      <c r="C1410" s="126">
        <v>17</v>
      </c>
      <c r="D1410" s="35">
        <f>ROUND($D$791/100*$D$792*АТС!$C658,2)</f>
        <v>81.63</v>
      </c>
      <c r="E1410" s="35">
        <f>ROUND($E$791/100*$E$792*АТС!C658,2)</f>
        <v>75</v>
      </c>
      <c r="F1410" s="35">
        <f>ROUND($F$791/100*$F$792*АТС!C658,2)</f>
        <v>51.06</v>
      </c>
      <c r="G1410" s="35">
        <f>ROUND($G$791/100*$G$792*АТС!C658,2)</f>
        <v>29.88</v>
      </c>
    </row>
    <row r="1411" spans="1:7" x14ac:dyDescent="0.25">
      <c r="A1411" s="236"/>
      <c r="B1411" s="125">
        <f t="shared" si="21"/>
        <v>42426.75</v>
      </c>
      <c r="C1411" s="126">
        <v>18</v>
      </c>
      <c r="D1411" s="35">
        <f>ROUND($D$791/100*$D$792*АТС!$C659,2)</f>
        <v>71.88</v>
      </c>
      <c r="E1411" s="35">
        <f>ROUND($E$791/100*$E$792*АТС!C659,2)</f>
        <v>66.05</v>
      </c>
      <c r="F1411" s="35">
        <f>ROUND($F$791/100*$F$792*АТС!C659,2)</f>
        <v>44.96</v>
      </c>
      <c r="G1411" s="35">
        <f>ROUND($G$791/100*$G$792*АТС!C659,2)</f>
        <v>26.31</v>
      </c>
    </row>
    <row r="1412" spans="1:7" x14ac:dyDescent="0.25">
      <c r="A1412" s="236"/>
      <c r="B1412" s="125">
        <f t="shared" si="21"/>
        <v>42426.791669999999</v>
      </c>
      <c r="C1412" s="126">
        <v>19</v>
      </c>
      <c r="D1412" s="35">
        <f>ROUND($D$791/100*$D$792*АТС!$C660,2)</f>
        <v>71.92</v>
      </c>
      <c r="E1412" s="35">
        <f>ROUND($E$791/100*$E$792*АТС!C660,2)</f>
        <v>66.08</v>
      </c>
      <c r="F1412" s="35">
        <f>ROUND($F$791/100*$F$792*АТС!C660,2)</f>
        <v>44.98</v>
      </c>
      <c r="G1412" s="35">
        <f>ROUND($G$791/100*$G$792*АТС!C660,2)</f>
        <v>26.33</v>
      </c>
    </row>
    <row r="1413" spans="1:7" x14ac:dyDescent="0.25">
      <c r="A1413" s="236"/>
      <c r="B1413" s="125">
        <f t="shared" si="21"/>
        <v>42426.833330000001</v>
      </c>
      <c r="C1413" s="126">
        <v>20</v>
      </c>
      <c r="D1413" s="35">
        <f>ROUND($D$791/100*$D$792*АТС!$C661,2)</f>
        <v>66.61</v>
      </c>
      <c r="E1413" s="35">
        <f>ROUND($E$791/100*$E$792*АТС!C661,2)</f>
        <v>61.2</v>
      </c>
      <c r="F1413" s="35">
        <f>ROUND($F$791/100*$F$792*АТС!C661,2)</f>
        <v>41.66</v>
      </c>
      <c r="G1413" s="35">
        <f>ROUND($G$791/100*$G$792*АТС!C661,2)</f>
        <v>24.38</v>
      </c>
    </row>
    <row r="1414" spans="1:7" x14ac:dyDescent="0.25">
      <c r="A1414" s="236"/>
      <c r="B1414" s="125">
        <f t="shared" si="21"/>
        <v>42426.875</v>
      </c>
      <c r="C1414" s="126">
        <v>21</v>
      </c>
      <c r="D1414" s="35">
        <f>ROUND($D$791/100*$D$792*АТС!$C662,2)</f>
        <v>66.319999999999993</v>
      </c>
      <c r="E1414" s="35">
        <f>ROUND($E$791/100*$E$792*АТС!C662,2)</f>
        <v>60.94</v>
      </c>
      <c r="F1414" s="35">
        <f>ROUND($F$791/100*$F$792*АТС!C662,2)</f>
        <v>41.48</v>
      </c>
      <c r="G1414" s="35">
        <f>ROUND($G$791/100*$G$792*АТС!C662,2)</f>
        <v>24.28</v>
      </c>
    </row>
    <row r="1415" spans="1:7" x14ac:dyDescent="0.25">
      <c r="A1415" s="236"/>
      <c r="B1415" s="125">
        <f t="shared" si="21"/>
        <v>42426.916669999999</v>
      </c>
      <c r="C1415" s="126">
        <v>22</v>
      </c>
      <c r="D1415" s="35">
        <f>ROUND($D$791/100*$D$792*АТС!$C663,2)</f>
        <v>92.31</v>
      </c>
      <c r="E1415" s="35">
        <f>ROUND($E$791/100*$E$792*АТС!C663,2)</f>
        <v>84.82</v>
      </c>
      <c r="F1415" s="35">
        <f>ROUND($F$791/100*$F$792*АТС!C663,2)</f>
        <v>57.74</v>
      </c>
      <c r="G1415" s="35">
        <f>ROUND($G$791/100*$G$792*АТС!C663,2)</f>
        <v>33.79</v>
      </c>
    </row>
    <row r="1416" spans="1:7" x14ac:dyDescent="0.25">
      <c r="A1416" s="236"/>
      <c r="B1416" s="125">
        <f t="shared" si="21"/>
        <v>42426.958330000001</v>
      </c>
      <c r="C1416" s="126">
        <v>23</v>
      </c>
      <c r="D1416" s="35">
        <f>ROUND($D$791/100*$D$792*АТС!$C664,2)</f>
        <v>78.95</v>
      </c>
      <c r="E1416" s="35">
        <f>ROUND($E$791/100*$E$792*АТС!C664,2)</f>
        <v>72.540000000000006</v>
      </c>
      <c r="F1416" s="35">
        <f>ROUND($F$791/100*$F$792*АТС!C664,2)</f>
        <v>49.38</v>
      </c>
      <c r="G1416" s="35">
        <f>ROUND($G$791/100*$G$792*АТС!C664,2)</f>
        <v>28.9</v>
      </c>
    </row>
    <row r="1417" spans="1:7" x14ac:dyDescent="0.25">
      <c r="A1417" s="236"/>
      <c r="B1417" s="125">
        <f t="shared" si="21"/>
        <v>42427</v>
      </c>
      <c r="C1417" s="126">
        <v>0</v>
      </c>
      <c r="D1417" s="35">
        <f>ROUND($D$791/100*$D$792*АТС!$C665,2)</f>
        <v>66.33</v>
      </c>
      <c r="E1417" s="35">
        <f>ROUND($E$791/100*$E$792*АТС!C665,2)</f>
        <v>60.95</v>
      </c>
      <c r="F1417" s="35">
        <f>ROUND($F$791/100*$F$792*АТС!C665,2)</f>
        <v>41.49</v>
      </c>
      <c r="G1417" s="35">
        <f>ROUND($G$791/100*$G$792*АТС!C665,2)</f>
        <v>24.28</v>
      </c>
    </row>
    <row r="1418" spans="1:7" x14ac:dyDescent="0.25">
      <c r="A1418" s="236"/>
      <c r="B1418" s="125">
        <f t="shared" si="21"/>
        <v>42427.041669999999</v>
      </c>
      <c r="C1418" s="126">
        <v>1</v>
      </c>
      <c r="D1418" s="35">
        <f>ROUND($D$791/100*$D$792*АТС!$C666,2)</f>
        <v>74.040000000000006</v>
      </c>
      <c r="E1418" s="35">
        <f>ROUND($E$791/100*$E$792*АТС!C666,2)</f>
        <v>68.03</v>
      </c>
      <c r="F1418" s="35">
        <f>ROUND($F$791/100*$F$792*АТС!C666,2)</f>
        <v>46.31</v>
      </c>
      <c r="G1418" s="35">
        <f>ROUND($G$791/100*$G$792*АТС!C666,2)</f>
        <v>27.1</v>
      </c>
    </row>
    <row r="1419" spans="1:7" x14ac:dyDescent="0.25">
      <c r="A1419" s="236"/>
      <c r="B1419" s="125">
        <f t="shared" si="21"/>
        <v>42427.083330000001</v>
      </c>
      <c r="C1419" s="126">
        <v>2</v>
      </c>
      <c r="D1419" s="35">
        <f>ROUND($D$791/100*$D$792*АТС!$C667,2)</f>
        <v>78.09</v>
      </c>
      <c r="E1419" s="35">
        <f>ROUND($E$791/100*$E$792*АТС!C667,2)</f>
        <v>71.75</v>
      </c>
      <c r="F1419" s="35">
        <f>ROUND($F$791/100*$F$792*АТС!C667,2)</f>
        <v>48.84</v>
      </c>
      <c r="G1419" s="35">
        <f>ROUND($G$791/100*$G$792*АТС!C667,2)</f>
        <v>28.58</v>
      </c>
    </row>
    <row r="1420" spans="1:7" x14ac:dyDescent="0.25">
      <c r="A1420" s="236"/>
      <c r="B1420" s="125">
        <f t="shared" si="21"/>
        <v>42427.125</v>
      </c>
      <c r="C1420" s="126">
        <v>3</v>
      </c>
      <c r="D1420" s="35">
        <f>ROUND($D$791/100*$D$792*АТС!$C668,2)</f>
        <v>78.08</v>
      </c>
      <c r="E1420" s="35">
        <f>ROUND($E$791/100*$E$792*АТС!C668,2)</f>
        <v>71.739999999999995</v>
      </c>
      <c r="F1420" s="35">
        <f>ROUND($F$791/100*$F$792*АТС!C668,2)</f>
        <v>48.84</v>
      </c>
      <c r="G1420" s="35">
        <f>ROUND($G$791/100*$G$792*АТС!C668,2)</f>
        <v>28.58</v>
      </c>
    </row>
    <row r="1421" spans="1:7" x14ac:dyDescent="0.25">
      <c r="A1421" s="236"/>
      <c r="B1421" s="125">
        <f t="shared" si="21"/>
        <v>42427.166669999999</v>
      </c>
      <c r="C1421" s="126">
        <v>4</v>
      </c>
      <c r="D1421" s="35">
        <f>ROUND($D$791/100*$D$792*АТС!$C669,2)</f>
        <v>76.400000000000006</v>
      </c>
      <c r="E1421" s="35">
        <f>ROUND($E$791/100*$E$792*АТС!C669,2)</f>
        <v>70.2</v>
      </c>
      <c r="F1421" s="35">
        <f>ROUND($F$791/100*$F$792*АТС!C669,2)</f>
        <v>47.79</v>
      </c>
      <c r="G1421" s="35">
        <f>ROUND($G$791/100*$G$792*АТС!C669,2)</f>
        <v>27.97</v>
      </c>
    </row>
    <row r="1422" spans="1:7" x14ac:dyDescent="0.25">
      <c r="A1422" s="236"/>
      <c r="B1422" s="125">
        <f t="shared" si="21"/>
        <v>42427.208330000001</v>
      </c>
      <c r="C1422" s="126">
        <v>5</v>
      </c>
      <c r="D1422" s="35">
        <f>ROUND($D$791/100*$D$792*АТС!$C670,2)</f>
        <v>76.430000000000007</v>
      </c>
      <c r="E1422" s="35">
        <f>ROUND($E$791/100*$E$792*АТС!C670,2)</f>
        <v>70.23</v>
      </c>
      <c r="F1422" s="35">
        <f>ROUND($F$791/100*$F$792*АТС!C670,2)</f>
        <v>47.8</v>
      </c>
      <c r="G1422" s="35">
        <f>ROUND($G$791/100*$G$792*АТС!C670,2)</f>
        <v>27.98</v>
      </c>
    </row>
    <row r="1423" spans="1:7" x14ac:dyDescent="0.25">
      <c r="A1423" s="236"/>
      <c r="B1423" s="125">
        <f t="shared" si="21"/>
        <v>42427.25</v>
      </c>
      <c r="C1423" s="126">
        <v>6</v>
      </c>
      <c r="D1423" s="35">
        <f>ROUND($D$791/100*$D$792*АТС!$C671,2)</f>
        <v>71.819999999999993</v>
      </c>
      <c r="E1423" s="35">
        <f>ROUND($E$791/100*$E$792*АТС!C671,2)</f>
        <v>65.989999999999995</v>
      </c>
      <c r="F1423" s="35">
        <f>ROUND($F$791/100*$F$792*АТС!C671,2)</f>
        <v>44.92</v>
      </c>
      <c r="G1423" s="35">
        <f>ROUND($G$791/100*$G$792*АТС!C671,2)</f>
        <v>26.29</v>
      </c>
    </row>
    <row r="1424" spans="1:7" x14ac:dyDescent="0.25">
      <c r="A1424" s="236"/>
      <c r="B1424" s="125">
        <f t="shared" si="21"/>
        <v>42427.291669999999</v>
      </c>
      <c r="C1424" s="126">
        <v>7</v>
      </c>
      <c r="D1424" s="35">
        <f>ROUND($D$791/100*$D$792*АТС!$C672,2)</f>
        <v>69.069999999999993</v>
      </c>
      <c r="E1424" s="35">
        <f>ROUND($E$791/100*$E$792*АТС!C672,2)</f>
        <v>63.47</v>
      </c>
      <c r="F1424" s="35">
        <f>ROUND($F$791/100*$F$792*АТС!C672,2)</f>
        <v>43.2</v>
      </c>
      <c r="G1424" s="35">
        <f>ROUND($G$791/100*$G$792*АТС!C672,2)</f>
        <v>25.28</v>
      </c>
    </row>
    <row r="1425" spans="1:7" x14ac:dyDescent="0.25">
      <c r="A1425" s="236"/>
      <c r="B1425" s="125">
        <f t="shared" si="21"/>
        <v>42427.333330000001</v>
      </c>
      <c r="C1425" s="126">
        <v>8</v>
      </c>
      <c r="D1425" s="35">
        <f>ROUND($D$791/100*$D$792*АТС!$C673,2)</f>
        <v>74.83</v>
      </c>
      <c r="E1425" s="35">
        <f>ROUND($E$791/100*$E$792*АТС!C673,2)</f>
        <v>68.760000000000005</v>
      </c>
      <c r="F1425" s="35">
        <f>ROUND($F$791/100*$F$792*АТС!C673,2)</f>
        <v>46.8</v>
      </c>
      <c r="G1425" s="35">
        <f>ROUND($G$791/100*$G$792*АТС!C673,2)</f>
        <v>27.39</v>
      </c>
    </row>
    <row r="1426" spans="1:7" x14ac:dyDescent="0.25">
      <c r="A1426" s="236"/>
      <c r="B1426" s="125">
        <f t="shared" si="21"/>
        <v>42427.375</v>
      </c>
      <c r="C1426" s="126">
        <v>9</v>
      </c>
      <c r="D1426" s="35">
        <f>ROUND($D$791/100*$D$792*АТС!$C674,2)</f>
        <v>94.46</v>
      </c>
      <c r="E1426" s="35">
        <f>ROUND($E$791/100*$E$792*АТС!C674,2)</f>
        <v>86.79</v>
      </c>
      <c r="F1426" s="35">
        <f>ROUND($F$791/100*$F$792*АТС!C674,2)</f>
        <v>59.08</v>
      </c>
      <c r="G1426" s="35">
        <f>ROUND($G$791/100*$G$792*АТС!C674,2)</f>
        <v>34.58</v>
      </c>
    </row>
    <row r="1427" spans="1:7" x14ac:dyDescent="0.25">
      <c r="A1427" s="236"/>
      <c r="B1427" s="125">
        <f t="shared" si="21"/>
        <v>42427.416669999999</v>
      </c>
      <c r="C1427" s="126">
        <v>10</v>
      </c>
      <c r="D1427" s="35">
        <f>ROUND($D$791/100*$D$792*АТС!$C675,2)</f>
        <v>89.6</v>
      </c>
      <c r="E1427" s="35">
        <f>ROUND($E$791/100*$E$792*АТС!C675,2)</f>
        <v>82.32</v>
      </c>
      <c r="F1427" s="35">
        <f>ROUND($F$791/100*$F$792*АТС!C675,2)</f>
        <v>56.04</v>
      </c>
      <c r="G1427" s="35">
        <f>ROUND($G$791/100*$G$792*АТС!C675,2)</f>
        <v>32.799999999999997</v>
      </c>
    </row>
    <row r="1428" spans="1:7" x14ac:dyDescent="0.25">
      <c r="A1428" s="236"/>
      <c r="B1428" s="125">
        <f t="shared" si="21"/>
        <v>42427.458330000001</v>
      </c>
      <c r="C1428" s="126">
        <v>11</v>
      </c>
      <c r="D1428" s="35">
        <f>ROUND($D$791/100*$D$792*АТС!$C676,2)</f>
        <v>91.5</v>
      </c>
      <c r="E1428" s="35">
        <f>ROUND($E$791/100*$E$792*АТС!C676,2)</f>
        <v>84.07</v>
      </c>
      <c r="F1428" s="35">
        <f>ROUND($F$791/100*$F$792*АТС!C676,2)</f>
        <v>57.23</v>
      </c>
      <c r="G1428" s="35">
        <f>ROUND($G$791/100*$G$792*АТС!C676,2)</f>
        <v>33.49</v>
      </c>
    </row>
    <row r="1429" spans="1:7" x14ac:dyDescent="0.25">
      <c r="A1429" s="236"/>
      <c r="B1429" s="125">
        <f t="shared" si="21"/>
        <v>42427.5</v>
      </c>
      <c r="C1429" s="126">
        <v>12</v>
      </c>
      <c r="D1429" s="35">
        <f>ROUND($D$791/100*$D$792*АТС!$C677,2)</f>
        <v>102.18</v>
      </c>
      <c r="E1429" s="35">
        <f>ROUND($E$791/100*$E$792*АТС!C677,2)</f>
        <v>93.88</v>
      </c>
      <c r="F1429" s="35">
        <f>ROUND($F$791/100*$F$792*АТС!C677,2)</f>
        <v>63.91</v>
      </c>
      <c r="G1429" s="35">
        <f>ROUND($G$791/100*$G$792*АТС!C677,2)</f>
        <v>37.4</v>
      </c>
    </row>
    <row r="1430" spans="1:7" x14ac:dyDescent="0.25">
      <c r="A1430" s="236"/>
      <c r="B1430" s="125">
        <f t="shared" si="21"/>
        <v>42427.541669999999</v>
      </c>
      <c r="C1430" s="126">
        <v>13</v>
      </c>
      <c r="D1430" s="35">
        <f>ROUND($D$791/100*$D$792*АТС!$C678,2)</f>
        <v>102.11</v>
      </c>
      <c r="E1430" s="35">
        <f>ROUND($E$791/100*$E$792*АТС!C678,2)</f>
        <v>93.82</v>
      </c>
      <c r="F1430" s="35">
        <f>ROUND($F$791/100*$F$792*АТС!C678,2)</f>
        <v>63.87</v>
      </c>
      <c r="G1430" s="35">
        <f>ROUND($G$791/100*$G$792*АТС!C678,2)</f>
        <v>37.380000000000003</v>
      </c>
    </row>
    <row r="1431" spans="1:7" x14ac:dyDescent="0.25">
      <c r="A1431" s="236"/>
      <c r="B1431" s="125">
        <f t="shared" si="21"/>
        <v>42427.583330000001</v>
      </c>
      <c r="C1431" s="126">
        <v>14</v>
      </c>
      <c r="D1431" s="35">
        <f>ROUND($D$791/100*$D$792*АТС!$C679,2)</f>
        <v>102.09</v>
      </c>
      <c r="E1431" s="35">
        <f>ROUND($E$791/100*$E$792*АТС!C679,2)</f>
        <v>93.8</v>
      </c>
      <c r="F1431" s="35">
        <f>ROUND($F$791/100*$F$792*АТС!C679,2)</f>
        <v>63.85</v>
      </c>
      <c r="G1431" s="35">
        <f>ROUND($G$791/100*$G$792*АТС!C679,2)</f>
        <v>37.369999999999997</v>
      </c>
    </row>
    <row r="1432" spans="1:7" x14ac:dyDescent="0.25">
      <c r="A1432" s="236"/>
      <c r="B1432" s="125">
        <f t="shared" si="21"/>
        <v>42427.625</v>
      </c>
      <c r="C1432" s="126">
        <v>15</v>
      </c>
      <c r="D1432" s="35">
        <f>ROUND($D$791/100*$D$792*АТС!$C680,2)</f>
        <v>102.04</v>
      </c>
      <c r="E1432" s="35">
        <f>ROUND($E$791/100*$E$792*АТС!C680,2)</f>
        <v>93.75</v>
      </c>
      <c r="F1432" s="35">
        <f>ROUND($F$791/100*$F$792*АТС!C680,2)</f>
        <v>63.82</v>
      </c>
      <c r="G1432" s="35">
        <f>ROUND($G$791/100*$G$792*АТС!C680,2)</f>
        <v>37.35</v>
      </c>
    </row>
    <row r="1433" spans="1:7" x14ac:dyDescent="0.25">
      <c r="A1433" s="236"/>
      <c r="B1433" s="125">
        <f t="shared" si="21"/>
        <v>42427.666669999999</v>
      </c>
      <c r="C1433" s="126">
        <v>16</v>
      </c>
      <c r="D1433" s="35">
        <f>ROUND($D$791/100*$D$792*АТС!$C681,2)</f>
        <v>89.55</v>
      </c>
      <c r="E1433" s="35">
        <f>ROUND($E$791/100*$E$792*АТС!C681,2)</f>
        <v>82.28</v>
      </c>
      <c r="F1433" s="35">
        <f>ROUND($F$791/100*$F$792*АТС!C681,2)</f>
        <v>56.01</v>
      </c>
      <c r="G1433" s="35">
        <f>ROUND($G$791/100*$G$792*АТС!C681,2)</f>
        <v>32.78</v>
      </c>
    </row>
    <row r="1434" spans="1:7" x14ac:dyDescent="0.25">
      <c r="A1434" s="236"/>
      <c r="B1434" s="125">
        <f t="shared" si="21"/>
        <v>42427.708330000001</v>
      </c>
      <c r="C1434" s="126">
        <v>17</v>
      </c>
      <c r="D1434" s="35">
        <f>ROUND($D$791/100*$D$792*АТС!$C682,2)</f>
        <v>79.680000000000007</v>
      </c>
      <c r="E1434" s="35">
        <f>ROUND($E$791/100*$E$792*АТС!C682,2)</f>
        <v>73.209999999999994</v>
      </c>
      <c r="F1434" s="35">
        <f>ROUND($F$791/100*$F$792*АТС!C682,2)</f>
        <v>49.84</v>
      </c>
      <c r="G1434" s="35">
        <f>ROUND($G$791/100*$G$792*АТС!C682,2)</f>
        <v>29.17</v>
      </c>
    </row>
    <row r="1435" spans="1:7" x14ac:dyDescent="0.25">
      <c r="A1435" s="236"/>
      <c r="B1435" s="125">
        <f t="shared" si="21"/>
        <v>42427.75</v>
      </c>
      <c r="C1435" s="126">
        <v>18</v>
      </c>
      <c r="D1435" s="35">
        <f>ROUND($D$791/100*$D$792*АТС!$C683,2)</f>
        <v>67.290000000000006</v>
      </c>
      <c r="E1435" s="35">
        <f>ROUND($E$791/100*$E$792*АТС!C683,2)</f>
        <v>61.82</v>
      </c>
      <c r="F1435" s="35">
        <f>ROUND($F$791/100*$F$792*АТС!C683,2)</f>
        <v>42.09</v>
      </c>
      <c r="G1435" s="35">
        <f>ROUND($G$791/100*$G$792*АТС!C683,2)</f>
        <v>24.63</v>
      </c>
    </row>
    <row r="1436" spans="1:7" x14ac:dyDescent="0.25">
      <c r="A1436" s="236"/>
      <c r="B1436" s="125">
        <f t="shared" si="21"/>
        <v>42427.791669999999</v>
      </c>
      <c r="C1436" s="126">
        <v>19</v>
      </c>
      <c r="D1436" s="35">
        <f>ROUND($D$791/100*$D$792*АТС!$C684,2)</f>
        <v>71.31</v>
      </c>
      <c r="E1436" s="35">
        <f>ROUND($E$791/100*$E$792*АТС!C684,2)</f>
        <v>65.52</v>
      </c>
      <c r="F1436" s="35">
        <f>ROUND($F$791/100*$F$792*АТС!C684,2)</f>
        <v>44.6</v>
      </c>
      <c r="G1436" s="35">
        <f>ROUND($G$791/100*$G$792*АТС!C684,2)</f>
        <v>26.1</v>
      </c>
    </row>
    <row r="1437" spans="1:7" x14ac:dyDescent="0.25">
      <c r="A1437" s="236"/>
      <c r="B1437" s="125">
        <f t="shared" si="21"/>
        <v>42427.833330000001</v>
      </c>
      <c r="C1437" s="126">
        <v>20</v>
      </c>
      <c r="D1437" s="35">
        <f>ROUND($D$791/100*$D$792*АТС!$C685,2)</f>
        <v>65.260000000000005</v>
      </c>
      <c r="E1437" s="35">
        <f>ROUND($E$791/100*$E$792*АТС!C685,2)</f>
        <v>59.96</v>
      </c>
      <c r="F1437" s="35">
        <f>ROUND($F$791/100*$F$792*АТС!C685,2)</f>
        <v>40.82</v>
      </c>
      <c r="G1437" s="35">
        <f>ROUND($G$791/100*$G$792*АТС!C685,2)</f>
        <v>23.89</v>
      </c>
    </row>
    <row r="1438" spans="1:7" x14ac:dyDescent="0.25">
      <c r="A1438" s="236"/>
      <c r="B1438" s="125">
        <f t="shared" si="21"/>
        <v>42427.875</v>
      </c>
      <c r="C1438" s="126">
        <v>21</v>
      </c>
      <c r="D1438" s="35">
        <f>ROUND($D$791/100*$D$792*АТС!$C686,2)</f>
        <v>70.209999999999994</v>
      </c>
      <c r="E1438" s="35">
        <f>ROUND($E$791/100*$E$792*АТС!C686,2)</f>
        <v>64.510000000000005</v>
      </c>
      <c r="F1438" s="35">
        <f>ROUND($F$791/100*$F$792*АТС!C686,2)</f>
        <v>43.91</v>
      </c>
      <c r="G1438" s="35">
        <f>ROUND($G$791/100*$G$792*АТС!C686,2)</f>
        <v>25.7</v>
      </c>
    </row>
    <row r="1439" spans="1:7" x14ac:dyDescent="0.25">
      <c r="A1439" s="236"/>
      <c r="B1439" s="125">
        <f t="shared" si="21"/>
        <v>42427.916669999999</v>
      </c>
      <c r="C1439" s="126">
        <v>22</v>
      </c>
      <c r="D1439" s="35">
        <f>ROUND($D$791/100*$D$792*АТС!$C687,2)</f>
        <v>80.95</v>
      </c>
      <c r="E1439" s="35">
        <f>ROUND($E$791/100*$E$792*АТС!C687,2)</f>
        <v>74.38</v>
      </c>
      <c r="F1439" s="35">
        <f>ROUND($F$791/100*$F$792*АТС!C687,2)</f>
        <v>50.63</v>
      </c>
      <c r="G1439" s="35">
        <f>ROUND($G$791/100*$G$792*АТС!C687,2)</f>
        <v>29.63</v>
      </c>
    </row>
    <row r="1440" spans="1:7" x14ac:dyDescent="0.25">
      <c r="A1440" s="236"/>
      <c r="B1440" s="125">
        <f t="shared" si="21"/>
        <v>42427.958330000001</v>
      </c>
      <c r="C1440" s="126">
        <v>23</v>
      </c>
      <c r="D1440" s="35">
        <f>ROUND($D$791/100*$D$792*АТС!$C688,2)</f>
        <v>72.709999999999994</v>
      </c>
      <c r="E1440" s="35">
        <f>ROUND($E$791/100*$E$792*АТС!C688,2)</f>
        <v>66.81</v>
      </c>
      <c r="F1440" s="35">
        <f>ROUND($F$791/100*$F$792*АТС!C688,2)</f>
        <v>45.48</v>
      </c>
      <c r="G1440" s="35">
        <f>ROUND($G$791/100*$G$792*АТС!C688,2)</f>
        <v>26.62</v>
      </c>
    </row>
    <row r="1441" spans="1:7" x14ac:dyDescent="0.25">
      <c r="A1441" s="236"/>
      <c r="B1441" s="125">
        <f t="shared" si="21"/>
        <v>42428</v>
      </c>
      <c r="C1441" s="126">
        <v>0</v>
      </c>
      <c r="D1441" s="35">
        <f>ROUND($D$791/100*$D$792*АТС!$C689,2)</f>
        <v>66.989999999999995</v>
      </c>
      <c r="E1441" s="35">
        <f>ROUND($E$791/100*$E$792*АТС!C689,2)</f>
        <v>61.55</v>
      </c>
      <c r="F1441" s="35">
        <f>ROUND($F$791/100*$F$792*АТС!C689,2)</f>
        <v>41.9</v>
      </c>
      <c r="G1441" s="35">
        <f>ROUND($G$791/100*$G$792*АТС!C689,2)</f>
        <v>24.52</v>
      </c>
    </row>
    <row r="1442" spans="1:7" x14ac:dyDescent="0.25">
      <c r="A1442" s="236"/>
      <c r="B1442" s="125">
        <f t="shared" si="21"/>
        <v>42428.041669999999</v>
      </c>
      <c r="C1442" s="126">
        <v>1</v>
      </c>
      <c r="D1442" s="35">
        <f>ROUND($D$791/100*$D$792*АТС!$C690,2)</f>
        <v>76.44</v>
      </c>
      <c r="E1442" s="35">
        <f>ROUND($E$791/100*$E$792*АТС!C690,2)</f>
        <v>70.23</v>
      </c>
      <c r="F1442" s="35">
        <f>ROUND($F$791/100*$F$792*АТС!C690,2)</f>
        <v>47.81</v>
      </c>
      <c r="G1442" s="35">
        <f>ROUND($G$791/100*$G$792*АТС!C690,2)</f>
        <v>27.98</v>
      </c>
    </row>
    <row r="1443" spans="1:7" x14ac:dyDescent="0.25">
      <c r="A1443" s="236"/>
      <c r="B1443" s="125">
        <f t="shared" si="21"/>
        <v>42428.083330000001</v>
      </c>
      <c r="C1443" s="126">
        <v>2</v>
      </c>
      <c r="D1443" s="35">
        <f>ROUND($D$791/100*$D$792*АТС!$C691,2)</f>
        <v>78.08</v>
      </c>
      <c r="E1443" s="35">
        <f>ROUND($E$791/100*$E$792*АТС!C691,2)</f>
        <v>71.739999999999995</v>
      </c>
      <c r="F1443" s="35">
        <f>ROUND($F$791/100*$F$792*АТС!C691,2)</f>
        <v>48.84</v>
      </c>
      <c r="G1443" s="35">
        <f>ROUND($G$791/100*$G$792*АТС!C691,2)</f>
        <v>28.58</v>
      </c>
    </row>
    <row r="1444" spans="1:7" x14ac:dyDescent="0.25">
      <c r="A1444" s="236"/>
      <c r="B1444" s="125">
        <f t="shared" si="21"/>
        <v>42428.125</v>
      </c>
      <c r="C1444" s="126">
        <v>3</v>
      </c>
      <c r="D1444" s="35">
        <f>ROUND($D$791/100*$D$792*АТС!$C692,2)</f>
        <v>78.069999999999993</v>
      </c>
      <c r="E1444" s="35">
        <f>ROUND($E$791/100*$E$792*АТС!C692,2)</f>
        <v>71.739999999999995</v>
      </c>
      <c r="F1444" s="35">
        <f>ROUND($F$791/100*$F$792*АТС!C692,2)</f>
        <v>48.83</v>
      </c>
      <c r="G1444" s="35">
        <f>ROUND($G$791/100*$G$792*АТС!C692,2)</f>
        <v>28.58</v>
      </c>
    </row>
    <row r="1445" spans="1:7" x14ac:dyDescent="0.25">
      <c r="A1445" s="236"/>
      <c r="B1445" s="125">
        <f t="shared" si="21"/>
        <v>42428.166669999999</v>
      </c>
      <c r="C1445" s="126">
        <v>4</v>
      </c>
      <c r="D1445" s="35">
        <f>ROUND($D$791/100*$D$792*АТС!$C693,2)</f>
        <v>78.069999999999993</v>
      </c>
      <c r="E1445" s="35">
        <f>ROUND($E$791/100*$E$792*АТС!C693,2)</f>
        <v>71.73</v>
      </c>
      <c r="F1445" s="35">
        <f>ROUND($F$791/100*$F$792*АТС!C693,2)</f>
        <v>48.83</v>
      </c>
      <c r="G1445" s="35">
        <f>ROUND($G$791/100*$G$792*АТС!C693,2)</f>
        <v>28.58</v>
      </c>
    </row>
    <row r="1446" spans="1:7" x14ac:dyDescent="0.25">
      <c r="A1446" s="236"/>
      <c r="B1446" s="125">
        <f t="shared" si="21"/>
        <v>42428.208330000001</v>
      </c>
      <c r="C1446" s="126">
        <v>5</v>
      </c>
      <c r="D1446" s="35">
        <f>ROUND($D$791/100*$D$792*АТС!$C694,2)</f>
        <v>78.09</v>
      </c>
      <c r="E1446" s="35">
        <f>ROUND($E$791/100*$E$792*АТС!C694,2)</f>
        <v>71.75</v>
      </c>
      <c r="F1446" s="35">
        <f>ROUND($F$791/100*$F$792*АТС!C694,2)</f>
        <v>48.84</v>
      </c>
      <c r="G1446" s="35">
        <f>ROUND($G$791/100*$G$792*АТС!C694,2)</f>
        <v>28.59</v>
      </c>
    </row>
    <row r="1447" spans="1:7" x14ac:dyDescent="0.25">
      <c r="A1447" s="236"/>
      <c r="B1447" s="125">
        <f t="shared" si="21"/>
        <v>42428.25</v>
      </c>
      <c r="C1447" s="126">
        <v>6</v>
      </c>
      <c r="D1447" s="35">
        <f>ROUND($D$791/100*$D$792*АТС!$C695,2)</f>
        <v>74.08</v>
      </c>
      <c r="E1447" s="35">
        <f>ROUND($E$791/100*$E$792*АТС!C695,2)</f>
        <v>68.069999999999993</v>
      </c>
      <c r="F1447" s="35">
        <f>ROUND($F$791/100*$F$792*АТС!C695,2)</f>
        <v>46.34</v>
      </c>
      <c r="G1447" s="35">
        <f>ROUND($G$791/100*$G$792*АТС!C695,2)</f>
        <v>27.12</v>
      </c>
    </row>
    <row r="1448" spans="1:7" x14ac:dyDescent="0.25">
      <c r="A1448" s="236"/>
      <c r="B1448" s="125">
        <f t="shared" si="21"/>
        <v>42428.291669999999</v>
      </c>
      <c r="C1448" s="126">
        <v>7</v>
      </c>
      <c r="D1448" s="35">
        <f>ROUND($D$791/100*$D$792*АТС!$C696,2)</f>
        <v>76.53</v>
      </c>
      <c r="E1448" s="35">
        <f>ROUND($E$791/100*$E$792*АТС!C696,2)</f>
        <v>70.319999999999993</v>
      </c>
      <c r="F1448" s="35">
        <f>ROUND($F$791/100*$F$792*АТС!C696,2)</f>
        <v>47.87</v>
      </c>
      <c r="G1448" s="35">
        <f>ROUND($G$791/100*$G$792*АТС!C696,2)</f>
        <v>28.01</v>
      </c>
    </row>
    <row r="1449" spans="1:7" x14ac:dyDescent="0.25">
      <c r="A1449" s="236"/>
      <c r="B1449" s="125">
        <f t="shared" si="21"/>
        <v>42428.333330000001</v>
      </c>
      <c r="C1449" s="126">
        <v>8</v>
      </c>
      <c r="D1449" s="35">
        <f>ROUND($D$791/100*$D$792*АТС!$C697,2)</f>
        <v>67.09</v>
      </c>
      <c r="E1449" s="35">
        <f>ROUND($E$791/100*$E$792*АТС!C697,2)</f>
        <v>61.65</v>
      </c>
      <c r="F1449" s="35">
        <f>ROUND($F$791/100*$F$792*АТС!C697,2)</f>
        <v>41.96</v>
      </c>
      <c r="G1449" s="35">
        <f>ROUND($G$791/100*$G$792*АТС!C697,2)</f>
        <v>24.56</v>
      </c>
    </row>
    <row r="1450" spans="1:7" x14ac:dyDescent="0.25">
      <c r="A1450" s="236"/>
      <c r="B1450" s="125">
        <f t="shared" si="21"/>
        <v>42428.375</v>
      </c>
      <c r="C1450" s="126">
        <v>9</v>
      </c>
      <c r="D1450" s="35">
        <f>ROUND($D$791/100*$D$792*АТС!$C698,2)</f>
        <v>104.46</v>
      </c>
      <c r="E1450" s="35">
        <f>ROUND($E$791/100*$E$792*АТС!C698,2)</f>
        <v>95.98</v>
      </c>
      <c r="F1450" s="35">
        <f>ROUND($F$791/100*$F$792*АТС!C698,2)</f>
        <v>65.34</v>
      </c>
      <c r="G1450" s="35">
        <f>ROUND($G$791/100*$G$792*АТС!C698,2)</f>
        <v>38.24</v>
      </c>
    </row>
    <row r="1451" spans="1:7" x14ac:dyDescent="0.25">
      <c r="A1451" s="236"/>
      <c r="B1451" s="125">
        <f t="shared" si="21"/>
        <v>42428.416669999999</v>
      </c>
      <c r="C1451" s="126">
        <v>10</v>
      </c>
      <c r="D1451" s="35">
        <f>ROUND($D$791/100*$D$792*АТС!$C699,2)</f>
        <v>99.79</v>
      </c>
      <c r="E1451" s="35">
        <f>ROUND($E$791/100*$E$792*АТС!C699,2)</f>
        <v>91.69</v>
      </c>
      <c r="F1451" s="35">
        <f>ROUND($F$791/100*$F$792*АТС!C699,2)</f>
        <v>62.42</v>
      </c>
      <c r="G1451" s="35">
        <f>ROUND($G$791/100*$G$792*АТС!C699,2)</f>
        <v>36.53</v>
      </c>
    </row>
    <row r="1452" spans="1:7" x14ac:dyDescent="0.25">
      <c r="A1452" s="236"/>
      <c r="B1452" s="125">
        <f t="shared" si="21"/>
        <v>42428.458330000001</v>
      </c>
      <c r="C1452" s="126">
        <v>11</v>
      </c>
      <c r="D1452" s="35">
        <f>ROUND($D$791/100*$D$792*АТС!$C700,2)</f>
        <v>99.81</v>
      </c>
      <c r="E1452" s="35">
        <f>ROUND($E$791/100*$E$792*АТС!C700,2)</f>
        <v>91.71</v>
      </c>
      <c r="F1452" s="35">
        <f>ROUND($F$791/100*$F$792*АТС!C700,2)</f>
        <v>62.43</v>
      </c>
      <c r="G1452" s="35">
        <f>ROUND($G$791/100*$G$792*АТС!C700,2)</f>
        <v>36.54</v>
      </c>
    </row>
    <row r="1453" spans="1:7" x14ac:dyDescent="0.25">
      <c r="A1453" s="236"/>
      <c r="B1453" s="125">
        <f t="shared" si="21"/>
        <v>42428.5</v>
      </c>
      <c r="C1453" s="126">
        <v>12</v>
      </c>
      <c r="D1453" s="35">
        <f>ROUND($D$791/100*$D$792*АТС!$C701,2)</f>
        <v>109.67</v>
      </c>
      <c r="E1453" s="35">
        <f>ROUND($E$791/100*$E$792*АТС!C701,2)</f>
        <v>100.77</v>
      </c>
      <c r="F1453" s="35">
        <f>ROUND($F$791/100*$F$792*АТС!C701,2)</f>
        <v>68.599999999999994</v>
      </c>
      <c r="G1453" s="35">
        <f>ROUND($G$791/100*$G$792*АТС!C701,2)</f>
        <v>40.15</v>
      </c>
    </row>
    <row r="1454" spans="1:7" x14ac:dyDescent="0.25">
      <c r="A1454" s="236"/>
      <c r="B1454" s="125">
        <f t="shared" si="21"/>
        <v>42428.541669999999</v>
      </c>
      <c r="C1454" s="126">
        <v>13</v>
      </c>
      <c r="D1454" s="35">
        <f>ROUND($D$791/100*$D$792*АТС!$C702,2)</f>
        <v>109.63</v>
      </c>
      <c r="E1454" s="35">
        <f>ROUND($E$791/100*$E$792*АТС!C702,2)</f>
        <v>100.73</v>
      </c>
      <c r="F1454" s="35">
        <f>ROUND($F$791/100*$F$792*АТС!C702,2)</f>
        <v>68.569999999999993</v>
      </c>
      <c r="G1454" s="35">
        <f>ROUND($G$791/100*$G$792*АТС!C702,2)</f>
        <v>40.130000000000003</v>
      </c>
    </row>
    <row r="1455" spans="1:7" x14ac:dyDescent="0.25">
      <c r="A1455" s="236"/>
      <c r="B1455" s="125">
        <f t="shared" si="21"/>
        <v>42428.583330000001</v>
      </c>
      <c r="C1455" s="126">
        <v>14</v>
      </c>
      <c r="D1455" s="35">
        <f>ROUND($D$791/100*$D$792*АТС!$C703,2)</f>
        <v>106.98</v>
      </c>
      <c r="E1455" s="35">
        <f>ROUND($E$791/100*$E$792*АТС!C703,2)</f>
        <v>98.29</v>
      </c>
      <c r="F1455" s="35">
        <f>ROUND($F$791/100*$F$792*АТС!C703,2)</f>
        <v>66.91</v>
      </c>
      <c r="G1455" s="35">
        <f>ROUND($G$791/100*$G$792*АТС!C703,2)</f>
        <v>39.159999999999997</v>
      </c>
    </row>
    <row r="1456" spans="1:7" x14ac:dyDescent="0.25">
      <c r="A1456" s="236"/>
      <c r="B1456" s="125">
        <f t="shared" si="21"/>
        <v>42428.625</v>
      </c>
      <c r="C1456" s="126">
        <v>15</v>
      </c>
      <c r="D1456" s="35">
        <f>ROUND($D$791/100*$D$792*АТС!$C704,2)</f>
        <v>106.96</v>
      </c>
      <c r="E1456" s="35">
        <f>ROUND($E$791/100*$E$792*АТС!C704,2)</f>
        <v>98.27</v>
      </c>
      <c r="F1456" s="35">
        <f>ROUND($F$791/100*$F$792*АТС!C704,2)</f>
        <v>66.900000000000006</v>
      </c>
      <c r="G1456" s="35">
        <f>ROUND($G$791/100*$G$792*АТС!C704,2)</f>
        <v>39.15</v>
      </c>
    </row>
    <row r="1457" spans="1:7" x14ac:dyDescent="0.25">
      <c r="A1457" s="236"/>
      <c r="B1457" s="125">
        <f t="shared" si="21"/>
        <v>42428.666669999999</v>
      </c>
      <c r="C1457" s="126">
        <v>16</v>
      </c>
      <c r="D1457" s="35">
        <f>ROUND($D$791/100*$D$792*АТС!$C705,2)</f>
        <v>89.49</v>
      </c>
      <c r="E1457" s="35">
        <f>ROUND($E$791/100*$E$792*АТС!C705,2)</f>
        <v>82.23</v>
      </c>
      <c r="F1457" s="35">
        <f>ROUND($F$791/100*$F$792*АТС!C705,2)</f>
        <v>55.97</v>
      </c>
      <c r="G1457" s="35">
        <f>ROUND($G$791/100*$G$792*АТС!C705,2)</f>
        <v>32.76</v>
      </c>
    </row>
    <row r="1458" spans="1:7" x14ac:dyDescent="0.25">
      <c r="A1458" s="236"/>
      <c r="B1458" s="125">
        <f t="shared" si="21"/>
        <v>42428.708330000001</v>
      </c>
      <c r="C1458" s="126">
        <v>17</v>
      </c>
      <c r="D1458" s="35">
        <f>ROUND($D$791/100*$D$792*АТС!$C706,2)</f>
        <v>79.709999999999994</v>
      </c>
      <c r="E1458" s="35">
        <f>ROUND($E$791/100*$E$792*АТС!C706,2)</f>
        <v>73.239999999999995</v>
      </c>
      <c r="F1458" s="35">
        <f>ROUND($F$791/100*$F$792*АТС!C706,2)</f>
        <v>49.86</v>
      </c>
      <c r="G1458" s="35">
        <f>ROUND($G$791/100*$G$792*АТС!C706,2)</f>
        <v>29.18</v>
      </c>
    </row>
    <row r="1459" spans="1:7" x14ac:dyDescent="0.25">
      <c r="A1459" s="236"/>
      <c r="B1459" s="125">
        <f t="shared" si="21"/>
        <v>42428.75</v>
      </c>
      <c r="C1459" s="126">
        <v>18</v>
      </c>
      <c r="D1459" s="35">
        <f>ROUND($D$791/100*$D$792*АТС!$C707,2)</f>
        <v>65.430000000000007</v>
      </c>
      <c r="E1459" s="35">
        <f>ROUND($E$791/100*$E$792*АТС!C707,2)</f>
        <v>60.12</v>
      </c>
      <c r="F1459" s="35">
        <f>ROUND($F$791/100*$F$792*АТС!C707,2)</f>
        <v>40.92</v>
      </c>
      <c r="G1459" s="35">
        <f>ROUND($G$791/100*$G$792*АТС!C707,2)</f>
        <v>23.95</v>
      </c>
    </row>
    <row r="1460" spans="1:7" x14ac:dyDescent="0.25">
      <c r="A1460" s="236"/>
      <c r="B1460" s="125">
        <f t="shared" si="21"/>
        <v>42428.791669999999</v>
      </c>
      <c r="C1460" s="126">
        <v>19</v>
      </c>
      <c r="D1460" s="35">
        <f>ROUND($D$791/100*$D$792*АТС!$C708,2)</f>
        <v>69.42</v>
      </c>
      <c r="E1460" s="35">
        <f>ROUND($E$791/100*$E$792*АТС!C708,2)</f>
        <v>63.78</v>
      </c>
      <c r="F1460" s="35">
        <f>ROUND($F$791/100*$F$792*АТС!C708,2)</f>
        <v>43.42</v>
      </c>
      <c r="G1460" s="35">
        <f>ROUND($G$791/100*$G$792*АТС!C708,2)</f>
        <v>25.41</v>
      </c>
    </row>
    <row r="1461" spans="1:7" x14ac:dyDescent="0.25">
      <c r="A1461" s="236"/>
      <c r="B1461" s="125">
        <f t="shared" si="21"/>
        <v>42428.833330000001</v>
      </c>
      <c r="C1461" s="126">
        <v>20</v>
      </c>
      <c r="D1461" s="35">
        <f>ROUND($D$791/100*$D$792*АТС!$C709,2)</f>
        <v>66.88</v>
      </c>
      <c r="E1461" s="35">
        <f>ROUND($E$791/100*$E$792*АТС!C709,2)</f>
        <v>61.45</v>
      </c>
      <c r="F1461" s="35">
        <f>ROUND($F$791/100*$F$792*АТС!C709,2)</f>
        <v>41.83</v>
      </c>
      <c r="G1461" s="35">
        <f>ROUND($G$791/100*$G$792*АТС!C709,2)</f>
        <v>24.48</v>
      </c>
    </row>
    <row r="1462" spans="1:7" x14ac:dyDescent="0.25">
      <c r="A1462" s="236"/>
      <c r="B1462" s="125">
        <f t="shared" si="21"/>
        <v>42428.875</v>
      </c>
      <c r="C1462" s="126">
        <v>21</v>
      </c>
      <c r="D1462" s="35">
        <f>ROUND($D$791/100*$D$792*АТС!$C710,2)</f>
        <v>70.22</v>
      </c>
      <c r="E1462" s="35">
        <f>ROUND($E$791/100*$E$792*АТС!C710,2)</f>
        <v>64.52</v>
      </c>
      <c r="F1462" s="35">
        <f>ROUND($F$791/100*$F$792*АТС!C710,2)</f>
        <v>43.92</v>
      </c>
      <c r="G1462" s="35">
        <f>ROUND($G$791/100*$G$792*АТС!C710,2)</f>
        <v>25.7</v>
      </c>
    </row>
    <row r="1463" spans="1:7" x14ac:dyDescent="0.25">
      <c r="A1463" s="236"/>
      <c r="B1463" s="125">
        <f t="shared" si="21"/>
        <v>42428.916669999999</v>
      </c>
      <c r="C1463" s="126">
        <v>22</v>
      </c>
      <c r="D1463" s="35">
        <f>ROUND($D$791/100*$D$792*АТС!$C711,2)</f>
        <v>82.55</v>
      </c>
      <c r="E1463" s="35">
        <f>ROUND($E$791/100*$E$792*АТС!C711,2)</f>
        <v>75.849999999999994</v>
      </c>
      <c r="F1463" s="35">
        <f>ROUND($F$791/100*$F$792*АТС!C711,2)</f>
        <v>51.63</v>
      </c>
      <c r="G1463" s="35">
        <f>ROUND($G$791/100*$G$792*АТС!C711,2)</f>
        <v>30.22</v>
      </c>
    </row>
    <row r="1464" spans="1:7" x14ac:dyDescent="0.25">
      <c r="A1464" s="236"/>
      <c r="B1464" s="125">
        <f t="shared" si="21"/>
        <v>42428.958330000001</v>
      </c>
      <c r="C1464" s="126">
        <v>23</v>
      </c>
      <c r="D1464" s="35">
        <f>ROUND($D$791/100*$D$792*АТС!$C712,2)</f>
        <v>72.260000000000005</v>
      </c>
      <c r="E1464" s="35">
        <f>ROUND($E$791/100*$E$792*АТС!C712,2)</f>
        <v>66.39</v>
      </c>
      <c r="F1464" s="35">
        <f>ROUND($F$791/100*$F$792*АТС!C712,2)</f>
        <v>45.19</v>
      </c>
      <c r="G1464" s="35">
        <f>ROUND($G$791/100*$G$792*АТС!C712,2)</f>
        <v>26.45</v>
      </c>
    </row>
    <row r="1465" spans="1:7" x14ac:dyDescent="0.25">
      <c r="A1465" s="236"/>
      <c r="B1465" s="125">
        <f t="shared" si="21"/>
        <v>42429</v>
      </c>
      <c r="C1465" s="126">
        <v>0</v>
      </c>
      <c r="D1465" s="35">
        <f>ROUND($D$791/100*$D$792*АТС!$C713,2)</f>
        <v>68.13</v>
      </c>
      <c r="E1465" s="35">
        <f>ROUND($E$791/100*$E$792*АТС!C713,2)</f>
        <v>62.6</v>
      </c>
      <c r="F1465" s="35">
        <f>ROUND($F$791/100*$F$792*АТС!C713,2)</f>
        <v>42.61</v>
      </c>
      <c r="G1465" s="35">
        <f>ROUND($G$791/100*$G$792*АТС!C713,2)</f>
        <v>24.94</v>
      </c>
    </row>
    <row r="1466" spans="1:7" x14ac:dyDescent="0.25">
      <c r="A1466" s="236"/>
      <c r="B1466" s="125">
        <f t="shared" si="21"/>
        <v>42429.041669999999</v>
      </c>
      <c r="C1466" s="126">
        <v>1</v>
      </c>
      <c r="D1466" s="35">
        <f>ROUND($D$791/100*$D$792*АТС!$C714,2)</f>
        <v>74.56</v>
      </c>
      <c r="E1466" s="35">
        <f>ROUND($E$791/100*$E$792*АТС!C714,2)</f>
        <v>68.5</v>
      </c>
      <c r="F1466" s="35">
        <f>ROUND($F$791/100*$F$792*АТС!C714,2)</f>
        <v>46.63</v>
      </c>
      <c r="G1466" s="35">
        <f>ROUND($G$791/100*$G$792*АТС!C714,2)</f>
        <v>27.29</v>
      </c>
    </row>
    <row r="1467" spans="1:7" x14ac:dyDescent="0.25">
      <c r="A1467" s="236"/>
      <c r="B1467" s="125">
        <f t="shared" si="21"/>
        <v>42429.083330000001</v>
      </c>
      <c r="C1467" s="126">
        <v>2</v>
      </c>
      <c r="D1467" s="35">
        <f>ROUND($D$791/100*$D$792*АТС!$C715,2)</f>
        <v>78.209999999999994</v>
      </c>
      <c r="E1467" s="35">
        <f>ROUND($E$791/100*$E$792*АТС!C715,2)</f>
        <v>71.86</v>
      </c>
      <c r="F1467" s="35">
        <f>ROUND($F$791/100*$F$792*АТС!C715,2)</f>
        <v>48.92</v>
      </c>
      <c r="G1467" s="35">
        <f>ROUND($G$791/100*$G$792*АТС!C715,2)</f>
        <v>28.63</v>
      </c>
    </row>
    <row r="1468" spans="1:7" x14ac:dyDescent="0.25">
      <c r="A1468" s="236"/>
      <c r="B1468" s="125">
        <f t="shared" si="21"/>
        <v>42429.125</v>
      </c>
      <c r="C1468" s="126">
        <v>3</v>
      </c>
      <c r="D1468" s="35">
        <f>ROUND($D$791/100*$D$792*АТС!$C716,2)</f>
        <v>78.22</v>
      </c>
      <c r="E1468" s="35">
        <f>ROUND($E$791/100*$E$792*АТС!C716,2)</f>
        <v>71.87</v>
      </c>
      <c r="F1468" s="35">
        <f>ROUND($F$791/100*$F$792*АТС!C716,2)</f>
        <v>48.92</v>
      </c>
      <c r="G1468" s="35">
        <f>ROUND($G$791/100*$G$792*АТС!C716,2)</f>
        <v>28.63</v>
      </c>
    </row>
    <row r="1469" spans="1:7" x14ac:dyDescent="0.25">
      <c r="A1469" s="236"/>
      <c r="B1469" s="125">
        <f t="shared" si="21"/>
        <v>42429.166669999999</v>
      </c>
      <c r="C1469" s="126">
        <v>4</v>
      </c>
      <c r="D1469" s="35">
        <f>ROUND($D$791/100*$D$792*АТС!$C717,2)</f>
        <v>76.7</v>
      </c>
      <c r="E1469" s="35">
        <f>ROUND($E$791/100*$E$792*АТС!C717,2)</f>
        <v>70.48</v>
      </c>
      <c r="F1469" s="35">
        <f>ROUND($F$791/100*$F$792*АТС!C717,2)</f>
        <v>47.98</v>
      </c>
      <c r="G1469" s="35">
        <f>ROUND($G$791/100*$G$792*АТС!C717,2)</f>
        <v>28.08</v>
      </c>
    </row>
    <row r="1470" spans="1:7" x14ac:dyDescent="0.25">
      <c r="A1470" s="236"/>
      <c r="B1470" s="125">
        <f t="shared" si="21"/>
        <v>42429.208330000001</v>
      </c>
      <c r="C1470" s="126">
        <v>5</v>
      </c>
      <c r="D1470" s="35">
        <f>ROUND($D$791/100*$D$792*АТС!$C718,2)</f>
        <v>76.739999999999995</v>
      </c>
      <c r="E1470" s="35">
        <f>ROUND($E$791/100*$E$792*АТС!C718,2)</f>
        <v>70.510000000000005</v>
      </c>
      <c r="F1470" s="35">
        <f>ROUND($F$791/100*$F$792*АТС!C718,2)</f>
        <v>48</v>
      </c>
      <c r="G1470" s="35">
        <f>ROUND($G$791/100*$G$792*АТС!C718,2)</f>
        <v>28.09</v>
      </c>
    </row>
    <row r="1471" spans="1:7" x14ac:dyDescent="0.25">
      <c r="A1471" s="236"/>
      <c r="B1471" s="125">
        <f t="shared" si="21"/>
        <v>42429.25</v>
      </c>
      <c r="C1471" s="126">
        <v>6</v>
      </c>
      <c r="D1471" s="35">
        <f>ROUND($D$791/100*$D$792*АТС!$C719,2)</f>
        <v>71.3</v>
      </c>
      <c r="E1471" s="35">
        <f>ROUND($E$791/100*$E$792*АТС!C719,2)</f>
        <v>65.52</v>
      </c>
      <c r="F1471" s="35">
        <f>ROUND($F$791/100*$F$792*АТС!C719,2)</f>
        <v>44.6</v>
      </c>
      <c r="G1471" s="35">
        <f>ROUND($G$791/100*$G$792*АТС!C719,2)</f>
        <v>26.1</v>
      </c>
    </row>
    <row r="1472" spans="1:7" x14ac:dyDescent="0.25">
      <c r="A1472" s="236"/>
      <c r="B1472" s="125">
        <f t="shared" si="21"/>
        <v>42429.291669999999</v>
      </c>
      <c r="C1472" s="126">
        <v>7</v>
      </c>
      <c r="D1472" s="35">
        <f>ROUND($D$791/100*$D$792*АТС!$C720,2)</f>
        <v>96.32</v>
      </c>
      <c r="E1472" s="35">
        <f>ROUND($E$791/100*$E$792*АТС!C720,2)</f>
        <v>88.5</v>
      </c>
      <c r="F1472" s="35">
        <f>ROUND($F$791/100*$F$792*АТС!C720,2)</f>
        <v>60.24</v>
      </c>
      <c r="G1472" s="35">
        <f>ROUND($G$791/100*$G$792*АТС!C720,2)</f>
        <v>35.26</v>
      </c>
    </row>
    <row r="1473" spans="1:7" x14ac:dyDescent="0.25">
      <c r="A1473" s="236"/>
      <c r="B1473" s="125">
        <f t="shared" si="21"/>
        <v>42429.333330000001</v>
      </c>
      <c r="C1473" s="126">
        <v>8</v>
      </c>
      <c r="D1473" s="35">
        <f>ROUND($D$791/100*$D$792*АТС!$C721,2)</f>
        <v>101.28</v>
      </c>
      <c r="E1473" s="35">
        <f>ROUND($E$791/100*$E$792*АТС!C721,2)</f>
        <v>93.06</v>
      </c>
      <c r="F1473" s="35">
        <f>ROUND($F$791/100*$F$792*АТС!C721,2)</f>
        <v>63.35</v>
      </c>
      <c r="G1473" s="35">
        <f>ROUND($G$791/100*$G$792*АТС!C721,2)</f>
        <v>37.07</v>
      </c>
    </row>
    <row r="1474" spans="1:7" x14ac:dyDescent="0.25">
      <c r="A1474" s="236"/>
      <c r="B1474" s="125">
        <f t="shared" si="21"/>
        <v>42429.375</v>
      </c>
      <c r="C1474" s="126">
        <v>9</v>
      </c>
      <c r="D1474" s="35">
        <f>ROUND($D$791/100*$D$792*АТС!$C722,2)</f>
        <v>85.92</v>
      </c>
      <c r="E1474" s="35">
        <f>ROUND($E$791/100*$E$792*АТС!C722,2)</f>
        <v>78.95</v>
      </c>
      <c r="F1474" s="35">
        <f>ROUND($F$791/100*$F$792*АТС!C722,2)</f>
        <v>53.74</v>
      </c>
      <c r="G1474" s="35">
        <f>ROUND($G$791/100*$G$792*АТС!C722,2)</f>
        <v>31.45</v>
      </c>
    </row>
    <row r="1475" spans="1:7" x14ac:dyDescent="0.25">
      <c r="A1475" s="236"/>
      <c r="B1475" s="125">
        <f t="shared" si="21"/>
        <v>42429.416669999999</v>
      </c>
      <c r="C1475" s="126">
        <v>10</v>
      </c>
      <c r="D1475" s="35">
        <f>ROUND($D$791/100*$D$792*АТС!$C723,2)</f>
        <v>85.92</v>
      </c>
      <c r="E1475" s="35">
        <f>ROUND($E$791/100*$E$792*АТС!C723,2)</f>
        <v>78.94</v>
      </c>
      <c r="F1475" s="35">
        <f>ROUND($F$791/100*$F$792*АТС!C723,2)</f>
        <v>53.74</v>
      </c>
      <c r="G1475" s="35">
        <f>ROUND($G$791/100*$G$792*АТС!C723,2)</f>
        <v>31.45</v>
      </c>
    </row>
    <row r="1476" spans="1:7" x14ac:dyDescent="0.25">
      <c r="A1476" s="236"/>
      <c r="B1476" s="125">
        <f t="shared" si="21"/>
        <v>42429.458330000001</v>
      </c>
      <c r="C1476" s="126">
        <v>11</v>
      </c>
      <c r="D1476" s="35">
        <f>ROUND($D$791/100*$D$792*АТС!$C724,2)</f>
        <v>79.78</v>
      </c>
      <c r="E1476" s="35">
        <f>ROUND($E$791/100*$E$792*АТС!C724,2)</f>
        <v>73.3</v>
      </c>
      <c r="F1476" s="35">
        <f>ROUND($F$791/100*$F$792*АТС!C724,2)</f>
        <v>49.9</v>
      </c>
      <c r="G1476" s="35">
        <f>ROUND($G$791/100*$G$792*АТС!C724,2)</f>
        <v>29.2</v>
      </c>
    </row>
    <row r="1477" spans="1:7" x14ac:dyDescent="0.25">
      <c r="A1477" s="236"/>
      <c r="B1477" s="125">
        <f t="shared" si="21"/>
        <v>42429.5</v>
      </c>
      <c r="C1477" s="126">
        <v>12</v>
      </c>
      <c r="D1477" s="35">
        <f>ROUND($D$791/100*$D$792*АТС!$C725,2)</f>
        <v>85.44</v>
      </c>
      <c r="E1477" s="35">
        <f>ROUND($E$791/100*$E$792*АТС!C725,2)</f>
        <v>78.510000000000005</v>
      </c>
      <c r="F1477" s="35">
        <f>ROUND($F$791/100*$F$792*АТС!C725,2)</f>
        <v>53.44</v>
      </c>
      <c r="G1477" s="35">
        <f>ROUND($G$791/100*$G$792*АТС!C725,2)</f>
        <v>31.28</v>
      </c>
    </row>
    <row r="1478" spans="1:7" x14ac:dyDescent="0.25">
      <c r="A1478" s="236"/>
      <c r="B1478" s="125">
        <f t="shared" si="21"/>
        <v>42429.541669999999</v>
      </c>
      <c r="C1478" s="126">
        <v>13</v>
      </c>
      <c r="D1478" s="35">
        <f>ROUND($D$791/100*$D$792*АТС!$C726,2)</f>
        <v>87.74</v>
      </c>
      <c r="E1478" s="35">
        <f>ROUND($E$791/100*$E$792*АТС!C726,2)</f>
        <v>80.62</v>
      </c>
      <c r="F1478" s="35">
        <f>ROUND($F$791/100*$F$792*АТС!C726,2)</f>
        <v>54.88</v>
      </c>
      <c r="G1478" s="35">
        <f>ROUND($G$791/100*$G$792*АТС!C726,2)</f>
        <v>32.119999999999997</v>
      </c>
    </row>
    <row r="1479" spans="1:7" x14ac:dyDescent="0.25">
      <c r="A1479" s="236"/>
      <c r="B1479" s="125">
        <f t="shared" si="21"/>
        <v>42429.583330000001</v>
      </c>
      <c r="C1479" s="126">
        <v>14</v>
      </c>
      <c r="D1479" s="35">
        <f>ROUND($D$791/100*$D$792*АТС!$C727,2)</f>
        <v>88.52</v>
      </c>
      <c r="E1479" s="35">
        <f>ROUND($E$791/100*$E$792*АТС!C727,2)</f>
        <v>81.33</v>
      </c>
      <c r="F1479" s="35">
        <f>ROUND($F$791/100*$F$792*АТС!C727,2)</f>
        <v>55.36</v>
      </c>
      <c r="G1479" s="35">
        <f>ROUND($G$791/100*$G$792*АТС!C727,2)</f>
        <v>32.4</v>
      </c>
    </row>
    <row r="1480" spans="1:7" x14ac:dyDescent="0.25">
      <c r="A1480" s="236"/>
      <c r="B1480" s="125">
        <f t="shared" si="21"/>
        <v>42429.625</v>
      </c>
      <c r="C1480" s="126">
        <v>15</v>
      </c>
      <c r="D1480" s="35">
        <f>ROUND($D$791/100*$D$792*АТС!$C728,2)</f>
        <v>87.72</v>
      </c>
      <c r="E1480" s="35">
        <f>ROUND($E$791/100*$E$792*АТС!C728,2)</f>
        <v>80.599999999999994</v>
      </c>
      <c r="F1480" s="35">
        <f>ROUND($F$791/100*$F$792*АТС!C728,2)</f>
        <v>54.86</v>
      </c>
      <c r="G1480" s="35">
        <f>ROUND($G$791/100*$G$792*АТС!C728,2)</f>
        <v>32.11</v>
      </c>
    </row>
    <row r="1481" spans="1:7" x14ac:dyDescent="0.25">
      <c r="A1481" s="236"/>
      <c r="B1481" s="125">
        <f t="shared" si="21"/>
        <v>42429.666669999999</v>
      </c>
      <c r="C1481" s="126">
        <v>16</v>
      </c>
      <c r="D1481" s="35">
        <f>ROUND($D$791/100*$D$792*АТС!$C729,2)</f>
        <v>81.14</v>
      </c>
      <c r="E1481" s="35">
        <f>ROUND($E$791/100*$E$792*АТС!C729,2)</f>
        <v>74.56</v>
      </c>
      <c r="F1481" s="35">
        <f>ROUND($F$791/100*$F$792*АТС!C729,2)</f>
        <v>50.75</v>
      </c>
      <c r="G1481" s="35">
        <f>ROUND($G$791/100*$G$792*АТС!C729,2)</f>
        <v>29.7</v>
      </c>
    </row>
    <row r="1482" spans="1:7" x14ac:dyDescent="0.25">
      <c r="A1482" s="236"/>
      <c r="B1482" s="125">
        <f t="shared" si="21"/>
        <v>42429.708330000001</v>
      </c>
      <c r="C1482" s="126">
        <v>17</v>
      </c>
      <c r="D1482" s="35">
        <f>ROUND($D$791/100*$D$792*АТС!$C730,2)</f>
        <v>81.650000000000006</v>
      </c>
      <c r="E1482" s="35">
        <f>ROUND($E$791/100*$E$792*АТС!C730,2)</f>
        <v>75.03</v>
      </c>
      <c r="F1482" s="35">
        <f>ROUND($F$791/100*$F$792*АТС!C730,2)</f>
        <v>51.07</v>
      </c>
      <c r="G1482" s="35">
        <f>ROUND($G$791/100*$G$792*АТС!C730,2)</f>
        <v>29.89</v>
      </c>
    </row>
    <row r="1483" spans="1:7" x14ac:dyDescent="0.25">
      <c r="A1483" s="236"/>
      <c r="B1483" s="125">
        <f t="shared" si="21"/>
        <v>42429.75</v>
      </c>
      <c r="C1483" s="126">
        <v>18</v>
      </c>
      <c r="D1483" s="35">
        <f>ROUND($D$791/100*$D$792*АТС!$C731,2)</f>
        <v>66.319999999999993</v>
      </c>
      <c r="E1483" s="35">
        <f>ROUND($E$791/100*$E$792*АТС!C731,2)</f>
        <v>60.93</v>
      </c>
      <c r="F1483" s="35">
        <f>ROUND($F$791/100*$F$792*АТС!C731,2)</f>
        <v>41.48</v>
      </c>
      <c r="G1483" s="35">
        <f>ROUND($G$791/100*$G$792*АТС!C731,2)</f>
        <v>24.28</v>
      </c>
    </row>
    <row r="1484" spans="1:7" x14ac:dyDescent="0.25">
      <c r="A1484" s="236"/>
      <c r="B1484" s="125">
        <f t="shared" si="21"/>
        <v>42429.791669999999</v>
      </c>
      <c r="C1484" s="126">
        <v>19</v>
      </c>
      <c r="D1484" s="35">
        <f>ROUND($D$791/100*$D$792*АТС!$C732,2)</f>
        <v>66.349999999999994</v>
      </c>
      <c r="E1484" s="35">
        <f>ROUND($E$791/100*$E$792*АТС!C732,2)</f>
        <v>60.96</v>
      </c>
      <c r="F1484" s="35">
        <f>ROUND($F$791/100*$F$792*АТС!C732,2)</f>
        <v>41.5</v>
      </c>
      <c r="G1484" s="35">
        <f>ROUND($G$791/100*$G$792*АТС!C732,2)</f>
        <v>24.29</v>
      </c>
    </row>
    <row r="1485" spans="1:7" x14ac:dyDescent="0.25">
      <c r="A1485" s="236"/>
      <c r="B1485" s="125">
        <f t="shared" si="21"/>
        <v>42429.833330000001</v>
      </c>
      <c r="C1485" s="126">
        <v>20</v>
      </c>
      <c r="D1485" s="35">
        <f>ROUND($D$791/100*$D$792*АТС!$C733,2)</f>
        <v>67.16</v>
      </c>
      <c r="E1485" s="35">
        <f>ROUND($E$791/100*$E$792*АТС!C733,2)</f>
        <v>61.7</v>
      </c>
      <c r="F1485" s="35">
        <f>ROUND($F$791/100*$F$792*АТС!C733,2)</f>
        <v>42</v>
      </c>
      <c r="G1485" s="35">
        <f>ROUND($G$791/100*$G$792*АТС!C733,2)</f>
        <v>24.58</v>
      </c>
    </row>
    <row r="1486" spans="1:7" x14ac:dyDescent="0.25">
      <c r="A1486" s="236"/>
      <c r="B1486" s="125">
        <f t="shared" si="21"/>
        <v>42429.875</v>
      </c>
      <c r="C1486" s="126">
        <v>21</v>
      </c>
      <c r="D1486" s="35">
        <f>ROUND($D$791/100*$D$792*АТС!$C734,2)</f>
        <v>66.33</v>
      </c>
      <c r="E1486" s="35">
        <f>ROUND($E$791/100*$E$792*АТС!C734,2)</f>
        <v>60.95</v>
      </c>
      <c r="F1486" s="35">
        <f>ROUND($F$791/100*$F$792*АТС!C734,2)</f>
        <v>41.49</v>
      </c>
      <c r="G1486" s="35">
        <f>ROUND($G$791/100*$G$792*АТС!C734,2)</f>
        <v>24.28</v>
      </c>
    </row>
    <row r="1487" spans="1:7" x14ac:dyDescent="0.25">
      <c r="A1487" s="236"/>
      <c r="B1487" s="125">
        <f t="shared" si="21"/>
        <v>42429.916669999999</v>
      </c>
      <c r="C1487" s="126">
        <v>22</v>
      </c>
      <c r="D1487" s="35">
        <f>ROUND($D$791/100*$D$792*АТС!$C735,2)</f>
        <v>87.69</v>
      </c>
      <c r="E1487" s="35">
        <f>ROUND($E$791/100*$E$792*АТС!C735,2)</f>
        <v>80.569999999999993</v>
      </c>
      <c r="F1487" s="35">
        <f>ROUND($F$791/100*$F$792*АТС!C735,2)</f>
        <v>54.85</v>
      </c>
      <c r="G1487" s="35">
        <f>ROUND($G$791/100*$G$792*АТС!C735,2)</f>
        <v>32.1</v>
      </c>
    </row>
    <row r="1488" spans="1:7" x14ac:dyDescent="0.25">
      <c r="A1488" s="236"/>
      <c r="B1488" s="125">
        <f t="shared" si="21"/>
        <v>42429.958330000001</v>
      </c>
      <c r="C1488" s="126">
        <v>23</v>
      </c>
      <c r="D1488" s="35">
        <f>ROUND($D$791/100*$D$792*АТС!$C736,2)</f>
        <v>70.19</v>
      </c>
      <c r="E1488" s="35">
        <f>ROUND($E$791/100*$E$792*АТС!C736,2)</f>
        <v>64.489999999999995</v>
      </c>
      <c r="F1488" s="35">
        <f>ROUND($F$791/100*$F$792*АТС!C736,2)</f>
        <v>43.9</v>
      </c>
      <c r="G1488" s="35">
        <f>ROUND($G$791/100*$G$792*АТС!C736,2)</f>
        <v>25.69</v>
      </c>
    </row>
    <row r="1489" spans="1:7" hidden="1" x14ac:dyDescent="0.25">
      <c r="A1489" s="236"/>
      <c r="B1489" s="125">
        <f t="shared" si="21"/>
        <v>42430</v>
      </c>
      <c r="C1489" s="126">
        <v>0</v>
      </c>
      <c r="D1489" s="35" t="e">
        <f>ROUND($D$791/100*$D$792*АТС!#REF!,2)</f>
        <v>#REF!</v>
      </c>
      <c r="E1489" s="35" t="e">
        <f>ROUND($E$791/100*$E$792*АТС!#REF!,2)</f>
        <v>#REF!</v>
      </c>
      <c r="F1489" s="35" t="e">
        <f>ROUND($F$791/100*$F$792*АТС!#REF!,2)</f>
        <v>#REF!</v>
      </c>
      <c r="G1489" s="35" t="e">
        <f>ROUND($G$791/100*$G$792*АТС!#REF!,2)</f>
        <v>#REF!</v>
      </c>
    </row>
    <row r="1490" spans="1:7" hidden="1" x14ac:dyDescent="0.25">
      <c r="A1490" s="236"/>
      <c r="B1490" s="125">
        <f t="shared" ref="B1490:B1536" si="22">B1466+1</f>
        <v>42430.041669999999</v>
      </c>
      <c r="C1490" s="126">
        <v>1</v>
      </c>
      <c r="D1490" s="35" t="e">
        <f>ROUND($D$791/100*$D$792*АТС!#REF!,2)</f>
        <v>#REF!</v>
      </c>
      <c r="E1490" s="35" t="e">
        <f>ROUND($E$791/100*$E$792*АТС!#REF!,2)</f>
        <v>#REF!</v>
      </c>
      <c r="F1490" s="35" t="e">
        <f>ROUND($F$791/100*$F$792*АТС!#REF!,2)</f>
        <v>#REF!</v>
      </c>
      <c r="G1490" s="35" t="e">
        <f>ROUND($G$791/100*$G$792*АТС!#REF!,2)</f>
        <v>#REF!</v>
      </c>
    </row>
    <row r="1491" spans="1:7" hidden="1" x14ac:dyDescent="0.25">
      <c r="A1491" s="236"/>
      <c r="B1491" s="125">
        <f t="shared" si="22"/>
        <v>42430.083330000001</v>
      </c>
      <c r="C1491" s="126">
        <v>2</v>
      </c>
      <c r="D1491" s="35" t="e">
        <f>ROUND($D$791/100*$D$792*АТС!#REF!,2)</f>
        <v>#REF!</v>
      </c>
      <c r="E1491" s="35" t="e">
        <f>ROUND($E$791/100*$E$792*АТС!#REF!,2)</f>
        <v>#REF!</v>
      </c>
      <c r="F1491" s="35" t="e">
        <f>ROUND($F$791/100*$F$792*АТС!#REF!,2)</f>
        <v>#REF!</v>
      </c>
      <c r="G1491" s="35" t="e">
        <f>ROUND($G$791/100*$G$792*АТС!#REF!,2)</f>
        <v>#REF!</v>
      </c>
    </row>
    <row r="1492" spans="1:7" hidden="1" x14ac:dyDescent="0.25">
      <c r="A1492" s="236"/>
      <c r="B1492" s="125">
        <f t="shared" si="22"/>
        <v>42430.125</v>
      </c>
      <c r="C1492" s="126">
        <v>3</v>
      </c>
      <c r="D1492" s="35" t="e">
        <f>ROUND($D$791/100*$D$792*АТС!#REF!,2)</f>
        <v>#REF!</v>
      </c>
      <c r="E1492" s="35" t="e">
        <f>ROUND($E$791/100*$E$792*АТС!#REF!,2)</f>
        <v>#REF!</v>
      </c>
      <c r="F1492" s="35" t="e">
        <f>ROUND($F$791/100*$F$792*АТС!#REF!,2)</f>
        <v>#REF!</v>
      </c>
      <c r="G1492" s="35" t="e">
        <f>ROUND($G$791/100*$G$792*АТС!#REF!,2)</f>
        <v>#REF!</v>
      </c>
    </row>
    <row r="1493" spans="1:7" hidden="1" x14ac:dyDescent="0.25">
      <c r="A1493" s="236"/>
      <c r="B1493" s="125">
        <f t="shared" si="22"/>
        <v>42430.166669999999</v>
      </c>
      <c r="C1493" s="126">
        <v>4</v>
      </c>
      <c r="D1493" s="35" t="e">
        <f>ROUND($D$791/100*$D$792*АТС!#REF!,2)</f>
        <v>#REF!</v>
      </c>
      <c r="E1493" s="35" t="e">
        <f>ROUND($E$791/100*$E$792*АТС!#REF!,2)</f>
        <v>#REF!</v>
      </c>
      <c r="F1493" s="35" t="e">
        <f>ROUND($F$791/100*$F$792*АТС!#REF!,2)</f>
        <v>#REF!</v>
      </c>
      <c r="G1493" s="35" t="e">
        <f>ROUND($G$791/100*$G$792*АТС!#REF!,2)</f>
        <v>#REF!</v>
      </c>
    </row>
    <row r="1494" spans="1:7" hidden="1" x14ac:dyDescent="0.25">
      <c r="A1494" s="236"/>
      <c r="B1494" s="125">
        <f t="shared" si="22"/>
        <v>42430.208330000001</v>
      </c>
      <c r="C1494" s="126">
        <v>5</v>
      </c>
      <c r="D1494" s="35" t="e">
        <f>ROUND($D$791/100*$D$792*АТС!#REF!,2)</f>
        <v>#REF!</v>
      </c>
      <c r="E1494" s="35" t="e">
        <f>ROUND($E$791/100*$E$792*АТС!#REF!,2)</f>
        <v>#REF!</v>
      </c>
      <c r="F1494" s="35" t="e">
        <f>ROUND($F$791/100*$F$792*АТС!#REF!,2)</f>
        <v>#REF!</v>
      </c>
      <c r="G1494" s="35" t="e">
        <f>ROUND($G$791/100*$G$792*АТС!#REF!,2)</f>
        <v>#REF!</v>
      </c>
    </row>
    <row r="1495" spans="1:7" hidden="1" x14ac:dyDescent="0.25">
      <c r="A1495" s="236"/>
      <c r="B1495" s="125">
        <f t="shared" si="22"/>
        <v>42430.25</v>
      </c>
      <c r="C1495" s="126">
        <v>6</v>
      </c>
      <c r="D1495" s="35" t="e">
        <f>ROUND($D$791/100*$D$792*АТС!#REF!,2)</f>
        <v>#REF!</v>
      </c>
      <c r="E1495" s="35" t="e">
        <f>ROUND($E$791/100*$E$792*АТС!#REF!,2)</f>
        <v>#REF!</v>
      </c>
      <c r="F1495" s="35" t="e">
        <f>ROUND($F$791/100*$F$792*АТС!#REF!,2)</f>
        <v>#REF!</v>
      </c>
      <c r="G1495" s="35" t="e">
        <f>ROUND($G$791/100*$G$792*АТС!#REF!,2)</f>
        <v>#REF!</v>
      </c>
    </row>
    <row r="1496" spans="1:7" hidden="1" x14ac:dyDescent="0.25">
      <c r="A1496" s="236"/>
      <c r="B1496" s="125">
        <f t="shared" si="22"/>
        <v>42430.291669999999</v>
      </c>
      <c r="C1496" s="126">
        <v>7</v>
      </c>
      <c r="D1496" s="35" t="e">
        <f>ROUND($D$791/100*$D$792*АТС!#REF!,2)</f>
        <v>#REF!</v>
      </c>
      <c r="E1496" s="35" t="e">
        <f>ROUND($E$791/100*$E$792*АТС!#REF!,2)</f>
        <v>#REF!</v>
      </c>
      <c r="F1496" s="35" t="e">
        <f>ROUND($F$791/100*$F$792*АТС!#REF!,2)</f>
        <v>#REF!</v>
      </c>
      <c r="G1496" s="35" t="e">
        <f>ROUND($G$791/100*$G$792*АТС!#REF!,2)</f>
        <v>#REF!</v>
      </c>
    </row>
    <row r="1497" spans="1:7" hidden="1" x14ac:dyDescent="0.25">
      <c r="A1497" s="236"/>
      <c r="B1497" s="125">
        <f t="shared" si="22"/>
        <v>42430.333330000001</v>
      </c>
      <c r="C1497" s="126">
        <v>8</v>
      </c>
      <c r="D1497" s="35" t="e">
        <f>ROUND($D$791/100*$D$792*АТС!#REF!,2)</f>
        <v>#REF!</v>
      </c>
      <c r="E1497" s="35" t="e">
        <f>ROUND($E$791/100*$E$792*АТС!#REF!,2)</f>
        <v>#REF!</v>
      </c>
      <c r="F1497" s="35" t="e">
        <f>ROUND($F$791/100*$F$792*АТС!#REF!,2)</f>
        <v>#REF!</v>
      </c>
      <c r="G1497" s="35" t="e">
        <f>ROUND($G$791/100*$G$792*АТС!#REF!,2)</f>
        <v>#REF!</v>
      </c>
    </row>
    <row r="1498" spans="1:7" hidden="1" x14ac:dyDescent="0.25">
      <c r="A1498" s="236"/>
      <c r="B1498" s="125">
        <f t="shared" si="22"/>
        <v>42430.375</v>
      </c>
      <c r="C1498" s="126">
        <v>9</v>
      </c>
      <c r="D1498" s="35" t="e">
        <f>ROUND($D$791/100*$D$792*АТС!#REF!,2)</f>
        <v>#REF!</v>
      </c>
      <c r="E1498" s="35" t="e">
        <f>ROUND($E$791/100*$E$792*АТС!#REF!,2)</f>
        <v>#REF!</v>
      </c>
      <c r="F1498" s="35" t="e">
        <f>ROUND($F$791/100*$F$792*АТС!#REF!,2)</f>
        <v>#REF!</v>
      </c>
      <c r="G1498" s="35" t="e">
        <f>ROUND($G$791/100*$G$792*АТС!#REF!,2)</f>
        <v>#REF!</v>
      </c>
    </row>
    <row r="1499" spans="1:7" hidden="1" x14ac:dyDescent="0.25">
      <c r="A1499" s="236"/>
      <c r="B1499" s="125">
        <f t="shared" si="22"/>
        <v>42430.416669999999</v>
      </c>
      <c r="C1499" s="126">
        <v>10</v>
      </c>
      <c r="D1499" s="35" t="e">
        <f>ROUND($D$791/100*$D$792*АТС!#REF!,2)</f>
        <v>#REF!</v>
      </c>
      <c r="E1499" s="35" t="e">
        <f>ROUND($E$791/100*$E$792*АТС!#REF!,2)</f>
        <v>#REF!</v>
      </c>
      <c r="F1499" s="35" t="e">
        <f>ROUND($F$791/100*$F$792*АТС!#REF!,2)</f>
        <v>#REF!</v>
      </c>
      <c r="G1499" s="35" t="e">
        <f>ROUND($G$791/100*$G$792*АТС!#REF!,2)</f>
        <v>#REF!</v>
      </c>
    </row>
    <row r="1500" spans="1:7" hidden="1" x14ac:dyDescent="0.25">
      <c r="A1500" s="236"/>
      <c r="B1500" s="125">
        <f t="shared" si="22"/>
        <v>42430.458330000001</v>
      </c>
      <c r="C1500" s="126">
        <v>11</v>
      </c>
      <c r="D1500" s="35" t="e">
        <f>ROUND($D$791/100*$D$792*АТС!#REF!,2)</f>
        <v>#REF!</v>
      </c>
      <c r="E1500" s="35" t="e">
        <f>ROUND($E$791/100*$E$792*АТС!#REF!,2)</f>
        <v>#REF!</v>
      </c>
      <c r="F1500" s="35" t="e">
        <f>ROUND($F$791/100*$F$792*АТС!#REF!,2)</f>
        <v>#REF!</v>
      </c>
      <c r="G1500" s="35" t="e">
        <f>ROUND($G$791/100*$G$792*АТС!#REF!,2)</f>
        <v>#REF!</v>
      </c>
    </row>
    <row r="1501" spans="1:7" hidden="1" x14ac:dyDescent="0.25">
      <c r="A1501" s="236"/>
      <c r="B1501" s="125">
        <f t="shared" si="22"/>
        <v>42430.5</v>
      </c>
      <c r="C1501" s="126">
        <v>12</v>
      </c>
      <c r="D1501" s="35" t="e">
        <f>ROUND($D$791/100*$D$792*АТС!#REF!,2)</f>
        <v>#REF!</v>
      </c>
      <c r="E1501" s="35" t="e">
        <f>ROUND($E$791/100*$E$792*АТС!#REF!,2)</f>
        <v>#REF!</v>
      </c>
      <c r="F1501" s="35" t="e">
        <f>ROUND($F$791/100*$F$792*АТС!#REF!,2)</f>
        <v>#REF!</v>
      </c>
      <c r="G1501" s="35" t="e">
        <f>ROUND($G$791/100*$G$792*АТС!#REF!,2)</f>
        <v>#REF!</v>
      </c>
    </row>
    <row r="1502" spans="1:7" hidden="1" x14ac:dyDescent="0.25">
      <c r="A1502" s="236"/>
      <c r="B1502" s="125">
        <f t="shared" si="22"/>
        <v>42430.541669999999</v>
      </c>
      <c r="C1502" s="126">
        <v>13</v>
      </c>
      <c r="D1502" s="35" t="e">
        <f>ROUND($D$791/100*$D$792*АТС!#REF!,2)</f>
        <v>#REF!</v>
      </c>
      <c r="E1502" s="35" t="e">
        <f>ROUND($E$791/100*$E$792*АТС!#REF!,2)</f>
        <v>#REF!</v>
      </c>
      <c r="F1502" s="35" t="e">
        <f>ROUND($F$791/100*$F$792*АТС!#REF!,2)</f>
        <v>#REF!</v>
      </c>
      <c r="G1502" s="35" t="e">
        <f>ROUND($G$791/100*$G$792*АТС!#REF!,2)</f>
        <v>#REF!</v>
      </c>
    </row>
    <row r="1503" spans="1:7" hidden="1" x14ac:dyDescent="0.25">
      <c r="A1503" s="236"/>
      <c r="B1503" s="125">
        <f t="shared" si="22"/>
        <v>42430.583330000001</v>
      </c>
      <c r="C1503" s="126">
        <v>14</v>
      </c>
      <c r="D1503" s="35" t="e">
        <f>ROUND($D$791/100*$D$792*АТС!#REF!,2)</f>
        <v>#REF!</v>
      </c>
      <c r="E1503" s="35" t="e">
        <f>ROUND($E$791/100*$E$792*АТС!#REF!,2)</f>
        <v>#REF!</v>
      </c>
      <c r="F1503" s="35" t="e">
        <f>ROUND($F$791/100*$F$792*АТС!#REF!,2)</f>
        <v>#REF!</v>
      </c>
      <c r="G1503" s="35" t="e">
        <f>ROUND($G$791/100*$G$792*АТС!#REF!,2)</f>
        <v>#REF!</v>
      </c>
    </row>
    <row r="1504" spans="1:7" hidden="1" x14ac:dyDescent="0.25">
      <c r="A1504" s="236"/>
      <c r="B1504" s="125">
        <f t="shared" si="22"/>
        <v>42430.625</v>
      </c>
      <c r="C1504" s="126">
        <v>15</v>
      </c>
      <c r="D1504" s="35" t="e">
        <f>ROUND($D$791/100*$D$792*АТС!#REF!,2)</f>
        <v>#REF!</v>
      </c>
      <c r="E1504" s="35" t="e">
        <f>ROUND($E$791/100*$E$792*АТС!#REF!,2)</f>
        <v>#REF!</v>
      </c>
      <c r="F1504" s="35" t="e">
        <f>ROUND($F$791/100*$F$792*АТС!#REF!,2)</f>
        <v>#REF!</v>
      </c>
      <c r="G1504" s="35" t="e">
        <f>ROUND($G$791/100*$G$792*АТС!#REF!,2)</f>
        <v>#REF!</v>
      </c>
    </row>
    <row r="1505" spans="1:7" hidden="1" x14ac:dyDescent="0.25">
      <c r="A1505" s="236"/>
      <c r="B1505" s="125">
        <f t="shared" si="22"/>
        <v>42430.666669999999</v>
      </c>
      <c r="C1505" s="126">
        <v>16</v>
      </c>
      <c r="D1505" s="35" t="e">
        <f>ROUND($D$791/100*$D$792*АТС!#REF!,2)</f>
        <v>#REF!</v>
      </c>
      <c r="E1505" s="35" t="e">
        <f>ROUND($E$791/100*$E$792*АТС!#REF!,2)</f>
        <v>#REF!</v>
      </c>
      <c r="F1505" s="35" t="e">
        <f>ROUND($F$791/100*$F$792*АТС!#REF!,2)</f>
        <v>#REF!</v>
      </c>
      <c r="G1505" s="35" t="e">
        <f>ROUND($G$791/100*$G$792*АТС!#REF!,2)</f>
        <v>#REF!</v>
      </c>
    </row>
    <row r="1506" spans="1:7" hidden="1" x14ac:dyDescent="0.25">
      <c r="A1506" s="236"/>
      <c r="B1506" s="125">
        <f t="shared" si="22"/>
        <v>42430.708330000001</v>
      </c>
      <c r="C1506" s="126">
        <v>17</v>
      </c>
      <c r="D1506" s="35" t="e">
        <f>ROUND($D$791/100*$D$792*АТС!#REF!,2)</f>
        <v>#REF!</v>
      </c>
      <c r="E1506" s="35" t="e">
        <f>ROUND($E$791/100*$E$792*АТС!#REF!,2)</f>
        <v>#REF!</v>
      </c>
      <c r="F1506" s="35" t="e">
        <f>ROUND($F$791/100*$F$792*АТС!#REF!,2)</f>
        <v>#REF!</v>
      </c>
      <c r="G1506" s="35" t="e">
        <f>ROUND($G$791/100*$G$792*АТС!#REF!,2)</f>
        <v>#REF!</v>
      </c>
    </row>
    <row r="1507" spans="1:7" hidden="1" x14ac:dyDescent="0.25">
      <c r="A1507" s="236"/>
      <c r="B1507" s="125">
        <f t="shared" si="22"/>
        <v>42430.75</v>
      </c>
      <c r="C1507" s="126">
        <v>18</v>
      </c>
      <c r="D1507" s="35" t="e">
        <f>ROUND($D$791/100*$D$792*АТС!#REF!,2)</f>
        <v>#REF!</v>
      </c>
      <c r="E1507" s="35" t="e">
        <f>ROUND($E$791/100*$E$792*АТС!#REF!,2)</f>
        <v>#REF!</v>
      </c>
      <c r="F1507" s="35" t="e">
        <f>ROUND($F$791/100*$F$792*АТС!#REF!,2)</f>
        <v>#REF!</v>
      </c>
      <c r="G1507" s="35" t="e">
        <f>ROUND($G$791/100*$G$792*АТС!#REF!,2)</f>
        <v>#REF!</v>
      </c>
    </row>
    <row r="1508" spans="1:7" hidden="1" x14ac:dyDescent="0.25">
      <c r="A1508" s="236"/>
      <c r="B1508" s="125">
        <f t="shared" si="22"/>
        <v>42430.791669999999</v>
      </c>
      <c r="C1508" s="126">
        <v>19</v>
      </c>
      <c r="D1508" s="35" t="e">
        <f>ROUND($D$791/100*$D$792*АТС!#REF!,2)</f>
        <v>#REF!</v>
      </c>
      <c r="E1508" s="35" t="e">
        <f>ROUND($E$791/100*$E$792*АТС!#REF!,2)</f>
        <v>#REF!</v>
      </c>
      <c r="F1508" s="35" t="e">
        <f>ROUND($F$791/100*$F$792*АТС!#REF!,2)</f>
        <v>#REF!</v>
      </c>
      <c r="G1508" s="35" t="e">
        <f>ROUND($G$791/100*$G$792*АТС!#REF!,2)</f>
        <v>#REF!</v>
      </c>
    </row>
    <row r="1509" spans="1:7" hidden="1" x14ac:dyDescent="0.25">
      <c r="A1509" s="236"/>
      <c r="B1509" s="125">
        <f t="shared" si="22"/>
        <v>42430.833330000001</v>
      </c>
      <c r="C1509" s="126">
        <v>20</v>
      </c>
      <c r="D1509" s="35" t="e">
        <f>ROUND($D$791/100*$D$792*АТС!#REF!,2)</f>
        <v>#REF!</v>
      </c>
      <c r="E1509" s="35" t="e">
        <f>ROUND($E$791/100*$E$792*АТС!#REF!,2)</f>
        <v>#REF!</v>
      </c>
      <c r="F1509" s="35" t="e">
        <f>ROUND($F$791/100*$F$792*АТС!#REF!,2)</f>
        <v>#REF!</v>
      </c>
      <c r="G1509" s="35" t="e">
        <f>ROUND($G$791/100*$G$792*АТС!#REF!,2)</f>
        <v>#REF!</v>
      </c>
    </row>
    <row r="1510" spans="1:7" hidden="1" x14ac:dyDescent="0.25">
      <c r="A1510" s="236"/>
      <c r="B1510" s="125">
        <f t="shared" si="22"/>
        <v>42430.875</v>
      </c>
      <c r="C1510" s="126">
        <v>21</v>
      </c>
      <c r="D1510" s="35" t="e">
        <f>ROUND($D$791/100*$D$792*АТС!#REF!,2)</f>
        <v>#REF!</v>
      </c>
      <c r="E1510" s="35" t="e">
        <f>ROUND($E$791/100*$E$792*АТС!#REF!,2)</f>
        <v>#REF!</v>
      </c>
      <c r="F1510" s="35" t="e">
        <f>ROUND($F$791/100*$F$792*АТС!#REF!,2)</f>
        <v>#REF!</v>
      </c>
      <c r="G1510" s="35" t="e">
        <f>ROUND($G$791/100*$G$792*АТС!#REF!,2)</f>
        <v>#REF!</v>
      </c>
    </row>
    <row r="1511" spans="1:7" hidden="1" x14ac:dyDescent="0.25">
      <c r="A1511" s="236"/>
      <c r="B1511" s="125">
        <f t="shared" si="22"/>
        <v>42430.916669999999</v>
      </c>
      <c r="C1511" s="126">
        <v>22</v>
      </c>
      <c r="D1511" s="35" t="e">
        <f>ROUND($D$791/100*$D$792*АТС!#REF!,2)</f>
        <v>#REF!</v>
      </c>
      <c r="E1511" s="35" t="e">
        <f>ROUND($E$791/100*$E$792*АТС!#REF!,2)</f>
        <v>#REF!</v>
      </c>
      <c r="F1511" s="35" t="e">
        <f>ROUND($F$791/100*$F$792*АТС!#REF!,2)</f>
        <v>#REF!</v>
      </c>
      <c r="G1511" s="35" t="e">
        <f>ROUND($G$791/100*$G$792*АТС!#REF!,2)</f>
        <v>#REF!</v>
      </c>
    </row>
    <row r="1512" spans="1:7" hidden="1" x14ac:dyDescent="0.25">
      <c r="A1512" s="236"/>
      <c r="B1512" s="125">
        <f t="shared" si="22"/>
        <v>42430.958330000001</v>
      </c>
      <c r="C1512" s="126">
        <v>23</v>
      </c>
      <c r="D1512" s="35" t="e">
        <f>ROUND($D$791/100*$D$792*АТС!#REF!,2)</f>
        <v>#REF!</v>
      </c>
      <c r="E1512" s="35" t="e">
        <f>ROUND($E$791/100*$E$792*АТС!#REF!,2)</f>
        <v>#REF!</v>
      </c>
      <c r="F1512" s="35" t="e">
        <f>ROUND($F$791/100*$F$792*АТС!#REF!,2)</f>
        <v>#REF!</v>
      </c>
      <c r="G1512" s="35" t="e">
        <f>ROUND($G$791/100*$G$792*АТС!#REF!,2)</f>
        <v>#REF!</v>
      </c>
    </row>
    <row r="1513" spans="1:7" hidden="1" x14ac:dyDescent="0.25">
      <c r="A1513" s="236"/>
      <c r="B1513" s="125">
        <f t="shared" si="22"/>
        <v>42431</v>
      </c>
      <c r="C1513" s="126">
        <v>0</v>
      </c>
      <c r="D1513" s="35" t="e">
        <f>ROUND($D$791/100*$D$792*АТС!#REF!,2)</f>
        <v>#REF!</v>
      </c>
      <c r="E1513" s="35" t="e">
        <f>ROUND($E$791/100*$E$792*АТС!#REF!,2)</f>
        <v>#REF!</v>
      </c>
      <c r="F1513" s="35" t="e">
        <f>ROUND($F$791/100*$F$792*АТС!#REF!,2)</f>
        <v>#REF!</v>
      </c>
      <c r="G1513" s="35" t="e">
        <f>ROUND($G$791/100*$G$792*АТС!#REF!,2)</f>
        <v>#REF!</v>
      </c>
    </row>
    <row r="1514" spans="1:7" hidden="1" x14ac:dyDescent="0.25">
      <c r="A1514" s="236"/>
      <c r="B1514" s="125">
        <f t="shared" si="22"/>
        <v>42431.041669999999</v>
      </c>
      <c r="C1514" s="126">
        <v>1</v>
      </c>
      <c r="D1514" s="35" t="e">
        <f>ROUND($D$791/100*$D$792*АТС!#REF!,2)</f>
        <v>#REF!</v>
      </c>
      <c r="E1514" s="35" t="e">
        <f>ROUND($E$791/100*$E$792*АТС!#REF!,2)</f>
        <v>#REF!</v>
      </c>
      <c r="F1514" s="35" t="e">
        <f>ROUND($F$791/100*$F$792*АТС!#REF!,2)</f>
        <v>#REF!</v>
      </c>
      <c r="G1514" s="35" t="e">
        <f>ROUND($G$791/100*$G$792*АТС!#REF!,2)</f>
        <v>#REF!</v>
      </c>
    </row>
    <row r="1515" spans="1:7" hidden="1" x14ac:dyDescent="0.25">
      <c r="A1515" s="236"/>
      <c r="B1515" s="125">
        <f t="shared" si="22"/>
        <v>42431.083330000001</v>
      </c>
      <c r="C1515" s="126">
        <v>2</v>
      </c>
      <c r="D1515" s="35" t="e">
        <f>ROUND($D$791/100*$D$792*АТС!#REF!,2)</f>
        <v>#REF!</v>
      </c>
      <c r="E1515" s="35" t="e">
        <f>ROUND($E$791/100*$E$792*АТС!#REF!,2)</f>
        <v>#REF!</v>
      </c>
      <c r="F1515" s="35" t="e">
        <f>ROUND($F$791/100*$F$792*АТС!#REF!,2)</f>
        <v>#REF!</v>
      </c>
      <c r="G1515" s="35" t="e">
        <f>ROUND($G$791/100*$G$792*АТС!#REF!,2)</f>
        <v>#REF!</v>
      </c>
    </row>
    <row r="1516" spans="1:7" hidden="1" x14ac:dyDescent="0.25">
      <c r="A1516" s="236"/>
      <c r="B1516" s="125">
        <f t="shared" si="22"/>
        <v>42431.125</v>
      </c>
      <c r="C1516" s="126">
        <v>3</v>
      </c>
      <c r="D1516" s="35" t="e">
        <f>ROUND($D$791/100*$D$792*АТС!#REF!,2)</f>
        <v>#REF!</v>
      </c>
      <c r="E1516" s="35" t="e">
        <f>ROUND($E$791/100*$E$792*АТС!#REF!,2)</f>
        <v>#REF!</v>
      </c>
      <c r="F1516" s="35" t="e">
        <f>ROUND($F$791/100*$F$792*АТС!#REF!,2)</f>
        <v>#REF!</v>
      </c>
      <c r="G1516" s="35" t="e">
        <f>ROUND($G$791/100*$G$792*АТС!#REF!,2)</f>
        <v>#REF!</v>
      </c>
    </row>
    <row r="1517" spans="1:7" hidden="1" x14ac:dyDescent="0.25">
      <c r="A1517" s="236"/>
      <c r="B1517" s="125">
        <f t="shared" si="22"/>
        <v>42431.166669999999</v>
      </c>
      <c r="C1517" s="126">
        <v>4</v>
      </c>
      <c r="D1517" s="35" t="e">
        <f>ROUND($D$791/100*$D$792*АТС!#REF!,2)</f>
        <v>#REF!</v>
      </c>
      <c r="E1517" s="35" t="e">
        <f>ROUND($E$791/100*$E$792*АТС!#REF!,2)</f>
        <v>#REF!</v>
      </c>
      <c r="F1517" s="35" t="e">
        <f>ROUND($F$791/100*$F$792*АТС!#REF!,2)</f>
        <v>#REF!</v>
      </c>
      <c r="G1517" s="35" t="e">
        <f>ROUND($G$791/100*$G$792*АТС!#REF!,2)</f>
        <v>#REF!</v>
      </c>
    </row>
    <row r="1518" spans="1:7" hidden="1" x14ac:dyDescent="0.25">
      <c r="A1518" s="236"/>
      <c r="B1518" s="125">
        <f t="shared" si="22"/>
        <v>42431.208330000001</v>
      </c>
      <c r="C1518" s="126">
        <v>5</v>
      </c>
      <c r="D1518" s="35" t="e">
        <f>ROUND($D$791/100*$D$792*АТС!#REF!,2)</f>
        <v>#REF!</v>
      </c>
      <c r="E1518" s="35" t="e">
        <f>ROUND($E$791/100*$E$792*АТС!#REF!,2)</f>
        <v>#REF!</v>
      </c>
      <c r="F1518" s="35" t="e">
        <f>ROUND($F$791/100*$F$792*АТС!#REF!,2)</f>
        <v>#REF!</v>
      </c>
      <c r="G1518" s="35" t="e">
        <f>ROUND($G$791/100*$G$792*АТС!#REF!,2)</f>
        <v>#REF!</v>
      </c>
    </row>
    <row r="1519" spans="1:7" hidden="1" x14ac:dyDescent="0.25">
      <c r="A1519" s="236"/>
      <c r="B1519" s="125">
        <f t="shared" si="22"/>
        <v>42431.25</v>
      </c>
      <c r="C1519" s="126">
        <v>6</v>
      </c>
      <c r="D1519" s="35" t="e">
        <f>ROUND($D$791/100*$D$792*АТС!#REF!,2)</f>
        <v>#REF!</v>
      </c>
      <c r="E1519" s="35" t="e">
        <f>ROUND($E$791/100*$E$792*АТС!#REF!,2)</f>
        <v>#REF!</v>
      </c>
      <c r="F1519" s="35" t="e">
        <f>ROUND($F$791/100*$F$792*АТС!#REF!,2)</f>
        <v>#REF!</v>
      </c>
      <c r="G1519" s="35" t="e">
        <f>ROUND($G$791/100*$G$792*АТС!#REF!,2)</f>
        <v>#REF!</v>
      </c>
    </row>
    <row r="1520" spans="1:7" hidden="1" x14ac:dyDescent="0.25">
      <c r="A1520" s="236"/>
      <c r="B1520" s="125">
        <f t="shared" si="22"/>
        <v>42431.291669999999</v>
      </c>
      <c r="C1520" s="126">
        <v>7</v>
      </c>
      <c r="D1520" s="35" t="e">
        <f>ROUND($D$791/100*$D$792*АТС!#REF!,2)</f>
        <v>#REF!</v>
      </c>
      <c r="E1520" s="35" t="e">
        <f>ROUND($E$791/100*$E$792*АТС!#REF!,2)</f>
        <v>#REF!</v>
      </c>
      <c r="F1520" s="35" t="e">
        <f>ROUND($F$791/100*$F$792*АТС!#REF!,2)</f>
        <v>#REF!</v>
      </c>
      <c r="G1520" s="35" t="e">
        <f>ROUND($G$791/100*$G$792*АТС!#REF!,2)</f>
        <v>#REF!</v>
      </c>
    </row>
    <row r="1521" spans="1:7" hidden="1" x14ac:dyDescent="0.25">
      <c r="A1521" s="236"/>
      <c r="B1521" s="125">
        <f t="shared" si="22"/>
        <v>42431.333330000001</v>
      </c>
      <c r="C1521" s="126">
        <v>8</v>
      </c>
      <c r="D1521" s="35" t="e">
        <f>ROUND($D$791/100*$D$792*АТС!#REF!,2)</f>
        <v>#REF!</v>
      </c>
      <c r="E1521" s="35" t="e">
        <f>ROUND($E$791/100*$E$792*АТС!#REF!,2)</f>
        <v>#REF!</v>
      </c>
      <c r="F1521" s="35" t="e">
        <f>ROUND($F$791/100*$F$792*АТС!#REF!,2)</f>
        <v>#REF!</v>
      </c>
      <c r="G1521" s="35" t="e">
        <f>ROUND($G$791/100*$G$792*АТС!#REF!,2)</f>
        <v>#REF!</v>
      </c>
    </row>
    <row r="1522" spans="1:7" hidden="1" x14ac:dyDescent="0.25">
      <c r="A1522" s="236"/>
      <c r="B1522" s="125">
        <f t="shared" si="22"/>
        <v>42431.375</v>
      </c>
      <c r="C1522" s="126">
        <v>9</v>
      </c>
      <c r="D1522" s="35" t="e">
        <f>ROUND($D$791/100*$D$792*АТС!#REF!,2)</f>
        <v>#REF!</v>
      </c>
      <c r="E1522" s="35" t="e">
        <f>ROUND($E$791/100*$E$792*АТС!#REF!,2)</f>
        <v>#REF!</v>
      </c>
      <c r="F1522" s="35" t="e">
        <f>ROUND($F$791/100*$F$792*АТС!#REF!,2)</f>
        <v>#REF!</v>
      </c>
      <c r="G1522" s="35" t="e">
        <f>ROUND($G$791/100*$G$792*АТС!#REF!,2)</f>
        <v>#REF!</v>
      </c>
    </row>
    <row r="1523" spans="1:7" hidden="1" x14ac:dyDescent="0.25">
      <c r="A1523" s="236"/>
      <c r="B1523" s="125">
        <f t="shared" si="22"/>
        <v>42431.416669999999</v>
      </c>
      <c r="C1523" s="126">
        <v>10</v>
      </c>
      <c r="D1523" s="35" t="e">
        <f>ROUND($D$791/100*$D$792*АТС!#REF!,2)</f>
        <v>#REF!</v>
      </c>
      <c r="E1523" s="35" t="e">
        <f>ROUND($E$791/100*$E$792*АТС!#REF!,2)</f>
        <v>#REF!</v>
      </c>
      <c r="F1523" s="35" t="e">
        <f>ROUND($F$791/100*$F$792*АТС!#REF!,2)</f>
        <v>#REF!</v>
      </c>
      <c r="G1523" s="35" t="e">
        <f>ROUND($G$791/100*$G$792*АТС!#REF!,2)</f>
        <v>#REF!</v>
      </c>
    </row>
    <row r="1524" spans="1:7" hidden="1" x14ac:dyDescent="0.25">
      <c r="A1524" s="236"/>
      <c r="B1524" s="125">
        <f t="shared" si="22"/>
        <v>42431.458330000001</v>
      </c>
      <c r="C1524" s="126">
        <v>11</v>
      </c>
      <c r="D1524" s="35" t="e">
        <f>ROUND($D$791/100*$D$792*АТС!#REF!,2)</f>
        <v>#REF!</v>
      </c>
      <c r="E1524" s="35" t="e">
        <f>ROUND($E$791/100*$E$792*АТС!#REF!,2)</f>
        <v>#REF!</v>
      </c>
      <c r="F1524" s="35" t="e">
        <f>ROUND($F$791/100*$F$792*АТС!#REF!,2)</f>
        <v>#REF!</v>
      </c>
      <c r="G1524" s="35" t="e">
        <f>ROUND($G$791/100*$G$792*АТС!#REF!,2)</f>
        <v>#REF!</v>
      </c>
    </row>
    <row r="1525" spans="1:7" hidden="1" x14ac:dyDescent="0.25">
      <c r="A1525" s="236"/>
      <c r="B1525" s="125">
        <f t="shared" si="22"/>
        <v>42431.5</v>
      </c>
      <c r="C1525" s="126">
        <v>12</v>
      </c>
      <c r="D1525" s="35" t="e">
        <f>ROUND($D$791/100*$D$792*АТС!#REF!,2)</f>
        <v>#REF!</v>
      </c>
      <c r="E1525" s="35" t="e">
        <f>ROUND($E$791/100*$E$792*АТС!#REF!,2)</f>
        <v>#REF!</v>
      </c>
      <c r="F1525" s="35" t="e">
        <f>ROUND($F$791/100*$F$792*АТС!#REF!,2)</f>
        <v>#REF!</v>
      </c>
      <c r="G1525" s="35" t="e">
        <f>ROUND($G$791/100*$G$792*АТС!#REF!,2)</f>
        <v>#REF!</v>
      </c>
    </row>
    <row r="1526" spans="1:7" hidden="1" x14ac:dyDescent="0.25">
      <c r="A1526" s="236"/>
      <c r="B1526" s="125">
        <f t="shared" si="22"/>
        <v>42431.541669999999</v>
      </c>
      <c r="C1526" s="126">
        <v>13</v>
      </c>
      <c r="D1526" s="35" t="e">
        <f>ROUND($D$791/100*$D$792*АТС!#REF!,2)</f>
        <v>#REF!</v>
      </c>
      <c r="E1526" s="35" t="e">
        <f>ROUND($E$791/100*$E$792*АТС!#REF!,2)</f>
        <v>#REF!</v>
      </c>
      <c r="F1526" s="35" t="e">
        <f>ROUND($F$791/100*$F$792*АТС!#REF!,2)</f>
        <v>#REF!</v>
      </c>
      <c r="G1526" s="35" t="e">
        <f>ROUND($G$791/100*$G$792*АТС!#REF!,2)</f>
        <v>#REF!</v>
      </c>
    </row>
    <row r="1527" spans="1:7" hidden="1" x14ac:dyDescent="0.25">
      <c r="A1527" s="236"/>
      <c r="B1527" s="125">
        <f t="shared" si="22"/>
        <v>42431.583330000001</v>
      </c>
      <c r="C1527" s="126">
        <v>14</v>
      </c>
      <c r="D1527" s="35" t="e">
        <f>ROUND($D$791/100*$D$792*АТС!#REF!,2)</f>
        <v>#REF!</v>
      </c>
      <c r="E1527" s="35" t="e">
        <f>ROUND($E$791/100*$E$792*АТС!#REF!,2)</f>
        <v>#REF!</v>
      </c>
      <c r="F1527" s="35" t="e">
        <f>ROUND($F$791/100*$F$792*АТС!#REF!,2)</f>
        <v>#REF!</v>
      </c>
      <c r="G1527" s="35" t="e">
        <f>ROUND($G$791/100*$G$792*АТС!#REF!,2)</f>
        <v>#REF!</v>
      </c>
    </row>
    <row r="1528" spans="1:7" hidden="1" x14ac:dyDescent="0.25">
      <c r="A1528" s="236"/>
      <c r="B1528" s="125">
        <f t="shared" si="22"/>
        <v>42431.625</v>
      </c>
      <c r="C1528" s="126">
        <v>15</v>
      </c>
      <c r="D1528" s="35" t="e">
        <f>ROUND($D$791/100*$D$792*АТС!#REF!,2)</f>
        <v>#REF!</v>
      </c>
      <c r="E1528" s="35" t="e">
        <f>ROUND($E$791/100*$E$792*АТС!#REF!,2)</f>
        <v>#REF!</v>
      </c>
      <c r="F1528" s="35" t="e">
        <f>ROUND($F$791/100*$F$792*АТС!#REF!,2)</f>
        <v>#REF!</v>
      </c>
      <c r="G1528" s="35" t="e">
        <f>ROUND($G$791/100*$G$792*АТС!#REF!,2)</f>
        <v>#REF!</v>
      </c>
    </row>
    <row r="1529" spans="1:7" hidden="1" x14ac:dyDescent="0.25">
      <c r="A1529" s="236"/>
      <c r="B1529" s="125">
        <f t="shared" si="22"/>
        <v>42431.666669999999</v>
      </c>
      <c r="C1529" s="126">
        <v>16</v>
      </c>
      <c r="D1529" s="35" t="e">
        <f>ROUND($D$791/100*$D$792*АТС!#REF!,2)</f>
        <v>#REF!</v>
      </c>
      <c r="E1529" s="35" t="e">
        <f>ROUND($E$791/100*$E$792*АТС!#REF!,2)</f>
        <v>#REF!</v>
      </c>
      <c r="F1529" s="35" t="e">
        <f>ROUND($F$791/100*$F$792*АТС!#REF!,2)</f>
        <v>#REF!</v>
      </c>
      <c r="G1529" s="35" t="e">
        <f>ROUND($G$791/100*$G$792*АТС!#REF!,2)</f>
        <v>#REF!</v>
      </c>
    </row>
    <row r="1530" spans="1:7" hidden="1" x14ac:dyDescent="0.25">
      <c r="A1530" s="236"/>
      <c r="B1530" s="125">
        <f t="shared" si="22"/>
        <v>42431.708330000001</v>
      </c>
      <c r="C1530" s="126">
        <v>17</v>
      </c>
      <c r="D1530" s="35" t="e">
        <f>ROUND($D$791/100*$D$792*АТС!#REF!,2)</f>
        <v>#REF!</v>
      </c>
      <c r="E1530" s="35" t="e">
        <f>ROUND($E$791/100*$E$792*АТС!#REF!,2)</f>
        <v>#REF!</v>
      </c>
      <c r="F1530" s="35" t="e">
        <f>ROUND($F$791/100*$F$792*АТС!#REF!,2)</f>
        <v>#REF!</v>
      </c>
      <c r="G1530" s="35" t="e">
        <f>ROUND($G$791/100*$G$792*АТС!#REF!,2)</f>
        <v>#REF!</v>
      </c>
    </row>
    <row r="1531" spans="1:7" hidden="1" x14ac:dyDescent="0.25">
      <c r="A1531" s="236"/>
      <c r="B1531" s="125">
        <f t="shared" si="22"/>
        <v>42431.75</v>
      </c>
      <c r="C1531" s="126">
        <v>18</v>
      </c>
      <c r="D1531" s="35" t="e">
        <f>ROUND($D$791/100*$D$792*АТС!#REF!,2)</f>
        <v>#REF!</v>
      </c>
      <c r="E1531" s="35" t="e">
        <f>ROUND($E$791/100*$E$792*АТС!#REF!,2)</f>
        <v>#REF!</v>
      </c>
      <c r="F1531" s="35" t="e">
        <f>ROUND($F$791/100*$F$792*АТС!#REF!,2)</f>
        <v>#REF!</v>
      </c>
      <c r="G1531" s="35" t="e">
        <f>ROUND($G$791/100*$G$792*АТС!#REF!,2)</f>
        <v>#REF!</v>
      </c>
    </row>
    <row r="1532" spans="1:7" hidden="1" x14ac:dyDescent="0.25">
      <c r="A1532" s="236"/>
      <c r="B1532" s="125">
        <f t="shared" si="22"/>
        <v>42431.791669999999</v>
      </c>
      <c r="C1532" s="126">
        <v>19</v>
      </c>
      <c r="D1532" s="35" t="e">
        <f>ROUND($D$791/100*$D$792*АТС!#REF!,2)</f>
        <v>#REF!</v>
      </c>
      <c r="E1532" s="35" t="e">
        <f>ROUND($E$791/100*$E$792*АТС!#REF!,2)</f>
        <v>#REF!</v>
      </c>
      <c r="F1532" s="35" t="e">
        <f>ROUND($F$791/100*$F$792*АТС!#REF!,2)</f>
        <v>#REF!</v>
      </c>
      <c r="G1532" s="35" t="e">
        <f>ROUND($G$791/100*$G$792*АТС!#REF!,2)</f>
        <v>#REF!</v>
      </c>
    </row>
    <row r="1533" spans="1:7" hidden="1" x14ac:dyDescent="0.25">
      <c r="A1533" s="236"/>
      <c r="B1533" s="125">
        <f t="shared" si="22"/>
        <v>42431.833330000001</v>
      </c>
      <c r="C1533" s="126">
        <v>20</v>
      </c>
      <c r="D1533" s="35" t="e">
        <f>ROUND($D$791/100*$D$792*АТС!#REF!,2)</f>
        <v>#REF!</v>
      </c>
      <c r="E1533" s="35" t="e">
        <f>ROUND($E$791/100*$E$792*АТС!#REF!,2)</f>
        <v>#REF!</v>
      </c>
      <c r="F1533" s="35" t="e">
        <f>ROUND($F$791/100*$F$792*АТС!#REF!,2)</f>
        <v>#REF!</v>
      </c>
      <c r="G1533" s="35" t="e">
        <f>ROUND($G$791/100*$G$792*АТС!#REF!,2)</f>
        <v>#REF!</v>
      </c>
    </row>
    <row r="1534" spans="1:7" hidden="1" x14ac:dyDescent="0.25">
      <c r="A1534" s="236"/>
      <c r="B1534" s="125">
        <f t="shared" si="22"/>
        <v>42431.875</v>
      </c>
      <c r="C1534" s="126">
        <v>21</v>
      </c>
      <c r="D1534" s="35" t="e">
        <f>ROUND($D$791/100*$D$792*АТС!#REF!,2)</f>
        <v>#REF!</v>
      </c>
      <c r="E1534" s="35" t="e">
        <f>ROUND($E$791/100*$E$792*АТС!#REF!,2)</f>
        <v>#REF!</v>
      </c>
      <c r="F1534" s="35" t="e">
        <f>ROUND($F$791/100*$F$792*АТС!#REF!,2)</f>
        <v>#REF!</v>
      </c>
      <c r="G1534" s="35" t="e">
        <f>ROUND($G$791/100*$G$792*АТС!#REF!,2)</f>
        <v>#REF!</v>
      </c>
    </row>
    <row r="1535" spans="1:7" hidden="1" x14ac:dyDescent="0.25">
      <c r="A1535" s="236"/>
      <c r="B1535" s="125">
        <f t="shared" si="22"/>
        <v>42431.916669999999</v>
      </c>
      <c r="C1535" s="126">
        <v>22</v>
      </c>
      <c r="D1535" s="35" t="e">
        <f>ROUND($D$791/100*$D$792*АТС!#REF!,2)</f>
        <v>#REF!</v>
      </c>
      <c r="E1535" s="35" t="e">
        <f>ROUND($E$791/100*$E$792*АТС!#REF!,2)</f>
        <v>#REF!</v>
      </c>
      <c r="F1535" s="35" t="e">
        <f>ROUND($F$791/100*$F$792*АТС!#REF!,2)</f>
        <v>#REF!</v>
      </c>
      <c r="G1535" s="35" t="e">
        <f>ROUND($G$791/100*$G$792*АТС!#REF!,2)</f>
        <v>#REF!</v>
      </c>
    </row>
    <row r="1536" spans="1:7" hidden="1" x14ac:dyDescent="0.25">
      <c r="A1536" s="236"/>
      <c r="B1536" s="125">
        <f t="shared" si="22"/>
        <v>42431.958330000001</v>
      </c>
      <c r="C1536" s="126">
        <v>23</v>
      </c>
      <c r="D1536" s="35" t="e">
        <f>ROUND($D$791/100*$D$792*АТС!#REF!,2)</f>
        <v>#REF!</v>
      </c>
      <c r="E1536" s="35" t="e">
        <f>ROUND($E$791/100*$E$792*АТС!#REF!,2)</f>
        <v>#REF!</v>
      </c>
      <c r="F1536" s="35" t="e">
        <f>ROUND($F$791/100*$F$792*АТС!#REF!,2)</f>
        <v>#REF!</v>
      </c>
      <c r="G1536" s="35" t="e">
        <f>ROUND($G$791/100*$G$792*АТС!#REF!,2)</f>
        <v>#REF!</v>
      </c>
    </row>
    <row r="1537" spans="1:7" x14ac:dyDescent="0.25">
      <c r="A1537" s="236" t="s">
        <v>179</v>
      </c>
      <c r="B1537" s="123">
        <f>B793</f>
        <v>42401</v>
      </c>
      <c r="C1537" s="126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36"/>
      <c r="B1538" s="125">
        <f>B$43+ROUND(C1538/24,5)</f>
        <v>42401.041669999999</v>
      </c>
      <c r="C1538" s="126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36"/>
      <c r="B1539" s="123">
        <f>B$43+ROUND(C1539/24,5)</f>
        <v>42401.083330000001</v>
      </c>
      <c r="C1539" s="126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36"/>
      <c r="B1540" s="125">
        <f t="shared" ref="B1540:B1560" si="23">B$43+ROUND(C1540/24,5)</f>
        <v>42401.125</v>
      </c>
      <c r="C1540" s="126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36"/>
      <c r="B1541" s="123">
        <f t="shared" si="23"/>
        <v>42401.166669999999</v>
      </c>
      <c r="C1541" s="126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36"/>
      <c r="B1542" s="125">
        <f t="shared" si="23"/>
        <v>42401.208330000001</v>
      </c>
      <c r="C1542" s="126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36"/>
      <c r="B1543" s="123">
        <f t="shared" si="23"/>
        <v>42401.25</v>
      </c>
      <c r="C1543" s="126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36"/>
      <c r="B1544" s="125">
        <f t="shared" si="23"/>
        <v>42401.291669999999</v>
      </c>
      <c r="C1544" s="126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36"/>
      <c r="B1545" s="123">
        <f t="shared" si="23"/>
        <v>42401.333330000001</v>
      </c>
      <c r="C1545" s="126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36"/>
      <c r="B1546" s="125">
        <f t="shared" si="23"/>
        <v>42401.375</v>
      </c>
      <c r="C1546" s="126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36"/>
      <c r="B1547" s="123">
        <f t="shared" si="23"/>
        <v>42401.416669999999</v>
      </c>
      <c r="C1547" s="126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36"/>
      <c r="B1548" s="125">
        <f t="shared" si="23"/>
        <v>42401.458330000001</v>
      </c>
      <c r="C1548" s="126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36"/>
      <c r="B1549" s="123">
        <f t="shared" si="23"/>
        <v>42401.5</v>
      </c>
      <c r="C1549" s="126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36"/>
      <c r="B1550" s="125">
        <f t="shared" si="23"/>
        <v>42401.541669999999</v>
      </c>
      <c r="C1550" s="126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36"/>
      <c r="B1551" s="123">
        <f t="shared" si="23"/>
        <v>42401.583330000001</v>
      </c>
      <c r="C1551" s="126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36"/>
      <c r="B1552" s="125">
        <f t="shared" si="23"/>
        <v>42401.625</v>
      </c>
      <c r="C1552" s="126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36"/>
      <c r="B1553" s="123">
        <f t="shared" si="23"/>
        <v>42401.666669999999</v>
      </c>
      <c r="C1553" s="126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36"/>
      <c r="B1554" s="125">
        <f t="shared" si="23"/>
        <v>42401.708330000001</v>
      </c>
      <c r="C1554" s="126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36"/>
      <c r="B1555" s="123">
        <f t="shared" si="23"/>
        <v>42401.75</v>
      </c>
      <c r="C1555" s="126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36"/>
      <c r="B1556" s="125">
        <f t="shared" si="23"/>
        <v>42401.791669999999</v>
      </c>
      <c r="C1556" s="126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36"/>
      <c r="B1557" s="123">
        <f t="shared" si="23"/>
        <v>42401.833330000001</v>
      </c>
      <c r="C1557" s="126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36"/>
      <c r="B1558" s="125">
        <f t="shared" si="23"/>
        <v>42401.875</v>
      </c>
      <c r="C1558" s="126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36"/>
      <c r="B1559" s="123">
        <f t="shared" si="23"/>
        <v>42401.916669999999</v>
      </c>
      <c r="C1559" s="126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36"/>
      <c r="B1560" s="125">
        <f t="shared" si="23"/>
        <v>42401.958330000001</v>
      </c>
      <c r="C1560" s="126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36"/>
      <c r="B1561" s="123">
        <f>B1537+1</f>
        <v>42402</v>
      </c>
      <c r="C1561" s="126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36"/>
      <c r="B1562" s="125">
        <f t="shared" ref="B1562:B1625" si="24">B1538+1</f>
        <v>42402.041669999999</v>
      </c>
      <c r="C1562" s="126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36"/>
      <c r="B1563" s="123">
        <f t="shared" si="24"/>
        <v>42402.083330000001</v>
      </c>
      <c r="C1563" s="126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36"/>
      <c r="B1564" s="125">
        <f t="shared" si="24"/>
        <v>42402.125</v>
      </c>
      <c r="C1564" s="126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36"/>
      <c r="B1565" s="123">
        <f t="shared" si="24"/>
        <v>42402.166669999999</v>
      </c>
      <c r="C1565" s="126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36"/>
      <c r="B1566" s="125">
        <f t="shared" si="24"/>
        <v>42402.208330000001</v>
      </c>
      <c r="C1566" s="126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36"/>
      <c r="B1567" s="123">
        <f t="shared" si="24"/>
        <v>42402.25</v>
      </c>
      <c r="C1567" s="126">
        <v>6</v>
      </c>
      <c r="D1567" s="11">
        <f>ROUND(АТС!D71*$D$791*$D$792/100,2)</f>
        <v>10.41</v>
      </c>
      <c r="E1567" s="11">
        <f>ROUND(АТС!$D71*$E$791*$E$792/100,2)</f>
        <v>9.57</v>
      </c>
      <c r="F1567" s="11">
        <f>ROUND(АТС!$D71*$F$791*$F$792/100,2)</f>
        <v>6.51</v>
      </c>
      <c r="G1567" s="11">
        <f>ROUND(АТС!$D71*$G$791*$G$792/100,2)</f>
        <v>3.81</v>
      </c>
    </row>
    <row r="1568" spans="1:7" x14ac:dyDescent="0.25">
      <c r="A1568" s="236"/>
      <c r="B1568" s="125">
        <f t="shared" si="24"/>
        <v>42402.291669999999</v>
      </c>
      <c r="C1568" s="126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36"/>
      <c r="B1569" s="123">
        <f t="shared" si="24"/>
        <v>42402.333330000001</v>
      </c>
      <c r="C1569" s="126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36"/>
      <c r="B1570" s="125">
        <f t="shared" si="24"/>
        <v>42402.375</v>
      </c>
      <c r="C1570" s="126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36"/>
      <c r="B1571" s="123">
        <f t="shared" si="24"/>
        <v>42402.416669999999</v>
      </c>
      <c r="C1571" s="126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36"/>
      <c r="B1572" s="125">
        <f t="shared" si="24"/>
        <v>42402.458330000001</v>
      </c>
      <c r="C1572" s="126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36"/>
      <c r="B1573" s="123">
        <f t="shared" si="24"/>
        <v>42402.5</v>
      </c>
      <c r="C1573" s="126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36"/>
      <c r="B1574" s="125">
        <f t="shared" si="24"/>
        <v>42402.541669999999</v>
      </c>
      <c r="C1574" s="126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36"/>
      <c r="B1575" s="123">
        <f t="shared" si="24"/>
        <v>42402.583330000001</v>
      </c>
      <c r="C1575" s="126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36"/>
      <c r="B1576" s="125">
        <f t="shared" si="24"/>
        <v>42402.625</v>
      </c>
      <c r="C1576" s="126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36"/>
      <c r="B1577" s="123">
        <f t="shared" si="24"/>
        <v>42402.666669999999</v>
      </c>
      <c r="C1577" s="126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36"/>
      <c r="B1578" s="125">
        <f t="shared" si="24"/>
        <v>42402.708330000001</v>
      </c>
      <c r="C1578" s="126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36"/>
      <c r="B1579" s="123">
        <f t="shared" si="24"/>
        <v>42402.75</v>
      </c>
      <c r="C1579" s="126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36"/>
      <c r="B1580" s="125">
        <f t="shared" si="24"/>
        <v>42402.791669999999</v>
      </c>
      <c r="C1580" s="126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36"/>
      <c r="B1581" s="123">
        <f t="shared" si="24"/>
        <v>42402.833330000001</v>
      </c>
      <c r="C1581" s="126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36"/>
      <c r="B1582" s="125">
        <f t="shared" si="24"/>
        <v>42402.875</v>
      </c>
      <c r="C1582" s="126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36"/>
      <c r="B1583" s="123">
        <f t="shared" si="24"/>
        <v>42402.916669999999</v>
      </c>
      <c r="C1583" s="126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36"/>
      <c r="B1584" s="125">
        <f t="shared" si="24"/>
        <v>42402.958330000001</v>
      </c>
      <c r="C1584" s="126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36"/>
      <c r="B1585" s="123">
        <f t="shared" si="24"/>
        <v>42403</v>
      </c>
      <c r="C1585" s="126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36"/>
      <c r="B1586" s="125">
        <f t="shared" si="24"/>
        <v>42403.041669999999</v>
      </c>
      <c r="C1586" s="126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36"/>
      <c r="B1587" s="123">
        <f t="shared" si="24"/>
        <v>42403.083330000001</v>
      </c>
      <c r="C1587" s="126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36"/>
      <c r="B1588" s="125">
        <f t="shared" si="24"/>
        <v>42403.125</v>
      </c>
      <c r="C1588" s="126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36"/>
      <c r="B1589" s="123">
        <f t="shared" si="24"/>
        <v>42403.166669999999</v>
      </c>
      <c r="C1589" s="126">
        <v>4</v>
      </c>
      <c r="D1589" s="11">
        <f>ROUND(АТС!D93*$D$791*$D$792/100,2)</f>
        <v>0.36</v>
      </c>
      <c r="E1589" s="11">
        <f>ROUND(АТС!$D93*$E$791*$E$792/100,2)</f>
        <v>0.33</v>
      </c>
      <c r="F1589" s="11">
        <f>ROUND(АТС!$D93*$F$791*$F$792/100,2)</f>
        <v>0.22</v>
      </c>
      <c r="G1589" s="11">
        <f>ROUND(АТС!$D93*$G$791*$G$792/100,2)</f>
        <v>0.13</v>
      </c>
    </row>
    <row r="1590" spans="1:7" x14ac:dyDescent="0.25">
      <c r="A1590" s="236"/>
      <c r="B1590" s="125">
        <f t="shared" si="24"/>
        <v>42403.208330000001</v>
      </c>
      <c r="C1590" s="126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36"/>
      <c r="B1591" s="123">
        <f t="shared" si="24"/>
        <v>42403.25</v>
      </c>
      <c r="C1591" s="126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36"/>
      <c r="B1592" s="125">
        <f t="shared" si="24"/>
        <v>42403.291669999999</v>
      </c>
      <c r="C1592" s="126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36"/>
      <c r="B1593" s="123">
        <f t="shared" si="24"/>
        <v>42403.333330000001</v>
      </c>
      <c r="C1593" s="126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36"/>
      <c r="B1594" s="125">
        <f t="shared" si="24"/>
        <v>42403.375</v>
      </c>
      <c r="C1594" s="126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36"/>
      <c r="B1595" s="123">
        <f t="shared" si="24"/>
        <v>42403.416669999999</v>
      </c>
      <c r="C1595" s="126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36"/>
      <c r="B1596" s="125">
        <f t="shared" si="24"/>
        <v>42403.458330000001</v>
      </c>
      <c r="C1596" s="126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36"/>
      <c r="B1597" s="123">
        <f t="shared" si="24"/>
        <v>42403.5</v>
      </c>
      <c r="C1597" s="126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36"/>
      <c r="B1598" s="125">
        <f t="shared" si="24"/>
        <v>42403.541669999999</v>
      </c>
      <c r="C1598" s="126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36"/>
      <c r="B1599" s="123">
        <f t="shared" si="24"/>
        <v>42403.583330000001</v>
      </c>
      <c r="C1599" s="126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36"/>
      <c r="B1600" s="125">
        <f t="shared" si="24"/>
        <v>42403.625</v>
      </c>
      <c r="C1600" s="126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36"/>
      <c r="B1601" s="123">
        <f t="shared" si="24"/>
        <v>42403.666669999999</v>
      </c>
      <c r="C1601" s="126">
        <v>16</v>
      </c>
      <c r="D1601" s="11">
        <f>ROUND(АТС!D105*$D$791*$D$792/100,2)</f>
        <v>0.82</v>
      </c>
      <c r="E1601" s="11">
        <f>ROUND(АТС!$D105*$E$791*$E$792/100,2)</f>
        <v>0.76</v>
      </c>
      <c r="F1601" s="11">
        <f>ROUND(АТС!$D105*$F$791*$F$792/100,2)</f>
        <v>0.52</v>
      </c>
      <c r="G1601" s="11">
        <f>ROUND(АТС!$D105*$G$791*$G$792/100,2)</f>
        <v>0.3</v>
      </c>
    </row>
    <row r="1602" spans="1:7" x14ac:dyDescent="0.25">
      <c r="A1602" s="236"/>
      <c r="B1602" s="125">
        <f t="shared" si="24"/>
        <v>42403.708330000001</v>
      </c>
      <c r="C1602" s="126">
        <v>17</v>
      </c>
      <c r="D1602" s="11">
        <f>ROUND(АТС!D106*$D$791*$D$792/100,2)</f>
        <v>3</v>
      </c>
      <c r="E1602" s="11">
        <f>ROUND(АТС!$D106*$E$791*$E$792/100,2)</f>
        <v>2.76</v>
      </c>
      <c r="F1602" s="11">
        <f>ROUND(АТС!$D106*$F$791*$F$792/100,2)</f>
        <v>1.88</v>
      </c>
      <c r="G1602" s="11">
        <f>ROUND(АТС!$D106*$G$791*$G$792/100,2)</f>
        <v>1.1000000000000001</v>
      </c>
    </row>
    <row r="1603" spans="1:7" x14ac:dyDescent="0.25">
      <c r="A1603" s="236"/>
      <c r="B1603" s="123">
        <f t="shared" si="24"/>
        <v>42403.75</v>
      </c>
      <c r="C1603" s="126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36"/>
      <c r="B1604" s="125">
        <f t="shared" si="24"/>
        <v>42403.791669999999</v>
      </c>
      <c r="C1604" s="126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36"/>
      <c r="B1605" s="123">
        <f t="shared" si="24"/>
        <v>42403.833330000001</v>
      </c>
      <c r="C1605" s="126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36"/>
      <c r="B1606" s="125">
        <f t="shared" si="24"/>
        <v>42403.875</v>
      </c>
      <c r="C1606" s="126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36"/>
      <c r="B1607" s="123">
        <f t="shared" si="24"/>
        <v>42403.916669999999</v>
      </c>
      <c r="C1607" s="126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36"/>
      <c r="B1608" s="125">
        <f t="shared" si="24"/>
        <v>42403.958330000001</v>
      </c>
      <c r="C1608" s="126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36"/>
      <c r="B1609" s="123">
        <f t="shared" si="24"/>
        <v>42404</v>
      </c>
      <c r="C1609" s="126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36"/>
      <c r="B1610" s="125">
        <f t="shared" si="24"/>
        <v>42404.041669999999</v>
      </c>
      <c r="C1610" s="126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36"/>
      <c r="B1611" s="123">
        <f t="shared" si="24"/>
        <v>42404.083330000001</v>
      </c>
      <c r="C1611" s="126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36"/>
      <c r="B1612" s="125">
        <f t="shared" si="24"/>
        <v>42404.125</v>
      </c>
      <c r="C1612" s="126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36"/>
      <c r="B1613" s="123">
        <f t="shared" si="24"/>
        <v>42404.166669999999</v>
      </c>
      <c r="C1613" s="126">
        <v>4</v>
      </c>
      <c r="D1613" s="11">
        <f>ROUND(АТС!D117*$D$791*$D$792/100,2)</f>
        <v>3.15</v>
      </c>
      <c r="E1613" s="11">
        <f>ROUND(АТС!$D117*$E$791*$E$792/100,2)</f>
        <v>2.9</v>
      </c>
      <c r="F1613" s="11">
        <f>ROUND(АТС!$D117*$F$791*$F$792/100,2)</f>
        <v>1.97</v>
      </c>
      <c r="G1613" s="11">
        <f>ROUND(АТС!$D117*$G$791*$G$792/100,2)</f>
        <v>1.1499999999999999</v>
      </c>
    </row>
    <row r="1614" spans="1:7" x14ac:dyDescent="0.25">
      <c r="A1614" s="236"/>
      <c r="B1614" s="125">
        <f t="shared" si="24"/>
        <v>42404.208330000001</v>
      </c>
      <c r="C1614" s="126">
        <v>5</v>
      </c>
      <c r="D1614" s="11">
        <f>ROUND(АТС!D118*$D$791*$D$792/100,2)</f>
        <v>46.26</v>
      </c>
      <c r="E1614" s="11">
        <f>ROUND(АТС!$D118*$E$791*$E$792/100,2)</f>
        <v>42.51</v>
      </c>
      <c r="F1614" s="11">
        <f>ROUND(АТС!$D118*$F$791*$F$792/100,2)</f>
        <v>28.93</v>
      </c>
      <c r="G1614" s="11">
        <f>ROUND(АТС!$D118*$G$791*$G$792/100,2)</f>
        <v>16.93</v>
      </c>
    </row>
    <row r="1615" spans="1:7" x14ac:dyDescent="0.25">
      <c r="A1615" s="236"/>
      <c r="B1615" s="123">
        <f t="shared" si="24"/>
        <v>42404.25</v>
      </c>
      <c r="C1615" s="126">
        <v>6</v>
      </c>
      <c r="D1615" s="11">
        <f>ROUND(АТС!D119*$D$791*$D$792/100,2)</f>
        <v>3.7</v>
      </c>
      <c r="E1615" s="11">
        <f>ROUND(АТС!$D119*$E$791*$E$792/100,2)</f>
        <v>3.4</v>
      </c>
      <c r="F1615" s="11">
        <f>ROUND(АТС!$D119*$F$791*$F$792/100,2)</f>
        <v>2.3199999999999998</v>
      </c>
      <c r="G1615" s="11">
        <f>ROUND(АТС!$D119*$G$791*$G$792/100,2)</f>
        <v>1.36</v>
      </c>
    </row>
    <row r="1616" spans="1:7" x14ac:dyDescent="0.25">
      <c r="A1616" s="236"/>
      <c r="B1616" s="125">
        <f t="shared" si="24"/>
        <v>42404.291669999999</v>
      </c>
      <c r="C1616" s="126">
        <v>7</v>
      </c>
      <c r="D1616" s="11">
        <f>ROUND(АТС!D120*$D$791*$D$792/100,2)</f>
        <v>3.75</v>
      </c>
      <c r="E1616" s="11">
        <f>ROUND(АТС!$D120*$E$791*$E$792/100,2)</f>
        <v>3.44</v>
      </c>
      <c r="F1616" s="11">
        <f>ROUND(АТС!$D120*$F$791*$F$792/100,2)</f>
        <v>2.34</v>
      </c>
      <c r="G1616" s="11">
        <f>ROUND(АТС!$D120*$G$791*$G$792/100,2)</f>
        <v>1.37</v>
      </c>
    </row>
    <row r="1617" spans="1:7" x14ac:dyDescent="0.25">
      <c r="A1617" s="236"/>
      <c r="B1617" s="123">
        <f t="shared" si="24"/>
        <v>42404.333330000001</v>
      </c>
      <c r="C1617" s="126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36"/>
      <c r="B1618" s="125">
        <f t="shared" si="24"/>
        <v>42404.375</v>
      </c>
      <c r="C1618" s="126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36"/>
      <c r="B1619" s="123">
        <f t="shared" si="24"/>
        <v>42404.416669999999</v>
      </c>
      <c r="C1619" s="126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36"/>
      <c r="B1620" s="125">
        <f t="shared" si="24"/>
        <v>42404.458330000001</v>
      </c>
      <c r="C1620" s="126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36"/>
      <c r="B1621" s="123">
        <f t="shared" si="24"/>
        <v>42404.5</v>
      </c>
      <c r="C1621" s="126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36"/>
      <c r="B1622" s="125">
        <f t="shared" si="24"/>
        <v>42404.541669999999</v>
      </c>
      <c r="C1622" s="126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36"/>
      <c r="B1623" s="123">
        <f t="shared" si="24"/>
        <v>42404.583330000001</v>
      </c>
      <c r="C1623" s="126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36"/>
      <c r="B1624" s="125">
        <f t="shared" si="24"/>
        <v>42404.625</v>
      </c>
      <c r="C1624" s="126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36"/>
      <c r="B1625" s="123">
        <f t="shared" si="24"/>
        <v>42404.666669999999</v>
      </c>
      <c r="C1625" s="126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36"/>
      <c r="B1626" s="125">
        <f t="shared" ref="B1626:B1689" si="25">B1602+1</f>
        <v>42404.708330000001</v>
      </c>
      <c r="C1626" s="126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36"/>
      <c r="B1627" s="123">
        <f t="shared" si="25"/>
        <v>42404.75</v>
      </c>
      <c r="C1627" s="126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36"/>
      <c r="B1628" s="125">
        <f t="shared" si="25"/>
        <v>42404.791669999999</v>
      </c>
      <c r="C1628" s="126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36"/>
      <c r="B1629" s="123">
        <f t="shared" si="25"/>
        <v>42404.833330000001</v>
      </c>
      <c r="C1629" s="126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36"/>
      <c r="B1630" s="125">
        <f t="shared" si="25"/>
        <v>42404.875</v>
      </c>
      <c r="C1630" s="126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36"/>
      <c r="B1631" s="123">
        <f t="shared" si="25"/>
        <v>42404.916669999999</v>
      </c>
      <c r="C1631" s="126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36"/>
      <c r="B1632" s="125">
        <f t="shared" si="25"/>
        <v>42404.958330000001</v>
      </c>
      <c r="C1632" s="126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36"/>
      <c r="B1633" s="123">
        <f t="shared" si="25"/>
        <v>42405</v>
      </c>
      <c r="C1633" s="126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36"/>
      <c r="B1634" s="125">
        <f t="shared" si="25"/>
        <v>42405.041669999999</v>
      </c>
      <c r="C1634" s="126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36"/>
      <c r="B1635" s="123">
        <f t="shared" si="25"/>
        <v>42405.083330000001</v>
      </c>
      <c r="C1635" s="126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36"/>
      <c r="B1636" s="125">
        <f t="shared" si="25"/>
        <v>42405.125</v>
      </c>
      <c r="C1636" s="126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36"/>
      <c r="B1637" s="123">
        <f t="shared" si="25"/>
        <v>42405.166669999999</v>
      </c>
      <c r="C1637" s="126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36"/>
      <c r="B1638" s="125">
        <f t="shared" si="25"/>
        <v>42405.208330000001</v>
      </c>
      <c r="C1638" s="126">
        <v>5</v>
      </c>
      <c r="D1638" s="11">
        <f>ROUND(АТС!D142*$D$791*$D$792/100,2)</f>
        <v>1.65</v>
      </c>
      <c r="E1638" s="11">
        <f>ROUND(АТС!$D142*$E$791*$E$792/100,2)</f>
        <v>1.52</v>
      </c>
      <c r="F1638" s="11">
        <f>ROUND(АТС!$D142*$F$791*$F$792/100,2)</f>
        <v>1.03</v>
      </c>
      <c r="G1638" s="11">
        <f>ROUND(АТС!$D142*$G$791*$G$792/100,2)</f>
        <v>0.6</v>
      </c>
    </row>
    <row r="1639" spans="1:7" x14ac:dyDescent="0.25">
      <c r="A1639" s="236"/>
      <c r="B1639" s="123">
        <f t="shared" si="25"/>
        <v>42405.25</v>
      </c>
      <c r="C1639" s="126">
        <v>6</v>
      </c>
      <c r="D1639" s="11">
        <f>ROUND(АТС!D143*$D$791*$D$792/100,2)</f>
        <v>0.69</v>
      </c>
      <c r="E1639" s="11">
        <f>ROUND(АТС!$D143*$E$791*$E$792/100,2)</f>
        <v>0.64</v>
      </c>
      <c r="F1639" s="11">
        <f>ROUND(АТС!$D143*$F$791*$F$792/100,2)</f>
        <v>0.43</v>
      </c>
      <c r="G1639" s="11">
        <f>ROUND(АТС!$D143*$G$791*$G$792/100,2)</f>
        <v>0.25</v>
      </c>
    </row>
    <row r="1640" spans="1:7" x14ac:dyDescent="0.25">
      <c r="A1640" s="236"/>
      <c r="B1640" s="125">
        <f t="shared" si="25"/>
        <v>42405.291669999999</v>
      </c>
      <c r="C1640" s="126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36"/>
      <c r="B1641" s="123">
        <f t="shared" si="25"/>
        <v>42405.333330000001</v>
      </c>
      <c r="C1641" s="126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36"/>
      <c r="B1642" s="125">
        <f t="shared" si="25"/>
        <v>42405.375</v>
      </c>
      <c r="C1642" s="126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36"/>
      <c r="B1643" s="123">
        <f t="shared" si="25"/>
        <v>42405.416669999999</v>
      </c>
      <c r="C1643" s="126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36"/>
      <c r="B1644" s="125">
        <f t="shared" si="25"/>
        <v>42405.458330000001</v>
      </c>
      <c r="C1644" s="126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36"/>
      <c r="B1645" s="123">
        <f t="shared" si="25"/>
        <v>42405.5</v>
      </c>
      <c r="C1645" s="126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36"/>
      <c r="B1646" s="125">
        <f t="shared" si="25"/>
        <v>42405.541669999999</v>
      </c>
      <c r="C1646" s="126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36"/>
      <c r="B1647" s="123">
        <f t="shared" si="25"/>
        <v>42405.583330000001</v>
      </c>
      <c r="C1647" s="126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36"/>
      <c r="B1648" s="125">
        <f t="shared" si="25"/>
        <v>42405.625</v>
      </c>
      <c r="C1648" s="126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36"/>
      <c r="B1649" s="123">
        <f t="shared" si="25"/>
        <v>42405.666669999999</v>
      </c>
      <c r="C1649" s="126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36"/>
      <c r="B1650" s="125">
        <f t="shared" si="25"/>
        <v>42405.708330000001</v>
      </c>
      <c r="C1650" s="126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36"/>
      <c r="B1651" s="123">
        <f t="shared" si="25"/>
        <v>42405.75</v>
      </c>
      <c r="C1651" s="126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36"/>
      <c r="B1652" s="125">
        <f t="shared" si="25"/>
        <v>42405.791669999999</v>
      </c>
      <c r="C1652" s="126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36"/>
      <c r="B1653" s="123">
        <f t="shared" si="25"/>
        <v>42405.833330000001</v>
      </c>
      <c r="C1653" s="126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36"/>
      <c r="B1654" s="125">
        <f t="shared" si="25"/>
        <v>42405.875</v>
      </c>
      <c r="C1654" s="126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36"/>
      <c r="B1655" s="123">
        <f t="shared" si="25"/>
        <v>42405.916669999999</v>
      </c>
      <c r="C1655" s="126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36"/>
      <c r="B1656" s="125">
        <f t="shared" si="25"/>
        <v>42405.958330000001</v>
      </c>
      <c r="C1656" s="126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36"/>
      <c r="B1657" s="123">
        <f t="shared" si="25"/>
        <v>42406</v>
      </c>
      <c r="C1657" s="126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36"/>
      <c r="B1658" s="125">
        <f t="shared" si="25"/>
        <v>42406.041669999999</v>
      </c>
      <c r="C1658" s="126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36"/>
      <c r="B1659" s="123">
        <f t="shared" si="25"/>
        <v>42406.083330000001</v>
      </c>
      <c r="C1659" s="126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36"/>
      <c r="B1660" s="125">
        <f t="shared" si="25"/>
        <v>42406.125</v>
      </c>
      <c r="C1660" s="126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36"/>
      <c r="B1661" s="123">
        <f t="shared" si="25"/>
        <v>42406.166669999999</v>
      </c>
      <c r="C1661" s="126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36"/>
      <c r="B1662" s="125">
        <f t="shared" si="25"/>
        <v>42406.208330000001</v>
      </c>
      <c r="C1662" s="126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36"/>
      <c r="B1663" s="123">
        <f t="shared" si="25"/>
        <v>42406.25</v>
      </c>
      <c r="C1663" s="126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36"/>
      <c r="B1664" s="125">
        <f t="shared" si="25"/>
        <v>42406.291669999999</v>
      </c>
      <c r="C1664" s="126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36"/>
      <c r="B1665" s="123">
        <f t="shared" si="25"/>
        <v>42406.333330000001</v>
      </c>
      <c r="C1665" s="126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36"/>
      <c r="B1666" s="125">
        <f t="shared" si="25"/>
        <v>42406.375</v>
      </c>
      <c r="C1666" s="126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36"/>
      <c r="B1667" s="123">
        <f t="shared" si="25"/>
        <v>42406.416669999999</v>
      </c>
      <c r="C1667" s="126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36"/>
      <c r="B1668" s="125">
        <f t="shared" si="25"/>
        <v>42406.458330000001</v>
      </c>
      <c r="C1668" s="126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36"/>
      <c r="B1669" s="123">
        <f t="shared" si="25"/>
        <v>42406.5</v>
      </c>
      <c r="C1669" s="126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36"/>
      <c r="B1670" s="125">
        <f t="shared" si="25"/>
        <v>42406.541669999999</v>
      </c>
      <c r="C1670" s="126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36"/>
      <c r="B1671" s="123">
        <f t="shared" si="25"/>
        <v>42406.583330000001</v>
      </c>
      <c r="C1671" s="126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36"/>
      <c r="B1672" s="125">
        <f t="shared" si="25"/>
        <v>42406.625</v>
      </c>
      <c r="C1672" s="126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36"/>
      <c r="B1673" s="123">
        <f t="shared" si="25"/>
        <v>42406.666669999999</v>
      </c>
      <c r="C1673" s="126">
        <v>16</v>
      </c>
      <c r="D1673" s="11">
        <f>ROUND(АТС!D177*$D$791*$D$792/100,2)</f>
        <v>3.66</v>
      </c>
      <c r="E1673" s="11">
        <f>ROUND(АТС!$D177*$E$791*$E$792/100,2)</f>
        <v>3.36</v>
      </c>
      <c r="F1673" s="11">
        <f>ROUND(АТС!$D177*$F$791*$F$792/100,2)</f>
        <v>2.29</v>
      </c>
      <c r="G1673" s="11">
        <f>ROUND(АТС!$D177*$G$791*$G$792/100,2)</f>
        <v>1.34</v>
      </c>
    </row>
    <row r="1674" spans="1:7" x14ac:dyDescent="0.25">
      <c r="A1674" s="236"/>
      <c r="B1674" s="125">
        <f t="shared" si="25"/>
        <v>42406.708330000001</v>
      </c>
      <c r="C1674" s="126">
        <v>17</v>
      </c>
      <c r="D1674" s="11">
        <f>ROUND(АТС!D178*$D$791*$D$792/100,2)</f>
        <v>2.58</v>
      </c>
      <c r="E1674" s="11">
        <f>ROUND(АТС!$D178*$E$791*$E$792/100,2)</f>
        <v>2.37</v>
      </c>
      <c r="F1674" s="11">
        <f>ROUND(АТС!$D178*$F$791*$F$792/100,2)</f>
        <v>1.61</v>
      </c>
      <c r="G1674" s="11">
        <f>ROUND(АТС!$D178*$G$791*$G$792/100,2)</f>
        <v>0.94</v>
      </c>
    </row>
    <row r="1675" spans="1:7" x14ac:dyDescent="0.25">
      <c r="A1675" s="236"/>
      <c r="B1675" s="123">
        <f t="shared" si="25"/>
        <v>42406.75</v>
      </c>
      <c r="C1675" s="126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36"/>
      <c r="B1676" s="125">
        <f t="shared" si="25"/>
        <v>42406.791669999999</v>
      </c>
      <c r="C1676" s="126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36"/>
      <c r="B1677" s="123">
        <f t="shared" si="25"/>
        <v>42406.833330000001</v>
      </c>
      <c r="C1677" s="126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36"/>
      <c r="B1678" s="125">
        <f t="shared" si="25"/>
        <v>42406.875</v>
      </c>
      <c r="C1678" s="126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36"/>
      <c r="B1679" s="123">
        <f t="shared" si="25"/>
        <v>42406.916669999999</v>
      </c>
      <c r="C1679" s="126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36"/>
      <c r="B1680" s="125">
        <f t="shared" si="25"/>
        <v>42406.958330000001</v>
      </c>
      <c r="C1680" s="126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36"/>
      <c r="B1681" s="123">
        <f t="shared" si="25"/>
        <v>42407</v>
      </c>
      <c r="C1681" s="126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36"/>
      <c r="B1682" s="125">
        <f t="shared" si="25"/>
        <v>42407.041669999999</v>
      </c>
      <c r="C1682" s="126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36"/>
      <c r="B1683" s="123">
        <f t="shared" si="25"/>
        <v>42407.083330000001</v>
      </c>
      <c r="C1683" s="126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36"/>
      <c r="B1684" s="125">
        <f t="shared" si="25"/>
        <v>42407.125</v>
      </c>
      <c r="C1684" s="126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36"/>
      <c r="B1685" s="123">
        <f t="shared" si="25"/>
        <v>42407.166669999999</v>
      </c>
      <c r="C1685" s="126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36"/>
      <c r="B1686" s="125">
        <f t="shared" si="25"/>
        <v>42407.208330000001</v>
      </c>
      <c r="C1686" s="126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36"/>
      <c r="B1687" s="123">
        <f t="shared" si="25"/>
        <v>42407.25</v>
      </c>
      <c r="C1687" s="126">
        <v>6</v>
      </c>
      <c r="D1687" s="11">
        <f>ROUND(АТС!D191*$D$791*$D$792/100,2)</f>
        <v>6.71</v>
      </c>
      <c r="E1687" s="11">
        <f>ROUND(АТС!$D191*$E$791*$E$792/100,2)</f>
        <v>6.17</v>
      </c>
      <c r="F1687" s="11">
        <f>ROUND(АТС!$D191*$F$791*$F$792/100,2)</f>
        <v>4.2</v>
      </c>
      <c r="G1687" s="11">
        <f>ROUND(АТС!$D191*$G$791*$G$792/100,2)</f>
        <v>2.46</v>
      </c>
    </row>
    <row r="1688" spans="1:7" x14ac:dyDescent="0.25">
      <c r="A1688" s="236"/>
      <c r="B1688" s="125">
        <f t="shared" si="25"/>
        <v>42407.291669999999</v>
      </c>
      <c r="C1688" s="126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36"/>
      <c r="B1689" s="123">
        <f t="shared" si="25"/>
        <v>42407.333330000001</v>
      </c>
      <c r="C1689" s="126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36"/>
      <c r="B1690" s="125">
        <f t="shared" ref="B1690:B1753" si="26">B1666+1</f>
        <v>42407.375</v>
      </c>
      <c r="C1690" s="126">
        <v>9</v>
      </c>
      <c r="D1690" s="11">
        <f>ROUND(АТС!D194*$D$791*$D$792/100,2)</f>
        <v>7.61</v>
      </c>
      <c r="E1690" s="11">
        <f>ROUND(АТС!$D194*$E$791*$E$792/100,2)</f>
        <v>6.99</v>
      </c>
      <c r="F1690" s="11">
        <f>ROUND(АТС!$D194*$F$791*$F$792/100,2)</f>
        <v>4.76</v>
      </c>
      <c r="G1690" s="11">
        <f>ROUND(АТС!$D194*$G$791*$G$792/100,2)</f>
        <v>2.79</v>
      </c>
    </row>
    <row r="1691" spans="1:7" x14ac:dyDescent="0.25">
      <c r="A1691" s="236"/>
      <c r="B1691" s="123">
        <f t="shared" si="26"/>
        <v>42407.416669999999</v>
      </c>
      <c r="C1691" s="126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36"/>
      <c r="B1692" s="125">
        <f t="shared" si="26"/>
        <v>42407.458330000001</v>
      </c>
      <c r="C1692" s="126">
        <v>11</v>
      </c>
      <c r="D1692" s="11">
        <f>ROUND(АТС!D196*$D$791*$D$792/100,2)</f>
        <v>4.25</v>
      </c>
      <c r="E1692" s="11">
        <f>ROUND(АТС!$D196*$E$791*$E$792/100,2)</f>
        <v>3.9</v>
      </c>
      <c r="F1692" s="11">
        <f>ROUND(АТС!$D196*$F$791*$F$792/100,2)</f>
        <v>2.66</v>
      </c>
      <c r="G1692" s="11">
        <f>ROUND(АТС!$D196*$G$791*$G$792/100,2)</f>
        <v>1.55</v>
      </c>
    </row>
    <row r="1693" spans="1:7" x14ac:dyDescent="0.25">
      <c r="A1693" s="236"/>
      <c r="B1693" s="123">
        <f t="shared" si="26"/>
        <v>42407.5</v>
      </c>
      <c r="C1693" s="126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36"/>
      <c r="B1694" s="125">
        <f t="shared" si="26"/>
        <v>42407.541669999999</v>
      </c>
      <c r="C1694" s="126">
        <v>13</v>
      </c>
      <c r="D1694" s="11">
        <f>ROUND(АТС!D198*$D$791*$D$792/100,2)</f>
        <v>5.5</v>
      </c>
      <c r="E1694" s="11">
        <f>ROUND(АТС!$D198*$E$791*$E$792/100,2)</f>
        <v>5.0599999999999996</v>
      </c>
      <c r="F1694" s="11">
        <f>ROUND(АТС!$D198*$F$791*$F$792/100,2)</f>
        <v>3.44</v>
      </c>
      <c r="G1694" s="11">
        <f>ROUND(АТС!$D198*$G$791*$G$792/100,2)</f>
        <v>2.0099999999999998</v>
      </c>
    </row>
    <row r="1695" spans="1:7" x14ac:dyDescent="0.25">
      <c r="A1695" s="236"/>
      <c r="B1695" s="123">
        <f t="shared" si="26"/>
        <v>42407.583330000001</v>
      </c>
      <c r="C1695" s="126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36"/>
      <c r="B1696" s="125">
        <f t="shared" si="26"/>
        <v>42407.625</v>
      </c>
      <c r="C1696" s="126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36"/>
      <c r="B1697" s="123">
        <f t="shared" si="26"/>
        <v>42407.666669999999</v>
      </c>
      <c r="C1697" s="126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36"/>
      <c r="B1698" s="125">
        <f t="shared" si="26"/>
        <v>42407.708330000001</v>
      </c>
      <c r="C1698" s="126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36"/>
      <c r="B1699" s="123">
        <f t="shared" si="26"/>
        <v>42407.75</v>
      </c>
      <c r="C1699" s="126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36"/>
      <c r="B1700" s="125">
        <f t="shared" si="26"/>
        <v>42407.791669999999</v>
      </c>
      <c r="C1700" s="126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36"/>
      <c r="B1701" s="123">
        <f t="shared" si="26"/>
        <v>42407.833330000001</v>
      </c>
      <c r="C1701" s="126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36"/>
      <c r="B1702" s="125">
        <f t="shared" si="26"/>
        <v>42407.875</v>
      </c>
      <c r="C1702" s="126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36"/>
      <c r="B1703" s="123">
        <f t="shared" si="26"/>
        <v>42407.916669999999</v>
      </c>
      <c r="C1703" s="126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36"/>
      <c r="B1704" s="125">
        <f t="shared" si="26"/>
        <v>42407.958330000001</v>
      </c>
      <c r="C1704" s="126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36"/>
      <c r="B1705" s="123">
        <f t="shared" si="26"/>
        <v>42408</v>
      </c>
      <c r="C1705" s="126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36"/>
      <c r="B1706" s="125">
        <f t="shared" si="26"/>
        <v>42408.041669999999</v>
      </c>
      <c r="C1706" s="126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36"/>
      <c r="B1707" s="123">
        <f t="shared" si="26"/>
        <v>42408.083330000001</v>
      </c>
      <c r="C1707" s="126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36"/>
      <c r="B1708" s="125">
        <f t="shared" si="26"/>
        <v>42408.125</v>
      </c>
      <c r="C1708" s="126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36"/>
      <c r="B1709" s="123">
        <f t="shared" si="26"/>
        <v>42408.166669999999</v>
      </c>
      <c r="C1709" s="126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36"/>
      <c r="B1710" s="125">
        <f t="shared" si="26"/>
        <v>42408.208330000001</v>
      </c>
      <c r="C1710" s="126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36"/>
      <c r="B1711" s="123">
        <f t="shared" si="26"/>
        <v>42408.25</v>
      </c>
      <c r="C1711" s="126">
        <v>6</v>
      </c>
      <c r="D1711" s="11">
        <f>ROUND(АТС!D215*$D$791*$D$792/100,2)</f>
        <v>7.72</v>
      </c>
      <c r="E1711" s="11">
        <f>ROUND(АТС!$D215*$E$791*$E$792/100,2)</f>
        <v>7.09</v>
      </c>
      <c r="F1711" s="11">
        <f>ROUND(АТС!$D215*$F$791*$F$792/100,2)</f>
        <v>4.83</v>
      </c>
      <c r="G1711" s="11">
        <f>ROUND(АТС!$D215*$G$791*$G$792/100,2)</f>
        <v>2.83</v>
      </c>
    </row>
    <row r="1712" spans="1:7" x14ac:dyDescent="0.25">
      <c r="A1712" s="236"/>
      <c r="B1712" s="125">
        <f t="shared" si="26"/>
        <v>42408.291669999999</v>
      </c>
      <c r="C1712" s="126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36"/>
      <c r="B1713" s="123">
        <f t="shared" si="26"/>
        <v>42408.333330000001</v>
      </c>
      <c r="C1713" s="126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36"/>
      <c r="B1714" s="125">
        <f t="shared" si="26"/>
        <v>42408.375</v>
      </c>
      <c r="C1714" s="126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36"/>
      <c r="B1715" s="123">
        <f t="shared" si="26"/>
        <v>42408.416669999999</v>
      </c>
      <c r="C1715" s="126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36"/>
      <c r="B1716" s="125">
        <f t="shared" si="26"/>
        <v>42408.458330000001</v>
      </c>
      <c r="C1716" s="126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36"/>
      <c r="B1717" s="123">
        <f t="shared" si="26"/>
        <v>42408.5</v>
      </c>
      <c r="C1717" s="126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36"/>
      <c r="B1718" s="125">
        <f t="shared" si="26"/>
        <v>42408.541669999999</v>
      </c>
      <c r="C1718" s="126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36"/>
      <c r="B1719" s="123">
        <f t="shared" si="26"/>
        <v>42408.583330000001</v>
      </c>
      <c r="C1719" s="126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36"/>
      <c r="B1720" s="125">
        <f t="shared" si="26"/>
        <v>42408.625</v>
      </c>
      <c r="C1720" s="126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36"/>
      <c r="B1721" s="123">
        <f t="shared" si="26"/>
        <v>42408.666669999999</v>
      </c>
      <c r="C1721" s="126">
        <v>16</v>
      </c>
      <c r="D1721" s="11">
        <f>ROUND(АТС!D225*$D$791*$D$792/100,2)</f>
        <v>1.82</v>
      </c>
      <c r="E1721" s="11">
        <f>ROUND(АТС!$D225*$E$791*$E$792/100,2)</f>
        <v>1.67</v>
      </c>
      <c r="F1721" s="11">
        <f>ROUND(АТС!$D225*$F$791*$F$792/100,2)</f>
        <v>1.1399999999999999</v>
      </c>
      <c r="G1721" s="11">
        <f>ROUND(АТС!$D225*$G$791*$G$792/100,2)</f>
        <v>0.67</v>
      </c>
    </row>
    <row r="1722" spans="1:7" x14ac:dyDescent="0.25">
      <c r="A1722" s="236"/>
      <c r="B1722" s="125">
        <f t="shared" si="26"/>
        <v>42408.708330000001</v>
      </c>
      <c r="C1722" s="126">
        <v>17</v>
      </c>
      <c r="D1722" s="11">
        <f>ROUND(АТС!D226*$D$791*$D$792/100,2)</f>
        <v>8.9499999999999993</v>
      </c>
      <c r="E1722" s="11">
        <f>ROUND(АТС!$D226*$E$791*$E$792/100,2)</f>
        <v>8.2200000000000006</v>
      </c>
      <c r="F1722" s="11">
        <f>ROUND(АТС!$D226*$F$791*$F$792/100,2)</f>
        <v>5.6</v>
      </c>
      <c r="G1722" s="11">
        <f>ROUND(АТС!$D226*$G$791*$G$792/100,2)</f>
        <v>3.28</v>
      </c>
    </row>
    <row r="1723" spans="1:7" x14ac:dyDescent="0.25">
      <c r="A1723" s="236"/>
      <c r="B1723" s="123">
        <f t="shared" si="26"/>
        <v>42408.75</v>
      </c>
      <c r="C1723" s="126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36"/>
      <c r="B1724" s="125">
        <f t="shared" si="26"/>
        <v>42408.791669999999</v>
      </c>
      <c r="C1724" s="126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36"/>
      <c r="B1725" s="123">
        <f t="shared" si="26"/>
        <v>42408.833330000001</v>
      </c>
      <c r="C1725" s="126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36"/>
      <c r="B1726" s="125">
        <f t="shared" si="26"/>
        <v>42408.875</v>
      </c>
      <c r="C1726" s="126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36"/>
      <c r="B1727" s="123">
        <f t="shared" si="26"/>
        <v>42408.916669999999</v>
      </c>
      <c r="C1727" s="126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36"/>
      <c r="B1728" s="125">
        <f t="shared" si="26"/>
        <v>42408.958330000001</v>
      </c>
      <c r="C1728" s="126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36"/>
      <c r="B1729" s="123">
        <f t="shared" si="26"/>
        <v>42409</v>
      </c>
      <c r="C1729" s="126">
        <v>0</v>
      </c>
      <c r="D1729" s="11">
        <f>ROUND(АТС!D233*$D$791*$D$792/100,2)</f>
        <v>0.18</v>
      </c>
      <c r="E1729" s="11">
        <f>ROUND(АТС!$D233*$E$791*$E$792/100,2)</f>
        <v>0.16</v>
      </c>
      <c r="F1729" s="11">
        <f>ROUND(АТС!$D233*$F$791*$F$792/100,2)</f>
        <v>0.11</v>
      </c>
      <c r="G1729" s="11">
        <f>ROUND(АТС!$D233*$G$791*$G$792/100,2)</f>
        <v>7.0000000000000007E-2</v>
      </c>
    </row>
    <row r="1730" spans="1:7" x14ac:dyDescent="0.25">
      <c r="A1730" s="236"/>
      <c r="B1730" s="125">
        <f t="shared" si="26"/>
        <v>42409.041669999999</v>
      </c>
      <c r="C1730" s="126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36"/>
      <c r="B1731" s="123">
        <f t="shared" si="26"/>
        <v>42409.083330000001</v>
      </c>
      <c r="C1731" s="126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36"/>
      <c r="B1732" s="125">
        <f t="shared" si="26"/>
        <v>42409.125</v>
      </c>
      <c r="C1732" s="126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36"/>
      <c r="B1733" s="123">
        <f t="shared" si="26"/>
        <v>42409.166669999999</v>
      </c>
      <c r="C1733" s="126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36"/>
      <c r="B1734" s="125">
        <f t="shared" si="26"/>
        <v>42409.208330000001</v>
      </c>
      <c r="C1734" s="126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36"/>
      <c r="B1735" s="123">
        <f t="shared" si="26"/>
        <v>42409.25</v>
      </c>
      <c r="C1735" s="126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36"/>
      <c r="B1736" s="125">
        <f t="shared" si="26"/>
        <v>42409.291669999999</v>
      </c>
      <c r="C1736" s="126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36"/>
      <c r="B1737" s="123">
        <f t="shared" si="26"/>
        <v>42409.333330000001</v>
      </c>
      <c r="C1737" s="126">
        <v>8</v>
      </c>
      <c r="D1737" s="11">
        <f>ROUND(АТС!D241*$D$791*$D$792/100,2)</f>
        <v>0.04</v>
      </c>
      <c r="E1737" s="11">
        <f>ROUND(АТС!$D241*$E$791*$E$792/100,2)</f>
        <v>0.04</v>
      </c>
      <c r="F1737" s="11">
        <f>ROUND(АТС!$D241*$F$791*$F$792/100,2)</f>
        <v>0.03</v>
      </c>
      <c r="G1737" s="11">
        <f>ROUND(АТС!$D241*$G$791*$G$792/100,2)</f>
        <v>0.02</v>
      </c>
    </row>
    <row r="1738" spans="1:7" x14ac:dyDescent="0.25">
      <c r="A1738" s="236"/>
      <c r="B1738" s="125">
        <f t="shared" si="26"/>
        <v>42409.375</v>
      </c>
      <c r="C1738" s="126">
        <v>9</v>
      </c>
      <c r="D1738" s="11">
        <f>ROUND(АТС!D242*$D$791*$D$792/100,2)</f>
        <v>0.05</v>
      </c>
      <c r="E1738" s="11">
        <f>ROUND(АТС!$D242*$E$791*$E$792/100,2)</f>
        <v>0.05</v>
      </c>
      <c r="F1738" s="11">
        <f>ROUND(АТС!$D242*$F$791*$F$792/100,2)</f>
        <v>0.03</v>
      </c>
      <c r="G1738" s="11">
        <f>ROUND(АТС!$D242*$G$791*$G$792/100,2)</f>
        <v>0.02</v>
      </c>
    </row>
    <row r="1739" spans="1:7" x14ac:dyDescent="0.25">
      <c r="A1739" s="236"/>
      <c r="B1739" s="123">
        <f t="shared" si="26"/>
        <v>42409.416669999999</v>
      </c>
      <c r="C1739" s="126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36"/>
      <c r="B1740" s="125">
        <f t="shared" si="26"/>
        <v>42409.458330000001</v>
      </c>
      <c r="C1740" s="126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36"/>
      <c r="B1741" s="123">
        <f t="shared" si="26"/>
        <v>42409.5</v>
      </c>
      <c r="C1741" s="126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36"/>
      <c r="B1742" s="125">
        <f t="shared" si="26"/>
        <v>42409.541669999999</v>
      </c>
      <c r="C1742" s="126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36"/>
      <c r="B1743" s="123">
        <f t="shared" si="26"/>
        <v>42409.583330000001</v>
      </c>
      <c r="C1743" s="126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36"/>
      <c r="B1744" s="125">
        <f t="shared" si="26"/>
        <v>42409.625</v>
      </c>
      <c r="C1744" s="126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36"/>
      <c r="B1745" s="123">
        <f t="shared" si="26"/>
        <v>42409.666669999999</v>
      </c>
      <c r="C1745" s="126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36"/>
      <c r="B1746" s="125">
        <f t="shared" si="26"/>
        <v>42409.708330000001</v>
      </c>
      <c r="C1746" s="126">
        <v>17</v>
      </c>
      <c r="D1746" s="11">
        <f>ROUND(АТС!D250*$D$791*$D$792/100,2)</f>
        <v>12.77</v>
      </c>
      <c r="E1746" s="11">
        <f>ROUND(АТС!$D250*$E$791*$E$792/100,2)</f>
        <v>11.73</v>
      </c>
      <c r="F1746" s="11">
        <f>ROUND(АТС!$D250*$F$791*$F$792/100,2)</f>
        <v>7.99</v>
      </c>
      <c r="G1746" s="11">
        <f>ROUND(АТС!$D250*$G$791*$G$792/100,2)</f>
        <v>4.67</v>
      </c>
    </row>
    <row r="1747" spans="1:7" x14ac:dyDescent="0.25">
      <c r="A1747" s="236"/>
      <c r="B1747" s="123">
        <f t="shared" si="26"/>
        <v>42409.75</v>
      </c>
      <c r="C1747" s="126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36"/>
      <c r="B1748" s="125">
        <f t="shared" si="26"/>
        <v>42409.791669999999</v>
      </c>
      <c r="C1748" s="126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36"/>
      <c r="B1749" s="123">
        <f t="shared" si="26"/>
        <v>42409.833330000001</v>
      </c>
      <c r="C1749" s="126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36"/>
      <c r="B1750" s="125">
        <f t="shared" si="26"/>
        <v>42409.875</v>
      </c>
      <c r="C1750" s="126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36"/>
      <c r="B1751" s="123">
        <f t="shared" si="26"/>
        <v>42409.916669999999</v>
      </c>
      <c r="C1751" s="126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36"/>
      <c r="B1752" s="125">
        <f t="shared" si="26"/>
        <v>42409.958330000001</v>
      </c>
      <c r="C1752" s="126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36"/>
      <c r="B1753" s="123">
        <f t="shared" si="26"/>
        <v>42410</v>
      </c>
      <c r="C1753" s="126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36"/>
      <c r="B1754" s="125">
        <f t="shared" ref="B1754:B1817" si="27">B1730+1</f>
        <v>42410.041669999999</v>
      </c>
      <c r="C1754" s="126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36"/>
      <c r="B1755" s="123">
        <f t="shared" si="27"/>
        <v>42410.083330000001</v>
      </c>
      <c r="C1755" s="126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36"/>
      <c r="B1756" s="125">
        <f t="shared" si="27"/>
        <v>42410.125</v>
      </c>
      <c r="C1756" s="126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36"/>
      <c r="B1757" s="123">
        <f t="shared" si="27"/>
        <v>42410.166669999999</v>
      </c>
      <c r="C1757" s="126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36"/>
      <c r="B1758" s="125">
        <f t="shared" si="27"/>
        <v>42410.208330000001</v>
      </c>
      <c r="C1758" s="126">
        <v>5</v>
      </c>
      <c r="D1758" s="11">
        <f>ROUND(АТС!D262*$D$791*$D$792/100,2)</f>
        <v>14.17</v>
      </c>
      <c r="E1758" s="11">
        <f>ROUND(АТС!$D262*$E$791*$E$792/100,2)</f>
        <v>13.02</v>
      </c>
      <c r="F1758" s="11">
        <f>ROUND(АТС!$D262*$F$791*$F$792/100,2)</f>
        <v>8.86</v>
      </c>
      <c r="G1758" s="11">
        <f>ROUND(АТС!$D262*$G$791*$G$792/100,2)</f>
        <v>5.19</v>
      </c>
    </row>
    <row r="1759" spans="1:7" x14ac:dyDescent="0.25">
      <c r="A1759" s="236"/>
      <c r="B1759" s="123">
        <f t="shared" si="27"/>
        <v>42410.25</v>
      </c>
      <c r="C1759" s="126">
        <v>6</v>
      </c>
      <c r="D1759" s="11">
        <f>ROUND(АТС!D263*$D$791*$D$792/100,2)</f>
        <v>13.72</v>
      </c>
      <c r="E1759" s="11">
        <f>ROUND(АТС!$D263*$E$791*$E$792/100,2)</f>
        <v>12.61</v>
      </c>
      <c r="F1759" s="11">
        <f>ROUND(АТС!$D263*$F$791*$F$792/100,2)</f>
        <v>8.58</v>
      </c>
      <c r="G1759" s="11">
        <f>ROUND(АТС!$D263*$G$791*$G$792/100,2)</f>
        <v>5.0199999999999996</v>
      </c>
    </row>
    <row r="1760" spans="1:7" x14ac:dyDescent="0.25">
      <c r="A1760" s="236"/>
      <c r="B1760" s="125">
        <f t="shared" si="27"/>
        <v>42410.291669999999</v>
      </c>
      <c r="C1760" s="126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36"/>
      <c r="B1761" s="123">
        <f t="shared" si="27"/>
        <v>42410.333330000001</v>
      </c>
      <c r="C1761" s="126">
        <v>8</v>
      </c>
      <c r="D1761" s="11">
        <f>ROUND(АТС!D265*$D$791*$D$792/100,2)</f>
        <v>18.579999999999998</v>
      </c>
      <c r="E1761" s="11">
        <f>ROUND(АТС!$D265*$E$791*$E$792/100,2)</f>
        <v>17.07</v>
      </c>
      <c r="F1761" s="11">
        <f>ROUND(АТС!$D265*$F$791*$F$792/100,2)</f>
        <v>11.62</v>
      </c>
      <c r="G1761" s="11">
        <f>ROUND(АТС!$D265*$G$791*$G$792/100,2)</f>
        <v>6.8</v>
      </c>
    </row>
    <row r="1762" spans="1:7" x14ac:dyDescent="0.25">
      <c r="A1762" s="236"/>
      <c r="B1762" s="125">
        <f t="shared" si="27"/>
        <v>42410.375</v>
      </c>
      <c r="C1762" s="126">
        <v>9</v>
      </c>
      <c r="D1762" s="11">
        <f>ROUND(АТС!D266*$D$791*$D$792/100,2)</f>
        <v>4.67</v>
      </c>
      <c r="E1762" s="11">
        <f>ROUND(АТС!$D266*$E$791*$E$792/100,2)</f>
        <v>4.29</v>
      </c>
      <c r="F1762" s="11">
        <f>ROUND(АТС!$D266*$F$791*$F$792/100,2)</f>
        <v>2.92</v>
      </c>
      <c r="G1762" s="11">
        <f>ROUND(АТС!$D266*$G$791*$G$792/100,2)</f>
        <v>1.71</v>
      </c>
    </row>
    <row r="1763" spans="1:7" x14ac:dyDescent="0.25">
      <c r="A1763" s="236"/>
      <c r="B1763" s="123">
        <f t="shared" si="27"/>
        <v>42410.416669999999</v>
      </c>
      <c r="C1763" s="126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36"/>
      <c r="B1764" s="125">
        <f t="shared" si="27"/>
        <v>42410.458330000001</v>
      </c>
      <c r="C1764" s="126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36"/>
      <c r="B1765" s="123">
        <f t="shared" si="27"/>
        <v>42410.5</v>
      </c>
      <c r="C1765" s="126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36"/>
      <c r="B1766" s="125">
        <f t="shared" si="27"/>
        <v>42410.541669999999</v>
      </c>
      <c r="C1766" s="126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36"/>
      <c r="B1767" s="123">
        <f t="shared" si="27"/>
        <v>42410.583330000001</v>
      </c>
      <c r="C1767" s="126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36"/>
      <c r="B1768" s="125">
        <f t="shared" si="27"/>
        <v>42410.625</v>
      </c>
      <c r="C1768" s="126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36"/>
      <c r="B1769" s="123">
        <f t="shared" si="27"/>
        <v>42410.666669999999</v>
      </c>
      <c r="C1769" s="126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36"/>
      <c r="B1770" s="125">
        <f t="shared" si="27"/>
        <v>42410.708330000001</v>
      </c>
      <c r="C1770" s="126">
        <v>17</v>
      </c>
      <c r="D1770" s="11">
        <f>ROUND(АТС!D274*$D$791*$D$792/100,2)</f>
        <v>16.03</v>
      </c>
      <c r="E1770" s="11">
        <f>ROUND(АТС!$D274*$E$791*$E$792/100,2)</f>
        <v>14.73</v>
      </c>
      <c r="F1770" s="11">
        <f>ROUND(АТС!$D274*$F$791*$F$792/100,2)</f>
        <v>10.029999999999999</v>
      </c>
      <c r="G1770" s="11">
        <f>ROUND(АТС!$D274*$G$791*$G$792/100,2)</f>
        <v>5.87</v>
      </c>
    </row>
    <row r="1771" spans="1:7" x14ac:dyDescent="0.25">
      <c r="A1771" s="236"/>
      <c r="B1771" s="123">
        <f t="shared" si="27"/>
        <v>42410.75</v>
      </c>
      <c r="C1771" s="126">
        <v>18</v>
      </c>
      <c r="D1771" s="11">
        <f>ROUND(АТС!D275*$D$791*$D$792/100,2)</f>
        <v>2.99</v>
      </c>
      <c r="E1771" s="11">
        <f>ROUND(АТС!$D275*$E$791*$E$792/100,2)</f>
        <v>2.75</v>
      </c>
      <c r="F1771" s="11">
        <f>ROUND(АТС!$D275*$F$791*$F$792/100,2)</f>
        <v>1.87</v>
      </c>
      <c r="G1771" s="11">
        <f>ROUND(АТС!$D275*$G$791*$G$792/100,2)</f>
        <v>1.0900000000000001</v>
      </c>
    </row>
    <row r="1772" spans="1:7" x14ac:dyDescent="0.25">
      <c r="A1772" s="236"/>
      <c r="B1772" s="125">
        <f t="shared" si="27"/>
        <v>42410.791669999999</v>
      </c>
      <c r="C1772" s="126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36"/>
      <c r="B1773" s="123">
        <f t="shared" si="27"/>
        <v>42410.833330000001</v>
      </c>
      <c r="C1773" s="126">
        <v>20</v>
      </c>
      <c r="D1773" s="11">
        <f>ROUND(АТС!D277*$D$791*$D$792/100,2)</f>
        <v>0.01</v>
      </c>
      <c r="E1773" s="11">
        <f>ROUND(АТС!$D277*$E$791*$E$792/100,2)</f>
        <v>0.01</v>
      </c>
      <c r="F1773" s="11">
        <f>ROUND(АТС!$D277*$F$791*$F$792/100,2)</f>
        <v>0.01</v>
      </c>
      <c r="G1773" s="11">
        <f>ROUND(АТС!$D277*$G$791*$G$792/100,2)</f>
        <v>0</v>
      </c>
    </row>
    <row r="1774" spans="1:7" x14ac:dyDescent="0.25">
      <c r="A1774" s="236"/>
      <c r="B1774" s="125">
        <f t="shared" si="27"/>
        <v>42410.875</v>
      </c>
      <c r="C1774" s="126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36"/>
      <c r="B1775" s="123">
        <f t="shared" si="27"/>
        <v>42410.916669999999</v>
      </c>
      <c r="C1775" s="126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36"/>
      <c r="B1776" s="125">
        <f t="shared" si="27"/>
        <v>42410.958330000001</v>
      </c>
      <c r="C1776" s="126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36"/>
      <c r="B1777" s="123">
        <f t="shared" si="27"/>
        <v>42411</v>
      </c>
      <c r="C1777" s="126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36"/>
      <c r="B1778" s="125">
        <f t="shared" si="27"/>
        <v>42411.041669999999</v>
      </c>
      <c r="C1778" s="126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36"/>
      <c r="B1779" s="123">
        <f t="shared" si="27"/>
        <v>42411.083330000001</v>
      </c>
      <c r="C1779" s="126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36"/>
      <c r="B1780" s="125">
        <f t="shared" si="27"/>
        <v>42411.125</v>
      </c>
      <c r="C1780" s="126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36"/>
      <c r="B1781" s="123">
        <f t="shared" si="27"/>
        <v>42411.166669999999</v>
      </c>
      <c r="C1781" s="126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36"/>
      <c r="B1782" s="125">
        <f t="shared" si="27"/>
        <v>42411.208330000001</v>
      </c>
      <c r="C1782" s="126">
        <v>5</v>
      </c>
      <c r="D1782" s="11">
        <f>ROUND(АТС!D286*$D$791*$D$792/100,2)</f>
        <v>1.67</v>
      </c>
      <c r="E1782" s="11">
        <f>ROUND(АТС!$D286*$E$791*$E$792/100,2)</f>
        <v>1.53</v>
      </c>
      <c r="F1782" s="11">
        <f>ROUND(АТС!$D286*$F$791*$F$792/100,2)</f>
        <v>1.04</v>
      </c>
      <c r="G1782" s="11">
        <f>ROUND(АТС!$D286*$G$791*$G$792/100,2)</f>
        <v>0.61</v>
      </c>
    </row>
    <row r="1783" spans="1:7" x14ac:dyDescent="0.25">
      <c r="A1783" s="236"/>
      <c r="B1783" s="123">
        <f t="shared" si="27"/>
        <v>42411.25</v>
      </c>
      <c r="C1783" s="126">
        <v>6</v>
      </c>
      <c r="D1783" s="11">
        <f>ROUND(АТС!D287*$D$791*$D$792/100,2)</f>
        <v>20.32</v>
      </c>
      <c r="E1783" s="11">
        <f>ROUND(АТС!$D287*$E$791*$E$792/100,2)</f>
        <v>18.670000000000002</v>
      </c>
      <c r="F1783" s="11">
        <f>ROUND(АТС!$D287*$F$791*$F$792/100,2)</f>
        <v>12.71</v>
      </c>
      <c r="G1783" s="11">
        <f>ROUND(АТС!$D287*$G$791*$G$792/100,2)</f>
        <v>7.44</v>
      </c>
    </row>
    <row r="1784" spans="1:7" x14ac:dyDescent="0.25">
      <c r="A1784" s="236"/>
      <c r="B1784" s="125">
        <f t="shared" si="27"/>
        <v>42411.291669999999</v>
      </c>
      <c r="C1784" s="126">
        <v>7</v>
      </c>
      <c r="D1784" s="11">
        <f>ROUND(АТС!D288*$D$791*$D$792/100,2)</f>
        <v>4.93</v>
      </c>
      <c r="E1784" s="11">
        <f>ROUND(АТС!$D288*$E$791*$E$792/100,2)</f>
        <v>4.53</v>
      </c>
      <c r="F1784" s="11">
        <f>ROUND(АТС!$D288*$F$791*$F$792/100,2)</f>
        <v>3.08</v>
      </c>
      <c r="G1784" s="11">
        <f>ROUND(АТС!$D288*$G$791*$G$792/100,2)</f>
        <v>1.8</v>
      </c>
    </row>
    <row r="1785" spans="1:7" x14ac:dyDescent="0.25">
      <c r="A1785" s="236"/>
      <c r="B1785" s="123">
        <f t="shared" si="27"/>
        <v>42411.333330000001</v>
      </c>
      <c r="C1785" s="126">
        <v>8</v>
      </c>
      <c r="D1785" s="11">
        <f>ROUND(АТС!D289*$D$791*$D$792/100,2)</f>
        <v>15.83</v>
      </c>
      <c r="E1785" s="11">
        <f>ROUND(АТС!$D289*$E$791*$E$792/100,2)</f>
        <v>14.54</v>
      </c>
      <c r="F1785" s="11">
        <f>ROUND(АТС!$D289*$F$791*$F$792/100,2)</f>
        <v>9.9</v>
      </c>
      <c r="G1785" s="11">
        <f>ROUND(АТС!$D289*$G$791*$G$792/100,2)</f>
        <v>5.79</v>
      </c>
    </row>
    <row r="1786" spans="1:7" x14ac:dyDescent="0.25">
      <c r="A1786" s="236"/>
      <c r="B1786" s="125">
        <f t="shared" si="27"/>
        <v>42411.375</v>
      </c>
      <c r="C1786" s="126">
        <v>9</v>
      </c>
      <c r="D1786" s="11">
        <f>ROUND(АТС!D290*$D$791*$D$792/100,2)</f>
        <v>7.95</v>
      </c>
      <c r="E1786" s="11">
        <f>ROUND(АТС!$D290*$E$791*$E$792/100,2)</f>
        <v>7.3</v>
      </c>
      <c r="F1786" s="11">
        <f>ROUND(АТС!$D290*$F$791*$F$792/100,2)</f>
        <v>4.97</v>
      </c>
      <c r="G1786" s="11">
        <f>ROUND(АТС!$D290*$G$791*$G$792/100,2)</f>
        <v>2.91</v>
      </c>
    </row>
    <row r="1787" spans="1:7" x14ac:dyDescent="0.25">
      <c r="A1787" s="236"/>
      <c r="B1787" s="123">
        <f t="shared" si="27"/>
        <v>42411.416669999999</v>
      </c>
      <c r="C1787" s="126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36"/>
      <c r="B1788" s="125">
        <f t="shared" si="27"/>
        <v>42411.458330000001</v>
      </c>
      <c r="C1788" s="126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36"/>
      <c r="B1789" s="123">
        <f t="shared" si="27"/>
        <v>42411.5</v>
      </c>
      <c r="C1789" s="126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36"/>
      <c r="B1790" s="125">
        <f t="shared" si="27"/>
        <v>42411.541669999999</v>
      </c>
      <c r="C1790" s="126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36"/>
      <c r="B1791" s="123">
        <f t="shared" si="27"/>
        <v>42411.583330000001</v>
      </c>
      <c r="C1791" s="126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36"/>
      <c r="B1792" s="125">
        <f t="shared" si="27"/>
        <v>42411.625</v>
      </c>
      <c r="C1792" s="126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36"/>
      <c r="B1793" s="123">
        <f t="shared" si="27"/>
        <v>42411.666669999999</v>
      </c>
      <c r="C1793" s="126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36"/>
      <c r="B1794" s="125">
        <f t="shared" si="27"/>
        <v>42411.708330000001</v>
      </c>
      <c r="C1794" s="126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36"/>
      <c r="B1795" s="123">
        <f t="shared" si="27"/>
        <v>42411.75</v>
      </c>
      <c r="C1795" s="126">
        <v>18</v>
      </c>
      <c r="D1795" s="11">
        <f>ROUND(АТС!D299*$D$791*$D$792/100,2)</f>
        <v>4.21</v>
      </c>
      <c r="E1795" s="11">
        <f>ROUND(АТС!$D299*$E$791*$E$792/100,2)</f>
        <v>3.87</v>
      </c>
      <c r="F1795" s="11">
        <f>ROUND(АТС!$D299*$F$791*$F$792/100,2)</f>
        <v>2.63</v>
      </c>
      <c r="G1795" s="11">
        <f>ROUND(АТС!$D299*$G$791*$G$792/100,2)</f>
        <v>1.54</v>
      </c>
    </row>
    <row r="1796" spans="1:7" x14ac:dyDescent="0.25">
      <c r="A1796" s="236"/>
      <c r="B1796" s="125">
        <f t="shared" si="27"/>
        <v>42411.791669999999</v>
      </c>
      <c r="C1796" s="126">
        <v>19</v>
      </c>
      <c r="D1796" s="11">
        <f>ROUND(АТС!D300*$D$791*$D$792/100,2)</f>
        <v>3.08</v>
      </c>
      <c r="E1796" s="11">
        <f>ROUND(АТС!$D300*$E$791*$E$792/100,2)</f>
        <v>2.83</v>
      </c>
      <c r="F1796" s="11">
        <f>ROUND(АТС!$D300*$F$791*$F$792/100,2)</f>
        <v>1.93</v>
      </c>
      <c r="G1796" s="11">
        <f>ROUND(АТС!$D300*$G$791*$G$792/100,2)</f>
        <v>1.1299999999999999</v>
      </c>
    </row>
    <row r="1797" spans="1:7" x14ac:dyDescent="0.25">
      <c r="A1797" s="236"/>
      <c r="B1797" s="123">
        <f t="shared" si="27"/>
        <v>42411.833330000001</v>
      </c>
      <c r="C1797" s="126">
        <v>20</v>
      </c>
      <c r="D1797" s="11">
        <f>ROUND(АТС!D301*$D$791*$D$792/100,2)</f>
        <v>4.26</v>
      </c>
      <c r="E1797" s="11">
        <f>ROUND(АТС!$D301*$E$791*$E$792/100,2)</f>
        <v>3.91</v>
      </c>
      <c r="F1797" s="11">
        <f>ROUND(АТС!$D301*$F$791*$F$792/100,2)</f>
        <v>2.66</v>
      </c>
      <c r="G1797" s="11">
        <f>ROUND(АТС!$D301*$G$791*$G$792/100,2)</f>
        <v>1.56</v>
      </c>
    </row>
    <row r="1798" spans="1:7" x14ac:dyDescent="0.25">
      <c r="A1798" s="236"/>
      <c r="B1798" s="125">
        <f t="shared" si="27"/>
        <v>42411.875</v>
      </c>
      <c r="C1798" s="126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36"/>
      <c r="B1799" s="123">
        <f t="shared" si="27"/>
        <v>42411.916669999999</v>
      </c>
      <c r="C1799" s="126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36"/>
      <c r="B1800" s="125">
        <f t="shared" si="27"/>
        <v>42411.958330000001</v>
      </c>
      <c r="C1800" s="126">
        <v>23</v>
      </c>
      <c r="D1800" s="11">
        <f>ROUND(АТС!D304*$D$791*$D$792/100,2)</f>
        <v>3.04</v>
      </c>
      <c r="E1800" s="11">
        <f>ROUND(АТС!$D304*$E$791*$E$792/100,2)</f>
        <v>2.79</v>
      </c>
      <c r="F1800" s="11">
        <f>ROUND(АТС!$D304*$F$791*$F$792/100,2)</f>
        <v>1.9</v>
      </c>
      <c r="G1800" s="11">
        <f>ROUND(АТС!$D304*$G$791*$G$792/100,2)</f>
        <v>1.1100000000000001</v>
      </c>
    </row>
    <row r="1801" spans="1:7" x14ac:dyDescent="0.25">
      <c r="A1801" s="236"/>
      <c r="B1801" s="123">
        <f t="shared" si="27"/>
        <v>42412</v>
      </c>
      <c r="C1801" s="126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36"/>
      <c r="B1802" s="125">
        <f t="shared" si="27"/>
        <v>42412.041669999999</v>
      </c>
      <c r="C1802" s="126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36"/>
      <c r="B1803" s="123">
        <f t="shared" si="27"/>
        <v>42412.083330000001</v>
      </c>
      <c r="C1803" s="126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36"/>
      <c r="B1804" s="125">
        <f t="shared" si="27"/>
        <v>42412.125</v>
      </c>
      <c r="C1804" s="126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36"/>
      <c r="B1805" s="123">
        <f t="shared" si="27"/>
        <v>42412.166669999999</v>
      </c>
      <c r="C1805" s="126">
        <v>4</v>
      </c>
      <c r="D1805" s="11">
        <f>ROUND(АТС!D309*$D$791*$D$792/100,2)</f>
        <v>1.93</v>
      </c>
      <c r="E1805" s="11">
        <f>ROUND(АТС!$D309*$E$791*$E$792/100,2)</f>
        <v>1.78</v>
      </c>
      <c r="F1805" s="11">
        <f>ROUND(АТС!$D309*$F$791*$F$792/100,2)</f>
        <v>1.21</v>
      </c>
      <c r="G1805" s="11">
        <f>ROUND(АТС!$D309*$G$791*$G$792/100,2)</f>
        <v>0.71</v>
      </c>
    </row>
    <row r="1806" spans="1:7" x14ac:dyDescent="0.25">
      <c r="A1806" s="236"/>
      <c r="B1806" s="125">
        <f t="shared" si="27"/>
        <v>42412.208330000001</v>
      </c>
      <c r="C1806" s="126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36"/>
      <c r="B1807" s="123">
        <f t="shared" si="27"/>
        <v>42412.25</v>
      </c>
      <c r="C1807" s="126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36"/>
      <c r="B1808" s="125">
        <f t="shared" si="27"/>
        <v>42412.291669999999</v>
      </c>
      <c r="C1808" s="126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36"/>
      <c r="B1809" s="123">
        <f t="shared" si="27"/>
        <v>42412.333330000001</v>
      </c>
      <c r="C1809" s="126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36"/>
      <c r="B1810" s="125">
        <f t="shared" si="27"/>
        <v>42412.375</v>
      </c>
      <c r="C1810" s="126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36"/>
      <c r="B1811" s="123">
        <f t="shared" si="27"/>
        <v>42412.416669999999</v>
      </c>
      <c r="C1811" s="126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36"/>
      <c r="B1812" s="125">
        <f t="shared" si="27"/>
        <v>42412.458330000001</v>
      </c>
      <c r="C1812" s="126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36"/>
      <c r="B1813" s="123">
        <f t="shared" si="27"/>
        <v>42412.5</v>
      </c>
      <c r="C1813" s="126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36"/>
      <c r="B1814" s="125">
        <f t="shared" si="27"/>
        <v>42412.541669999999</v>
      </c>
      <c r="C1814" s="126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36"/>
      <c r="B1815" s="123">
        <f t="shared" si="27"/>
        <v>42412.583330000001</v>
      </c>
      <c r="C1815" s="126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36"/>
      <c r="B1816" s="125">
        <f t="shared" si="27"/>
        <v>42412.625</v>
      </c>
      <c r="C1816" s="126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36"/>
      <c r="B1817" s="123">
        <f t="shared" si="27"/>
        <v>42412.666669999999</v>
      </c>
      <c r="C1817" s="126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36"/>
      <c r="B1818" s="125">
        <f t="shared" ref="B1818:B1881" si="28">B1794+1</f>
        <v>42412.708330000001</v>
      </c>
      <c r="C1818" s="126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36"/>
      <c r="B1819" s="123">
        <f t="shared" si="28"/>
        <v>42412.75</v>
      </c>
      <c r="C1819" s="126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36"/>
      <c r="B1820" s="125">
        <f t="shared" si="28"/>
        <v>42412.791669999999</v>
      </c>
      <c r="C1820" s="126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36"/>
      <c r="B1821" s="123">
        <f t="shared" si="28"/>
        <v>42412.833330000001</v>
      </c>
      <c r="C1821" s="126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36"/>
      <c r="B1822" s="125">
        <f t="shared" si="28"/>
        <v>42412.875</v>
      </c>
      <c r="C1822" s="126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36"/>
      <c r="B1823" s="123">
        <f t="shared" si="28"/>
        <v>42412.916669999999</v>
      </c>
      <c r="C1823" s="126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36"/>
      <c r="B1824" s="125">
        <f t="shared" si="28"/>
        <v>42412.958330000001</v>
      </c>
      <c r="C1824" s="126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36"/>
      <c r="B1825" s="123">
        <f t="shared" si="28"/>
        <v>42413</v>
      </c>
      <c r="C1825" s="126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36"/>
      <c r="B1826" s="125">
        <f t="shared" si="28"/>
        <v>42413.041669999999</v>
      </c>
      <c r="C1826" s="126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36"/>
      <c r="B1827" s="123">
        <f t="shared" si="28"/>
        <v>42413.083330000001</v>
      </c>
      <c r="C1827" s="126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36"/>
      <c r="B1828" s="125">
        <f t="shared" si="28"/>
        <v>42413.125</v>
      </c>
      <c r="C1828" s="126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36"/>
      <c r="B1829" s="123">
        <f t="shared" si="28"/>
        <v>42413.166669999999</v>
      </c>
      <c r="C1829" s="126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36"/>
      <c r="B1830" s="125">
        <f t="shared" si="28"/>
        <v>42413.208330000001</v>
      </c>
      <c r="C1830" s="126">
        <v>5</v>
      </c>
      <c r="D1830" s="11">
        <f>ROUND(АТС!D334*$D$791*$D$792/100,2)</f>
        <v>3.8</v>
      </c>
      <c r="E1830" s="11">
        <f>ROUND(АТС!$D334*$E$791*$E$792/100,2)</f>
        <v>3.49</v>
      </c>
      <c r="F1830" s="11">
        <f>ROUND(АТС!$D334*$F$791*$F$792/100,2)</f>
        <v>2.38</v>
      </c>
      <c r="G1830" s="11">
        <f>ROUND(АТС!$D334*$G$791*$G$792/100,2)</f>
        <v>1.39</v>
      </c>
    </row>
    <row r="1831" spans="1:7" x14ac:dyDescent="0.25">
      <c r="A1831" s="236"/>
      <c r="B1831" s="123">
        <f t="shared" si="28"/>
        <v>42413.25</v>
      </c>
      <c r="C1831" s="126">
        <v>6</v>
      </c>
      <c r="D1831" s="11">
        <f>ROUND(АТС!D335*$D$791*$D$792/100,2)</f>
        <v>6.91</v>
      </c>
      <c r="E1831" s="11">
        <f>ROUND(АТС!$D335*$E$791*$E$792/100,2)</f>
        <v>6.35</v>
      </c>
      <c r="F1831" s="11">
        <f>ROUND(АТС!$D335*$F$791*$F$792/100,2)</f>
        <v>4.32</v>
      </c>
      <c r="G1831" s="11">
        <f>ROUND(АТС!$D335*$G$791*$G$792/100,2)</f>
        <v>2.5299999999999998</v>
      </c>
    </row>
    <row r="1832" spans="1:7" x14ac:dyDescent="0.25">
      <c r="A1832" s="236"/>
      <c r="B1832" s="125">
        <f t="shared" si="28"/>
        <v>42413.291669999999</v>
      </c>
      <c r="C1832" s="126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36"/>
      <c r="B1833" s="123">
        <f t="shared" si="28"/>
        <v>42413.333330000001</v>
      </c>
      <c r="C1833" s="126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36"/>
      <c r="B1834" s="125">
        <f t="shared" si="28"/>
        <v>42413.375</v>
      </c>
      <c r="C1834" s="126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36"/>
      <c r="B1835" s="123">
        <f t="shared" si="28"/>
        <v>42413.416669999999</v>
      </c>
      <c r="C1835" s="126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36"/>
      <c r="B1836" s="125">
        <f t="shared" si="28"/>
        <v>42413.458330000001</v>
      </c>
      <c r="C1836" s="126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36"/>
      <c r="B1837" s="123">
        <f t="shared" si="28"/>
        <v>42413.5</v>
      </c>
      <c r="C1837" s="126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36"/>
      <c r="B1838" s="125">
        <f t="shared" si="28"/>
        <v>42413.541669999999</v>
      </c>
      <c r="C1838" s="126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36"/>
      <c r="B1839" s="123">
        <f t="shared" si="28"/>
        <v>42413.583330000001</v>
      </c>
      <c r="C1839" s="126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36"/>
      <c r="B1840" s="125">
        <f t="shared" si="28"/>
        <v>42413.625</v>
      </c>
      <c r="C1840" s="126">
        <v>15</v>
      </c>
      <c r="D1840" s="11">
        <f>ROUND(АТС!D344*$D$791*$D$792/100,2)</f>
        <v>0.89</v>
      </c>
      <c r="E1840" s="11">
        <f>ROUND(АТС!$D344*$E$791*$E$792/100,2)</f>
        <v>0.82</v>
      </c>
      <c r="F1840" s="11">
        <f>ROUND(АТС!$D344*$F$791*$F$792/100,2)</f>
        <v>0.56000000000000005</v>
      </c>
      <c r="G1840" s="11">
        <f>ROUND(АТС!$D344*$G$791*$G$792/100,2)</f>
        <v>0.33</v>
      </c>
    </row>
    <row r="1841" spans="1:7" x14ac:dyDescent="0.25">
      <c r="A1841" s="236"/>
      <c r="B1841" s="123">
        <f t="shared" si="28"/>
        <v>42413.666669999999</v>
      </c>
      <c r="C1841" s="126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36"/>
      <c r="B1842" s="125">
        <f t="shared" si="28"/>
        <v>42413.708330000001</v>
      </c>
      <c r="C1842" s="126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36"/>
      <c r="B1843" s="123">
        <f t="shared" si="28"/>
        <v>42413.75</v>
      </c>
      <c r="C1843" s="126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36"/>
      <c r="B1844" s="125">
        <f t="shared" si="28"/>
        <v>42413.791669999999</v>
      </c>
      <c r="C1844" s="126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36"/>
      <c r="B1845" s="123">
        <f t="shared" si="28"/>
        <v>42413.833330000001</v>
      </c>
      <c r="C1845" s="126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36"/>
      <c r="B1846" s="125">
        <f t="shared" si="28"/>
        <v>42413.875</v>
      </c>
      <c r="C1846" s="126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36"/>
      <c r="B1847" s="123">
        <f t="shared" si="28"/>
        <v>42413.916669999999</v>
      </c>
      <c r="C1847" s="126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36"/>
      <c r="B1848" s="125">
        <f t="shared" si="28"/>
        <v>42413.958330000001</v>
      </c>
      <c r="C1848" s="126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36"/>
      <c r="B1849" s="123">
        <f t="shared" si="28"/>
        <v>42414</v>
      </c>
      <c r="C1849" s="126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36"/>
      <c r="B1850" s="125">
        <f t="shared" si="28"/>
        <v>42414.041669999999</v>
      </c>
      <c r="C1850" s="126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36"/>
      <c r="B1851" s="123">
        <f t="shared" si="28"/>
        <v>42414.083330000001</v>
      </c>
      <c r="C1851" s="126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36"/>
      <c r="B1852" s="125">
        <f t="shared" si="28"/>
        <v>42414.125</v>
      </c>
      <c r="C1852" s="126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36"/>
      <c r="B1853" s="123">
        <f t="shared" si="28"/>
        <v>42414.166669999999</v>
      </c>
      <c r="C1853" s="126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36"/>
      <c r="B1854" s="125">
        <f t="shared" si="28"/>
        <v>42414.208330000001</v>
      </c>
      <c r="C1854" s="126">
        <v>5</v>
      </c>
      <c r="D1854" s="11">
        <f>ROUND(АТС!D358*$D$791*$D$792/100,2)</f>
        <v>4.13</v>
      </c>
      <c r="E1854" s="11">
        <f>ROUND(АТС!$D358*$E$791*$E$792/100,2)</f>
        <v>3.79</v>
      </c>
      <c r="F1854" s="11">
        <f>ROUND(АТС!$D358*$F$791*$F$792/100,2)</f>
        <v>2.58</v>
      </c>
      <c r="G1854" s="11">
        <f>ROUND(АТС!$D358*$G$791*$G$792/100,2)</f>
        <v>1.51</v>
      </c>
    </row>
    <row r="1855" spans="1:7" x14ac:dyDescent="0.25">
      <c r="A1855" s="236"/>
      <c r="B1855" s="123">
        <f t="shared" si="28"/>
        <v>42414.25</v>
      </c>
      <c r="C1855" s="126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36"/>
      <c r="B1856" s="125">
        <f t="shared" si="28"/>
        <v>42414.291669999999</v>
      </c>
      <c r="C1856" s="126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36"/>
      <c r="B1857" s="123">
        <f t="shared" si="28"/>
        <v>42414.333330000001</v>
      </c>
      <c r="C1857" s="126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36"/>
      <c r="B1858" s="125">
        <f t="shared" si="28"/>
        <v>42414.375</v>
      </c>
      <c r="C1858" s="126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36"/>
      <c r="B1859" s="123">
        <f t="shared" si="28"/>
        <v>42414.416669999999</v>
      </c>
      <c r="C1859" s="126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36"/>
      <c r="B1860" s="125">
        <f t="shared" si="28"/>
        <v>42414.458330000001</v>
      </c>
      <c r="C1860" s="126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36"/>
      <c r="B1861" s="123">
        <f t="shared" si="28"/>
        <v>42414.5</v>
      </c>
      <c r="C1861" s="126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36"/>
      <c r="B1862" s="125">
        <f t="shared" si="28"/>
        <v>42414.541669999999</v>
      </c>
      <c r="C1862" s="126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36"/>
      <c r="B1863" s="123">
        <f t="shared" si="28"/>
        <v>42414.583330000001</v>
      </c>
      <c r="C1863" s="126">
        <v>14</v>
      </c>
      <c r="D1863" s="11">
        <f>ROUND(АТС!D367*$D$791*$D$792/100,2)</f>
        <v>1.92</v>
      </c>
      <c r="E1863" s="11">
        <f>ROUND(АТС!$D367*$E$791*$E$792/100,2)</f>
        <v>1.77</v>
      </c>
      <c r="F1863" s="11">
        <f>ROUND(АТС!$D367*$F$791*$F$792/100,2)</f>
        <v>1.2</v>
      </c>
      <c r="G1863" s="11">
        <f>ROUND(АТС!$D367*$G$791*$G$792/100,2)</f>
        <v>0.7</v>
      </c>
    </row>
    <row r="1864" spans="1:7" x14ac:dyDescent="0.25">
      <c r="A1864" s="236"/>
      <c r="B1864" s="125">
        <f t="shared" si="28"/>
        <v>42414.625</v>
      </c>
      <c r="C1864" s="126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36"/>
      <c r="B1865" s="123">
        <f t="shared" si="28"/>
        <v>42414.666669999999</v>
      </c>
      <c r="C1865" s="126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36"/>
      <c r="B1866" s="125">
        <f t="shared" si="28"/>
        <v>42414.708330000001</v>
      </c>
      <c r="C1866" s="126">
        <v>17</v>
      </c>
      <c r="D1866" s="11">
        <f>ROUND(АТС!D370*$D$791*$D$792/100,2)</f>
        <v>2.96</v>
      </c>
      <c r="E1866" s="11">
        <f>ROUND(АТС!$D370*$E$791*$E$792/100,2)</f>
        <v>2.72</v>
      </c>
      <c r="F1866" s="11">
        <f>ROUND(АТС!$D370*$F$791*$F$792/100,2)</f>
        <v>1.85</v>
      </c>
      <c r="G1866" s="11">
        <f>ROUND(АТС!$D370*$G$791*$G$792/100,2)</f>
        <v>1.08</v>
      </c>
    </row>
    <row r="1867" spans="1:7" x14ac:dyDescent="0.25">
      <c r="A1867" s="236"/>
      <c r="B1867" s="123">
        <f t="shared" si="28"/>
        <v>42414.75</v>
      </c>
      <c r="C1867" s="126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36"/>
      <c r="B1868" s="125">
        <f t="shared" si="28"/>
        <v>42414.791669999999</v>
      </c>
      <c r="C1868" s="126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36"/>
      <c r="B1869" s="123">
        <f t="shared" si="28"/>
        <v>42414.833330000001</v>
      </c>
      <c r="C1869" s="126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36"/>
      <c r="B1870" s="125">
        <f t="shared" si="28"/>
        <v>42414.875</v>
      </c>
      <c r="C1870" s="126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36"/>
      <c r="B1871" s="123">
        <f t="shared" si="28"/>
        <v>42414.916669999999</v>
      </c>
      <c r="C1871" s="126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36"/>
      <c r="B1872" s="125">
        <f t="shared" si="28"/>
        <v>42414.958330000001</v>
      </c>
      <c r="C1872" s="126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36"/>
      <c r="B1873" s="123">
        <f t="shared" si="28"/>
        <v>42415</v>
      </c>
      <c r="C1873" s="126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36"/>
      <c r="B1874" s="125">
        <f t="shared" si="28"/>
        <v>42415.041669999999</v>
      </c>
      <c r="C1874" s="126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36"/>
      <c r="B1875" s="123">
        <f t="shared" si="28"/>
        <v>42415.083330000001</v>
      </c>
      <c r="C1875" s="126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36"/>
      <c r="B1876" s="125">
        <f t="shared" si="28"/>
        <v>42415.125</v>
      </c>
      <c r="C1876" s="126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36"/>
      <c r="B1877" s="123">
        <f t="shared" si="28"/>
        <v>42415.166669999999</v>
      </c>
      <c r="C1877" s="126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36"/>
      <c r="B1878" s="125">
        <f t="shared" si="28"/>
        <v>42415.208330000001</v>
      </c>
      <c r="C1878" s="126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36"/>
      <c r="B1879" s="123">
        <f t="shared" si="28"/>
        <v>42415.25</v>
      </c>
      <c r="C1879" s="126">
        <v>6</v>
      </c>
      <c r="D1879" s="11">
        <f>ROUND(АТС!D383*$D$791*$D$792/100,2)</f>
        <v>0.03</v>
      </c>
      <c r="E1879" s="11">
        <f>ROUND(АТС!$D383*$E$791*$E$792/100,2)</f>
        <v>0.03</v>
      </c>
      <c r="F1879" s="11">
        <f>ROUND(АТС!$D383*$F$791*$F$792/100,2)</f>
        <v>0.02</v>
      </c>
      <c r="G1879" s="11">
        <f>ROUND(АТС!$D383*$G$791*$G$792/100,2)</f>
        <v>0.01</v>
      </c>
    </row>
    <row r="1880" spans="1:7" x14ac:dyDescent="0.25">
      <c r="A1880" s="236"/>
      <c r="B1880" s="125">
        <f t="shared" si="28"/>
        <v>42415.291669999999</v>
      </c>
      <c r="C1880" s="126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36"/>
      <c r="B1881" s="123">
        <f t="shared" si="28"/>
        <v>42415.333330000001</v>
      </c>
      <c r="C1881" s="126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36"/>
      <c r="B1882" s="125">
        <f t="shared" ref="B1882:B1945" si="29">B1858+1</f>
        <v>42415.375</v>
      </c>
      <c r="C1882" s="126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36"/>
      <c r="B1883" s="123">
        <f t="shared" si="29"/>
        <v>42415.416669999999</v>
      </c>
      <c r="C1883" s="126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36"/>
      <c r="B1884" s="125">
        <f t="shared" si="29"/>
        <v>42415.458330000001</v>
      </c>
      <c r="C1884" s="126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36"/>
      <c r="B1885" s="123">
        <f t="shared" si="29"/>
        <v>42415.5</v>
      </c>
      <c r="C1885" s="126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36"/>
      <c r="B1886" s="125">
        <f t="shared" si="29"/>
        <v>42415.541669999999</v>
      </c>
      <c r="C1886" s="126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36"/>
      <c r="B1887" s="123">
        <f t="shared" si="29"/>
        <v>42415.583330000001</v>
      </c>
      <c r="C1887" s="126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36"/>
      <c r="B1888" s="125">
        <f t="shared" si="29"/>
        <v>42415.625</v>
      </c>
      <c r="C1888" s="126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36"/>
      <c r="B1889" s="123">
        <f t="shared" si="29"/>
        <v>42415.666669999999</v>
      </c>
      <c r="C1889" s="126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36"/>
      <c r="B1890" s="125">
        <f t="shared" si="29"/>
        <v>42415.708330000001</v>
      </c>
      <c r="C1890" s="126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36"/>
      <c r="B1891" s="123">
        <f t="shared" si="29"/>
        <v>42415.75</v>
      </c>
      <c r="C1891" s="126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36"/>
      <c r="B1892" s="125">
        <f t="shared" si="29"/>
        <v>42415.791669999999</v>
      </c>
      <c r="C1892" s="126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36"/>
      <c r="B1893" s="123">
        <f t="shared" si="29"/>
        <v>42415.833330000001</v>
      </c>
      <c r="C1893" s="126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36"/>
      <c r="B1894" s="125">
        <f t="shared" si="29"/>
        <v>42415.875</v>
      </c>
      <c r="C1894" s="126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36"/>
      <c r="B1895" s="123">
        <f t="shared" si="29"/>
        <v>42415.916669999999</v>
      </c>
      <c r="C1895" s="126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36"/>
      <c r="B1896" s="125">
        <f t="shared" si="29"/>
        <v>42415.958330000001</v>
      </c>
      <c r="C1896" s="126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36"/>
      <c r="B1897" s="123">
        <f t="shared" si="29"/>
        <v>42416</v>
      </c>
      <c r="C1897" s="126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36"/>
      <c r="B1898" s="125">
        <f t="shared" si="29"/>
        <v>42416.041669999999</v>
      </c>
      <c r="C1898" s="126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36"/>
      <c r="B1899" s="123">
        <f t="shared" si="29"/>
        <v>42416.083330000001</v>
      </c>
      <c r="C1899" s="126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36"/>
      <c r="B1900" s="125">
        <f t="shared" si="29"/>
        <v>42416.125</v>
      </c>
      <c r="C1900" s="126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36"/>
      <c r="B1901" s="123">
        <f t="shared" si="29"/>
        <v>42416.166669999999</v>
      </c>
      <c r="C1901" s="126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36"/>
      <c r="B1902" s="125">
        <f t="shared" si="29"/>
        <v>42416.208330000001</v>
      </c>
      <c r="C1902" s="126">
        <v>5</v>
      </c>
      <c r="D1902" s="11">
        <f>ROUND(АТС!D406*$D$791*$D$792/100,2)</f>
        <v>9.1</v>
      </c>
      <c r="E1902" s="11">
        <f>ROUND(АТС!$D406*$E$791*$E$792/100,2)</f>
        <v>8.36</v>
      </c>
      <c r="F1902" s="11">
        <f>ROUND(АТС!$D406*$F$791*$F$792/100,2)</f>
        <v>5.69</v>
      </c>
      <c r="G1902" s="11">
        <f>ROUND(АТС!$D406*$G$791*$G$792/100,2)</f>
        <v>3.33</v>
      </c>
    </row>
    <row r="1903" spans="1:7" x14ac:dyDescent="0.25">
      <c r="A1903" s="236"/>
      <c r="B1903" s="123">
        <f t="shared" si="29"/>
        <v>42416.25</v>
      </c>
      <c r="C1903" s="126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36"/>
      <c r="B1904" s="125">
        <f t="shared" si="29"/>
        <v>42416.291669999999</v>
      </c>
      <c r="C1904" s="126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36"/>
      <c r="B1905" s="123">
        <f t="shared" si="29"/>
        <v>42416.333330000001</v>
      </c>
      <c r="C1905" s="126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36"/>
      <c r="B1906" s="125">
        <f t="shared" si="29"/>
        <v>42416.375</v>
      </c>
      <c r="C1906" s="126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36"/>
      <c r="B1907" s="123">
        <f t="shared" si="29"/>
        <v>42416.416669999999</v>
      </c>
      <c r="C1907" s="126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36"/>
      <c r="B1908" s="125">
        <f t="shared" si="29"/>
        <v>42416.458330000001</v>
      </c>
      <c r="C1908" s="126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36"/>
      <c r="B1909" s="123">
        <f t="shared" si="29"/>
        <v>42416.5</v>
      </c>
      <c r="C1909" s="126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36"/>
      <c r="B1910" s="125">
        <f t="shared" si="29"/>
        <v>42416.541669999999</v>
      </c>
      <c r="C1910" s="126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36"/>
      <c r="B1911" s="123">
        <f t="shared" si="29"/>
        <v>42416.583330000001</v>
      </c>
      <c r="C1911" s="126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36"/>
      <c r="B1912" s="125">
        <f t="shared" si="29"/>
        <v>42416.625</v>
      </c>
      <c r="C1912" s="126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36"/>
      <c r="B1913" s="123">
        <f t="shared" si="29"/>
        <v>42416.666669999999</v>
      </c>
      <c r="C1913" s="126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36"/>
      <c r="B1914" s="125">
        <f t="shared" si="29"/>
        <v>42416.708330000001</v>
      </c>
      <c r="C1914" s="126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36"/>
      <c r="B1915" s="123">
        <f t="shared" si="29"/>
        <v>42416.75</v>
      </c>
      <c r="C1915" s="126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36"/>
      <c r="B1916" s="125">
        <f t="shared" si="29"/>
        <v>42416.791669999999</v>
      </c>
      <c r="C1916" s="126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36"/>
      <c r="B1917" s="123">
        <f t="shared" si="29"/>
        <v>42416.833330000001</v>
      </c>
      <c r="C1917" s="126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36"/>
      <c r="B1918" s="125">
        <f t="shared" si="29"/>
        <v>42416.875</v>
      </c>
      <c r="C1918" s="126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36"/>
      <c r="B1919" s="123">
        <f t="shared" si="29"/>
        <v>42416.916669999999</v>
      </c>
      <c r="C1919" s="126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36"/>
      <c r="B1920" s="125">
        <f t="shared" si="29"/>
        <v>42416.958330000001</v>
      </c>
      <c r="C1920" s="126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36"/>
      <c r="B1921" s="123">
        <f t="shared" si="29"/>
        <v>42417</v>
      </c>
      <c r="C1921" s="126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36"/>
      <c r="B1922" s="125">
        <f t="shared" si="29"/>
        <v>42417.041669999999</v>
      </c>
      <c r="C1922" s="126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36"/>
      <c r="B1923" s="123">
        <f t="shared" si="29"/>
        <v>42417.083330000001</v>
      </c>
      <c r="C1923" s="126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36"/>
      <c r="B1924" s="125">
        <f t="shared" si="29"/>
        <v>42417.125</v>
      </c>
      <c r="C1924" s="126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36"/>
      <c r="B1925" s="123">
        <f t="shared" si="29"/>
        <v>42417.166669999999</v>
      </c>
      <c r="C1925" s="126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36"/>
      <c r="B1926" s="125">
        <f t="shared" si="29"/>
        <v>42417.208330000001</v>
      </c>
      <c r="C1926" s="126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36"/>
      <c r="B1927" s="123">
        <f t="shared" si="29"/>
        <v>42417.25</v>
      </c>
      <c r="C1927" s="126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36"/>
      <c r="B1928" s="125">
        <f t="shared" si="29"/>
        <v>42417.291669999999</v>
      </c>
      <c r="C1928" s="126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36"/>
      <c r="B1929" s="123">
        <f t="shared" si="29"/>
        <v>42417.333330000001</v>
      </c>
      <c r="C1929" s="126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36"/>
      <c r="B1930" s="125">
        <f t="shared" si="29"/>
        <v>42417.375</v>
      </c>
      <c r="C1930" s="126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36"/>
      <c r="B1931" s="123">
        <f t="shared" si="29"/>
        <v>42417.416669999999</v>
      </c>
      <c r="C1931" s="126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36"/>
      <c r="B1932" s="125">
        <f t="shared" si="29"/>
        <v>42417.458330000001</v>
      </c>
      <c r="C1932" s="126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36"/>
      <c r="B1933" s="123">
        <f t="shared" si="29"/>
        <v>42417.5</v>
      </c>
      <c r="C1933" s="126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36"/>
      <c r="B1934" s="125">
        <f t="shared" si="29"/>
        <v>42417.541669999999</v>
      </c>
      <c r="C1934" s="126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36"/>
      <c r="B1935" s="123">
        <f t="shared" si="29"/>
        <v>42417.583330000001</v>
      </c>
      <c r="C1935" s="126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36"/>
      <c r="B1936" s="125">
        <f t="shared" si="29"/>
        <v>42417.625</v>
      </c>
      <c r="C1936" s="126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36"/>
      <c r="B1937" s="123">
        <f t="shared" si="29"/>
        <v>42417.666669999999</v>
      </c>
      <c r="C1937" s="126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36"/>
      <c r="B1938" s="125">
        <f t="shared" si="29"/>
        <v>42417.708330000001</v>
      </c>
      <c r="C1938" s="126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36"/>
      <c r="B1939" s="123">
        <f t="shared" si="29"/>
        <v>42417.75</v>
      </c>
      <c r="C1939" s="126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36"/>
      <c r="B1940" s="125">
        <f t="shared" si="29"/>
        <v>42417.791669999999</v>
      </c>
      <c r="C1940" s="126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36"/>
      <c r="B1941" s="123">
        <f t="shared" si="29"/>
        <v>42417.833330000001</v>
      </c>
      <c r="C1941" s="126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36"/>
      <c r="B1942" s="125">
        <f t="shared" si="29"/>
        <v>42417.875</v>
      </c>
      <c r="C1942" s="126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36"/>
      <c r="B1943" s="123">
        <f t="shared" si="29"/>
        <v>42417.916669999999</v>
      </c>
      <c r="C1943" s="126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36"/>
      <c r="B1944" s="125">
        <f t="shared" si="29"/>
        <v>42417.958330000001</v>
      </c>
      <c r="C1944" s="126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36"/>
      <c r="B1945" s="123">
        <f t="shared" si="29"/>
        <v>42418</v>
      </c>
      <c r="C1945" s="126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36"/>
      <c r="B1946" s="125">
        <f t="shared" ref="B1946:B2009" si="30">B1922+1</f>
        <v>42418.041669999999</v>
      </c>
      <c r="C1946" s="126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36"/>
      <c r="B1947" s="123">
        <f t="shared" si="30"/>
        <v>42418.083330000001</v>
      </c>
      <c r="C1947" s="126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36"/>
      <c r="B1948" s="125">
        <f t="shared" si="30"/>
        <v>42418.125</v>
      </c>
      <c r="C1948" s="126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36"/>
      <c r="B1949" s="123">
        <f t="shared" si="30"/>
        <v>42418.166669999999</v>
      </c>
      <c r="C1949" s="126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36"/>
      <c r="B1950" s="125">
        <f t="shared" si="30"/>
        <v>42418.208330000001</v>
      </c>
      <c r="C1950" s="126">
        <v>5</v>
      </c>
      <c r="D1950" s="11">
        <f>ROUND(АТС!D454*$D$791*$D$792/100,2)</f>
        <v>0</v>
      </c>
      <c r="E1950" s="11">
        <f>ROUND(АТС!$D454*$E$791*$E$792/100,2)</f>
        <v>0</v>
      </c>
      <c r="F1950" s="11">
        <f>ROUND(АТС!$D454*$F$791*$F$792/100,2)</f>
        <v>0</v>
      </c>
      <c r="G1950" s="11">
        <f>ROUND(АТС!$D454*$G$791*$G$792/100,2)</f>
        <v>0</v>
      </c>
    </row>
    <row r="1951" spans="1:7" x14ac:dyDescent="0.25">
      <c r="A1951" s="236"/>
      <c r="B1951" s="123">
        <f t="shared" si="30"/>
        <v>42418.25</v>
      </c>
      <c r="C1951" s="126">
        <v>6</v>
      </c>
      <c r="D1951" s="11">
        <f>ROUND(АТС!D455*$D$791*$D$792/100,2)</f>
        <v>1.19</v>
      </c>
      <c r="E1951" s="11">
        <f>ROUND(АТС!$D455*$E$791*$E$792/100,2)</f>
        <v>1.0900000000000001</v>
      </c>
      <c r="F1951" s="11">
        <f>ROUND(АТС!$D455*$F$791*$F$792/100,2)</f>
        <v>0.74</v>
      </c>
      <c r="G1951" s="11">
        <f>ROUND(АТС!$D455*$G$791*$G$792/100,2)</f>
        <v>0.43</v>
      </c>
    </row>
    <row r="1952" spans="1:7" x14ac:dyDescent="0.25">
      <c r="A1952" s="236"/>
      <c r="B1952" s="125">
        <f t="shared" si="30"/>
        <v>42418.291669999999</v>
      </c>
      <c r="C1952" s="126">
        <v>7</v>
      </c>
      <c r="D1952" s="11">
        <f>ROUND(АТС!D456*$D$791*$D$792/100,2)</f>
        <v>1.1499999999999999</v>
      </c>
      <c r="E1952" s="11">
        <f>ROUND(АТС!$D456*$E$791*$E$792/100,2)</f>
        <v>1.06</v>
      </c>
      <c r="F1952" s="11">
        <f>ROUND(АТС!$D456*$F$791*$F$792/100,2)</f>
        <v>0.72</v>
      </c>
      <c r="G1952" s="11">
        <f>ROUND(АТС!$D456*$G$791*$G$792/100,2)</f>
        <v>0.42</v>
      </c>
    </row>
    <row r="1953" spans="1:7" x14ac:dyDescent="0.25">
      <c r="A1953" s="236"/>
      <c r="B1953" s="123">
        <f t="shared" si="30"/>
        <v>42418.333330000001</v>
      </c>
      <c r="C1953" s="126">
        <v>8</v>
      </c>
      <c r="D1953" s="11">
        <f>ROUND(АТС!D457*$D$791*$D$792/100,2)</f>
        <v>3.67</v>
      </c>
      <c r="E1953" s="11">
        <f>ROUND(АТС!$D457*$E$791*$E$792/100,2)</f>
        <v>3.37</v>
      </c>
      <c r="F1953" s="11">
        <f>ROUND(АТС!$D457*$F$791*$F$792/100,2)</f>
        <v>2.2999999999999998</v>
      </c>
      <c r="G1953" s="11">
        <f>ROUND(АТС!$D457*$G$791*$G$792/100,2)</f>
        <v>1.34</v>
      </c>
    </row>
    <row r="1954" spans="1:7" x14ac:dyDescent="0.25">
      <c r="A1954" s="236"/>
      <c r="B1954" s="125">
        <f t="shared" si="30"/>
        <v>42418.375</v>
      </c>
      <c r="C1954" s="126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36"/>
      <c r="B1955" s="123">
        <f t="shared" si="30"/>
        <v>42418.416669999999</v>
      </c>
      <c r="C1955" s="126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36"/>
      <c r="B1956" s="125">
        <f t="shared" si="30"/>
        <v>42418.458330000001</v>
      </c>
      <c r="C1956" s="126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36"/>
      <c r="B1957" s="123">
        <f t="shared" si="30"/>
        <v>42418.5</v>
      </c>
      <c r="C1957" s="126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36"/>
      <c r="B1958" s="125">
        <f t="shared" si="30"/>
        <v>42418.541669999999</v>
      </c>
      <c r="C1958" s="126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36"/>
      <c r="B1959" s="123">
        <f t="shared" si="30"/>
        <v>42418.583330000001</v>
      </c>
      <c r="C1959" s="126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36"/>
      <c r="B1960" s="125">
        <f t="shared" si="30"/>
        <v>42418.625</v>
      </c>
      <c r="C1960" s="126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36"/>
      <c r="B1961" s="123">
        <f t="shared" si="30"/>
        <v>42418.666669999999</v>
      </c>
      <c r="C1961" s="126">
        <v>16</v>
      </c>
      <c r="D1961" s="11">
        <f>ROUND(АТС!D465*$D$791*$D$792/100,2)</f>
        <v>0.04</v>
      </c>
      <c r="E1961" s="11">
        <f>ROUND(АТС!$D465*$E$791*$E$792/100,2)</f>
        <v>0.04</v>
      </c>
      <c r="F1961" s="11">
        <f>ROUND(АТС!$D465*$F$791*$F$792/100,2)</f>
        <v>0.03</v>
      </c>
      <c r="G1961" s="11">
        <f>ROUND(АТС!$D465*$G$791*$G$792/100,2)</f>
        <v>0.02</v>
      </c>
    </row>
    <row r="1962" spans="1:7" x14ac:dyDescent="0.25">
      <c r="A1962" s="236"/>
      <c r="B1962" s="125">
        <f t="shared" si="30"/>
        <v>42418.708330000001</v>
      </c>
      <c r="C1962" s="126">
        <v>17</v>
      </c>
      <c r="D1962" s="11">
        <f>ROUND(АТС!D466*$D$791*$D$792/100,2)</f>
        <v>1.59</v>
      </c>
      <c r="E1962" s="11">
        <f>ROUND(АТС!$D466*$E$791*$E$792/100,2)</f>
        <v>1.46</v>
      </c>
      <c r="F1962" s="11">
        <f>ROUND(АТС!$D466*$F$791*$F$792/100,2)</f>
        <v>0.99</v>
      </c>
      <c r="G1962" s="11">
        <f>ROUND(АТС!$D466*$G$791*$G$792/100,2)</f>
        <v>0.57999999999999996</v>
      </c>
    </row>
    <row r="1963" spans="1:7" x14ac:dyDescent="0.25">
      <c r="A1963" s="236"/>
      <c r="B1963" s="123">
        <f t="shared" si="30"/>
        <v>42418.75</v>
      </c>
      <c r="C1963" s="126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36"/>
      <c r="B1964" s="125">
        <f t="shared" si="30"/>
        <v>42418.791669999999</v>
      </c>
      <c r="C1964" s="126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36"/>
      <c r="B1965" s="123">
        <f t="shared" si="30"/>
        <v>42418.833330000001</v>
      </c>
      <c r="C1965" s="126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36"/>
      <c r="B1966" s="125">
        <f t="shared" si="30"/>
        <v>42418.875</v>
      </c>
      <c r="C1966" s="126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36"/>
      <c r="B1967" s="123">
        <f t="shared" si="30"/>
        <v>42418.916669999999</v>
      </c>
      <c r="C1967" s="126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36"/>
      <c r="B1968" s="125">
        <f t="shared" si="30"/>
        <v>42418.958330000001</v>
      </c>
      <c r="C1968" s="126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36"/>
      <c r="B1969" s="123">
        <f t="shared" si="30"/>
        <v>42419</v>
      </c>
      <c r="C1969" s="126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36"/>
      <c r="B1970" s="125">
        <f t="shared" si="30"/>
        <v>42419.041669999999</v>
      </c>
      <c r="C1970" s="126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36"/>
      <c r="B1971" s="123">
        <f t="shared" si="30"/>
        <v>42419.083330000001</v>
      </c>
      <c r="C1971" s="126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36"/>
      <c r="B1972" s="125">
        <f t="shared" si="30"/>
        <v>42419.125</v>
      </c>
      <c r="C1972" s="126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36"/>
      <c r="B1973" s="123">
        <f t="shared" si="30"/>
        <v>42419.166669999999</v>
      </c>
      <c r="C1973" s="126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36"/>
      <c r="B1974" s="125">
        <f t="shared" si="30"/>
        <v>42419.208330000001</v>
      </c>
      <c r="C1974" s="126">
        <v>5</v>
      </c>
      <c r="D1974" s="11">
        <f>ROUND(АТС!D478*$D$791*$D$792/100,2)</f>
        <v>2.66</v>
      </c>
      <c r="E1974" s="11">
        <f>ROUND(АТС!$D478*$E$791*$E$792/100,2)</f>
        <v>2.4500000000000002</v>
      </c>
      <c r="F1974" s="11">
        <f>ROUND(АТС!$D478*$F$791*$F$792/100,2)</f>
        <v>1.66</v>
      </c>
      <c r="G1974" s="11">
        <f>ROUND(АТС!$D478*$G$791*$G$792/100,2)</f>
        <v>0.97</v>
      </c>
    </row>
    <row r="1975" spans="1:7" x14ac:dyDescent="0.25">
      <c r="A1975" s="236"/>
      <c r="B1975" s="123">
        <f t="shared" si="30"/>
        <v>42419.25</v>
      </c>
      <c r="C1975" s="126">
        <v>6</v>
      </c>
      <c r="D1975" s="11">
        <f>ROUND(АТС!D479*$D$791*$D$792/100,2)</f>
        <v>11.49</v>
      </c>
      <c r="E1975" s="11">
        <f>ROUND(АТС!$D479*$E$791*$E$792/100,2)</f>
        <v>10.56</v>
      </c>
      <c r="F1975" s="11">
        <f>ROUND(АТС!$D479*$F$791*$F$792/100,2)</f>
        <v>7.19</v>
      </c>
      <c r="G1975" s="11">
        <f>ROUND(АТС!$D479*$G$791*$G$792/100,2)</f>
        <v>4.21</v>
      </c>
    </row>
    <row r="1976" spans="1:7" x14ac:dyDescent="0.25">
      <c r="A1976" s="236"/>
      <c r="B1976" s="125">
        <f t="shared" si="30"/>
        <v>42419.291669999999</v>
      </c>
      <c r="C1976" s="126">
        <v>7</v>
      </c>
      <c r="D1976" s="11">
        <f>ROUND(АТС!D480*$D$791*$D$792/100,2)</f>
        <v>1.1200000000000001</v>
      </c>
      <c r="E1976" s="11">
        <f>ROUND(АТС!$D480*$E$791*$E$792/100,2)</f>
        <v>1.03</v>
      </c>
      <c r="F1976" s="11">
        <f>ROUND(АТС!$D480*$F$791*$F$792/100,2)</f>
        <v>0.7</v>
      </c>
      <c r="G1976" s="11">
        <f>ROUND(АТС!$D480*$G$791*$G$792/100,2)</f>
        <v>0.41</v>
      </c>
    </row>
    <row r="1977" spans="1:7" x14ac:dyDescent="0.25">
      <c r="A1977" s="236"/>
      <c r="B1977" s="123">
        <f t="shared" si="30"/>
        <v>42419.333330000001</v>
      </c>
      <c r="C1977" s="126">
        <v>8</v>
      </c>
      <c r="D1977" s="11">
        <f>ROUND(АТС!D481*$D$791*$D$792/100,2)</f>
        <v>18.41</v>
      </c>
      <c r="E1977" s="11">
        <f>ROUND(АТС!$D481*$E$791*$E$792/100,2)</f>
        <v>16.920000000000002</v>
      </c>
      <c r="F1977" s="11">
        <f>ROUND(АТС!$D481*$F$791*$F$792/100,2)</f>
        <v>11.52</v>
      </c>
      <c r="G1977" s="11">
        <f>ROUND(АТС!$D481*$G$791*$G$792/100,2)</f>
        <v>6.74</v>
      </c>
    </row>
    <row r="1978" spans="1:7" x14ac:dyDescent="0.25">
      <c r="A1978" s="236"/>
      <c r="B1978" s="125">
        <f t="shared" si="30"/>
        <v>42419.375</v>
      </c>
      <c r="C1978" s="126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36"/>
      <c r="B1979" s="123">
        <f t="shared" si="30"/>
        <v>42419.416669999999</v>
      </c>
      <c r="C1979" s="126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36"/>
      <c r="B1980" s="125">
        <f t="shared" si="30"/>
        <v>42419.458330000001</v>
      </c>
      <c r="C1980" s="126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36"/>
      <c r="B1981" s="123">
        <f t="shared" si="30"/>
        <v>42419.5</v>
      </c>
      <c r="C1981" s="126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36"/>
      <c r="B1982" s="125">
        <f t="shared" si="30"/>
        <v>42419.541669999999</v>
      </c>
      <c r="C1982" s="126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36"/>
      <c r="B1983" s="123">
        <f t="shared" si="30"/>
        <v>42419.583330000001</v>
      </c>
      <c r="C1983" s="126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36"/>
      <c r="B1984" s="125">
        <f t="shared" si="30"/>
        <v>42419.625</v>
      </c>
      <c r="C1984" s="126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36"/>
      <c r="B1985" s="123">
        <f t="shared" si="30"/>
        <v>42419.666669999999</v>
      </c>
      <c r="C1985" s="126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36"/>
      <c r="B1986" s="125">
        <f t="shared" si="30"/>
        <v>42419.708330000001</v>
      </c>
      <c r="C1986" s="126">
        <v>17</v>
      </c>
      <c r="D1986" s="11">
        <f>ROUND(АТС!D490*$D$791*$D$792/100,2)</f>
        <v>8.49</v>
      </c>
      <c r="E1986" s="11">
        <f>ROUND(АТС!$D490*$E$791*$E$792/100,2)</f>
        <v>7.8</v>
      </c>
      <c r="F1986" s="11">
        <f>ROUND(АТС!$D490*$F$791*$F$792/100,2)</f>
        <v>5.31</v>
      </c>
      <c r="G1986" s="11">
        <f>ROUND(АТС!$D490*$G$791*$G$792/100,2)</f>
        <v>3.11</v>
      </c>
    </row>
    <row r="1987" spans="1:7" x14ac:dyDescent="0.25">
      <c r="A1987" s="236"/>
      <c r="B1987" s="123">
        <f t="shared" si="30"/>
        <v>42419.75</v>
      </c>
      <c r="C1987" s="126">
        <v>18</v>
      </c>
      <c r="D1987" s="11">
        <f>ROUND(АТС!D491*$D$791*$D$792/100,2)</f>
        <v>0.09</v>
      </c>
      <c r="E1987" s="11">
        <f>ROUND(АТС!$D491*$E$791*$E$792/100,2)</f>
        <v>0.09</v>
      </c>
      <c r="F1987" s="11">
        <f>ROUND(АТС!$D491*$F$791*$F$792/100,2)</f>
        <v>0.06</v>
      </c>
      <c r="G1987" s="11">
        <f>ROUND(АТС!$D491*$G$791*$G$792/100,2)</f>
        <v>0.03</v>
      </c>
    </row>
    <row r="1988" spans="1:7" x14ac:dyDescent="0.25">
      <c r="A1988" s="236"/>
      <c r="B1988" s="125">
        <f t="shared" si="30"/>
        <v>42419.791669999999</v>
      </c>
      <c r="C1988" s="126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36"/>
      <c r="B1989" s="123">
        <f t="shared" si="30"/>
        <v>42419.833330000001</v>
      </c>
      <c r="C1989" s="126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36"/>
      <c r="B1990" s="125">
        <f t="shared" si="30"/>
        <v>42419.875</v>
      </c>
      <c r="C1990" s="126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36"/>
      <c r="B1991" s="123">
        <f t="shared" si="30"/>
        <v>42419.916669999999</v>
      </c>
      <c r="C1991" s="126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36"/>
      <c r="B1992" s="125">
        <f t="shared" si="30"/>
        <v>42419.958330000001</v>
      </c>
      <c r="C1992" s="126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36"/>
      <c r="B1993" s="123">
        <f t="shared" si="30"/>
        <v>42420</v>
      </c>
      <c r="C1993" s="126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36"/>
      <c r="B1994" s="125">
        <f t="shared" si="30"/>
        <v>42420.041669999999</v>
      </c>
      <c r="C1994" s="126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36"/>
      <c r="B1995" s="123">
        <f t="shared" si="30"/>
        <v>42420.083330000001</v>
      </c>
      <c r="C1995" s="126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36"/>
      <c r="B1996" s="125">
        <f t="shared" si="30"/>
        <v>42420.125</v>
      </c>
      <c r="C1996" s="126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36"/>
      <c r="B1997" s="123">
        <f t="shared" si="30"/>
        <v>42420.166669999999</v>
      </c>
      <c r="C1997" s="126">
        <v>4</v>
      </c>
      <c r="D1997" s="11">
        <f>ROUND(АТС!D501*$D$791*$D$792/100,2)</f>
        <v>4.9800000000000004</v>
      </c>
      <c r="E1997" s="11">
        <f>ROUND(АТС!$D501*$E$791*$E$792/100,2)</f>
        <v>4.57</v>
      </c>
      <c r="F1997" s="11">
        <f>ROUND(АТС!$D501*$F$791*$F$792/100,2)</f>
        <v>3.11</v>
      </c>
      <c r="G1997" s="11">
        <f>ROUND(АТС!$D501*$G$791*$G$792/100,2)</f>
        <v>1.82</v>
      </c>
    </row>
    <row r="1998" spans="1:7" x14ac:dyDescent="0.25">
      <c r="A1998" s="236"/>
      <c r="B1998" s="125">
        <f t="shared" si="30"/>
        <v>42420.208330000001</v>
      </c>
      <c r="C1998" s="126">
        <v>5</v>
      </c>
      <c r="D1998" s="11">
        <f>ROUND(АТС!D502*$D$791*$D$792/100,2)</f>
        <v>10.67</v>
      </c>
      <c r="E1998" s="11">
        <f>ROUND(АТС!$D502*$E$791*$E$792/100,2)</f>
        <v>9.81</v>
      </c>
      <c r="F1998" s="11">
        <f>ROUND(АТС!$D502*$F$791*$F$792/100,2)</f>
        <v>6.68</v>
      </c>
      <c r="G1998" s="11">
        <f>ROUND(АТС!$D502*$G$791*$G$792/100,2)</f>
        <v>3.91</v>
      </c>
    </row>
    <row r="1999" spans="1:7" x14ac:dyDescent="0.25">
      <c r="A1999" s="236"/>
      <c r="B1999" s="123">
        <f t="shared" si="30"/>
        <v>42420.25</v>
      </c>
      <c r="C1999" s="126">
        <v>6</v>
      </c>
      <c r="D1999" s="11">
        <f>ROUND(АТС!D503*$D$791*$D$792/100,2)</f>
        <v>50.64</v>
      </c>
      <c r="E1999" s="11">
        <f>ROUND(АТС!$D503*$E$791*$E$792/100,2)</f>
        <v>46.53</v>
      </c>
      <c r="F1999" s="11">
        <f>ROUND(АТС!$D503*$F$791*$F$792/100,2)</f>
        <v>31.67</v>
      </c>
      <c r="G1999" s="11">
        <f>ROUND(АТС!$D503*$G$791*$G$792/100,2)</f>
        <v>18.54</v>
      </c>
    </row>
    <row r="2000" spans="1:7" x14ac:dyDescent="0.25">
      <c r="A2000" s="236"/>
      <c r="B2000" s="125">
        <f t="shared" si="30"/>
        <v>42420.291669999999</v>
      </c>
      <c r="C2000" s="126">
        <v>7</v>
      </c>
      <c r="D2000" s="11">
        <f>ROUND(АТС!D504*$D$791*$D$792/100,2)</f>
        <v>3.47</v>
      </c>
      <c r="E2000" s="11">
        <f>ROUND(АТС!$D504*$E$791*$E$792/100,2)</f>
        <v>3.19</v>
      </c>
      <c r="F2000" s="11">
        <f>ROUND(АТС!$D504*$F$791*$F$792/100,2)</f>
        <v>2.17</v>
      </c>
      <c r="G2000" s="11">
        <f>ROUND(АТС!$D504*$G$791*$G$792/100,2)</f>
        <v>1.27</v>
      </c>
    </row>
    <row r="2001" spans="1:7" x14ac:dyDescent="0.25">
      <c r="A2001" s="236"/>
      <c r="B2001" s="123">
        <f t="shared" si="30"/>
        <v>42420.333330000001</v>
      </c>
      <c r="C2001" s="126">
        <v>8</v>
      </c>
      <c r="D2001" s="11">
        <f>ROUND(АТС!D505*$D$791*$D$792/100,2)</f>
        <v>8.58</v>
      </c>
      <c r="E2001" s="11">
        <f>ROUND(АТС!$D505*$E$791*$E$792/100,2)</f>
        <v>7.89</v>
      </c>
      <c r="F2001" s="11">
        <f>ROUND(АТС!$D505*$F$791*$F$792/100,2)</f>
        <v>5.37</v>
      </c>
      <c r="G2001" s="11">
        <f>ROUND(АТС!$D505*$G$791*$G$792/100,2)</f>
        <v>3.14</v>
      </c>
    </row>
    <row r="2002" spans="1:7" x14ac:dyDescent="0.25">
      <c r="A2002" s="236"/>
      <c r="B2002" s="125">
        <f t="shared" si="30"/>
        <v>42420.375</v>
      </c>
      <c r="C2002" s="126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36"/>
      <c r="B2003" s="123">
        <f t="shared" si="30"/>
        <v>42420.416669999999</v>
      </c>
      <c r="C2003" s="126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36"/>
      <c r="B2004" s="125">
        <f t="shared" si="30"/>
        <v>42420.458330000001</v>
      </c>
      <c r="C2004" s="126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36"/>
      <c r="B2005" s="123">
        <f t="shared" si="30"/>
        <v>42420.5</v>
      </c>
      <c r="C2005" s="126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36"/>
      <c r="B2006" s="125">
        <f t="shared" si="30"/>
        <v>42420.541669999999</v>
      </c>
      <c r="C2006" s="126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36"/>
      <c r="B2007" s="123">
        <f t="shared" si="30"/>
        <v>42420.583330000001</v>
      </c>
      <c r="C2007" s="126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36"/>
      <c r="B2008" s="125">
        <f t="shared" si="30"/>
        <v>42420.625</v>
      </c>
      <c r="C2008" s="126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36"/>
      <c r="B2009" s="123">
        <f t="shared" si="30"/>
        <v>42420.666669999999</v>
      </c>
      <c r="C2009" s="126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36"/>
      <c r="B2010" s="125">
        <f t="shared" ref="B2010:B2073" si="31">B1986+1</f>
        <v>42420.708330000001</v>
      </c>
      <c r="C2010" s="126">
        <v>17</v>
      </c>
      <c r="D2010" s="11">
        <f>ROUND(АТС!D514*$D$791*$D$792/100,2)</f>
        <v>4.66</v>
      </c>
      <c r="E2010" s="11">
        <f>ROUND(АТС!$D514*$E$791*$E$792/100,2)</f>
        <v>4.28</v>
      </c>
      <c r="F2010" s="11">
        <f>ROUND(АТС!$D514*$F$791*$F$792/100,2)</f>
        <v>2.91</v>
      </c>
      <c r="G2010" s="11">
        <f>ROUND(АТС!$D514*$G$791*$G$792/100,2)</f>
        <v>1.7</v>
      </c>
    </row>
    <row r="2011" spans="1:7" x14ac:dyDescent="0.25">
      <c r="A2011" s="236"/>
      <c r="B2011" s="123">
        <f t="shared" si="31"/>
        <v>42420.75</v>
      </c>
      <c r="C2011" s="126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36"/>
      <c r="B2012" s="125">
        <f t="shared" si="31"/>
        <v>42420.791669999999</v>
      </c>
      <c r="C2012" s="126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36"/>
      <c r="B2013" s="123">
        <f t="shared" si="31"/>
        <v>42420.833330000001</v>
      </c>
      <c r="C2013" s="126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36"/>
      <c r="B2014" s="125">
        <f t="shared" si="31"/>
        <v>42420.875</v>
      </c>
      <c r="C2014" s="126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36"/>
      <c r="B2015" s="123">
        <f t="shared" si="31"/>
        <v>42420.916669999999</v>
      </c>
      <c r="C2015" s="126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36"/>
      <c r="B2016" s="125">
        <f t="shared" si="31"/>
        <v>42420.958330000001</v>
      </c>
      <c r="C2016" s="126">
        <v>23</v>
      </c>
      <c r="D2016" s="11">
        <f>ROUND(АТС!D520*$D$791*$D$792/100,2)</f>
        <v>0.01</v>
      </c>
      <c r="E2016" s="11">
        <f>ROUND(АТС!$D520*$E$791*$E$792/100,2)</f>
        <v>0.01</v>
      </c>
      <c r="F2016" s="11">
        <f>ROUND(АТС!$D520*$F$791*$F$792/100,2)</f>
        <v>0.01</v>
      </c>
      <c r="G2016" s="11">
        <f>ROUND(АТС!$D520*$G$791*$G$792/100,2)</f>
        <v>0</v>
      </c>
    </row>
    <row r="2017" spans="1:7" x14ac:dyDescent="0.25">
      <c r="A2017" s="236"/>
      <c r="B2017" s="123">
        <f t="shared" si="31"/>
        <v>42421</v>
      </c>
      <c r="C2017" s="126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36"/>
      <c r="B2018" s="125">
        <f t="shared" si="31"/>
        <v>42421.041669999999</v>
      </c>
      <c r="C2018" s="126">
        <v>1</v>
      </c>
      <c r="D2018" s="11">
        <f>ROUND(АТС!D522*$D$791*$D$792/100,2)</f>
        <v>0.04</v>
      </c>
      <c r="E2018" s="11">
        <f>ROUND(АТС!$D522*$E$791*$E$792/100,2)</f>
        <v>0.03</v>
      </c>
      <c r="F2018" s="11">
        <f>ROUND(АТС!$D522*$F$791*$F$792/100,2)</f>
        <v>0.02</v>
      </c>
      <c r="G2018" s="11">
        <f>ROUND(АТС!$D522*$G$791*$G$792/100,2)</f>
        <v>0.01</v>
      </c>
    </row>
    <row r="2019" spans="1:7" x14ac:dyDescent="0.25">
      <c r="A2019" s="236"/>
      <c r="B2019" s="123">
        <f t="shared" si="31"/>
        <v>42421.083330000001</v>
      </c>
      <c r="C2019" s="126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36"/>
      <c r="B2020" s="125">
        <f t="shared" si="31"/>
        <v>42421.125</v>
      </c>
      <c r="C2020" s="126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36"/>
      <c r="B2021" s="123">
        <f t="shared" si="31"/>
        <v>42421.166669999999</v>
      </c>
      <c r="C2021" s="126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36"/>
      <c r="B2022" s="125">
        <f t="shared" si="31"/>
        <v>42421.208330000001</v>
      </c>
      <c r="C2022" s="126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36"/>
      <c r="B2023" s="123">
        <f t="shared" si="31"/>
        <v>42421.25</v>
      </c>
      <c r="C2023" s="126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36"/>
      <c r="B2024" s="125">
        <f t="shared" si="31"/>
        <v>42421.291669999999</v>
      </c>
      <c r="C2024" s="126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36"/>
      <c r="B2025" s="123">
        <f t="shared" si="31"/>
        <v>42421.333330000001</v>
      </c>
      <c r="C2025" s="126">
        <v>8</v>
      </c>
      <c r="D2025" s="11">
        <f>ROUND(АТС!D529*$D$791*$D$792/100,2)</f>
        <v>0.01</v>
      </c>
      <c r="E2025" s="11">
        <f>ROUND(АТС!$D529*$E$791*$E$792/100,2)</f>
        <v>0.01</v>
      </c>
      <c r="F2025" s="11">
        <f>ROUND(АТС!$D529*$F$791*$F$792/100,2)</f>
        <v>0.01</v>
      </c>
      <c r="G2025" s="11">
        <f>ROUND(АТС!$D529*$G$791*$G$792/100,2)</f>
        <v>0</v>
      </c>
    </row>
    <row r="2026" spans="1:7" x14ac:dyDescent="0.25">
      <c r="A2026" s="236"/>
      <c r="B2026" s="125">
        <f t="shared" si="31"/>
        <v>42421.375</v>
      </c>
      <c r="C2026" s="126">
        <v>9</v>
      </c>
      <c r="D2026" s="11">
        <f>ROUND(АТС!D530*$D$791*$D$792/100,2)</f>
        <v>4.6399999999999997</v>
      </c>
      <c r="E2026" s="11">
        <f>ROUND(АТС!$D530*$E$791*$E$792/100,2)</f>
        <v>4.26</v>
      </c>
      <c r="F2026" s="11">
        <f>ROUND(АТС!$D530*$F$791*$F$792/100,2)</f>
        <v>2.9</v>
      </c>
      <c r="G2026" s="11">
        <f>ROUND(АТС!$D530*$G$791*$G$792/100,2)</f>
        <v>1.7</v>
      </c>
    </row>
    <row r="2027" spans="1:7" x14ac:dyDescent="0.25">
      <c r="A2027" s="236"/>
      <c r="B2027" s="123">
        <f t="shared" si="31"/>
        <v>42421.416669999999</v>
      </c>
      <c r="C2027" s="126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36"/>
      <c r="B2028" s="125">
        <f t="shared" si="31"/>
        <v>42421.458330000001</v>
      </c>
      <c r="C2028" s="126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36"/>
      <c r="B2029" s="123">
        <f t="shared" si="31"/>
        <v>42421.5</v>
      </c>
      <c r="C2029" s="126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36"/>
      <c r="B2030" s="125">
        <f t="shared" si="31"/>
        <v>42421.541669999999</v>
      </c>
      <c r="C2030" s="126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36"/>
      <c r="B2031" s="123">
        <f t="shared" si="31"/>
        <v>42421.583330000001</v>
      </c>
      <c r="C2031" s="126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36"/>
      <c r="B2032" s="125">
        <f t="shared" si="31"/>
        <v>42421.625</v>
      </c>
      <c r="C2032" s="126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36"/>
      <c r="B2033" s="123">
        <f t="shared" si="31"/>
        <v>42421.666669999999</v>
      </c>
      <c r="C2033" s="126">
        <v>16</v>
      </c>
      <c r="D2033" s="11">
        <f>ROUND(АТС!D537*$D$791*$D$792/100,2)</f>
        <v>1.1100000000000001</v>
      </c>
      <c r="E2033" s="11">
        <f>ROUND(АТС!$D537*$E$791*$E$792/100,2)</f>
        <v>1.02</v>
      </c>
      <c r="F2033" s="11">
        <f>ROUND(АТС!$D537*$F$791*$F$792/100,2)</f>
        <v>0.7</v>
      </c>
      <c r="G2033" s="11">
        <f>ROUND(АТС!$D537*$G$791*$G$792/100,2)</f>
        <v>0.41</v>
      </c>
    </row>
    <row r="2034" spans="1:7" x14ac:dyDescent="0.25">
      <c r="A2034" s="236"/>
      <c r="B2034" s="125">
        <f t="shared" si="31"/>
        <v>42421.708330000001</v>
      </c>
      <c r="C2034" s="126">
        <v>17</v>
      </c>
      <c r="D2034" s="11">
        <f>ROUND(АТС!D538*$D$791*$D$792/100,2)</f>
        <v>14.1</v>
      </c>
      <c r="E2034" s="11">
        <f>ROUND(АТС!$D538*$E$791*$E$792/100,2)</f>
        <v>12.95</v>
      </c>
      <c r="F2034" s="11">
        <f>ROUND(АТС!$D538*$F$791*$F$792/100,2)</f>
        <v>8.82</v>
      </c>
      <c r="G2034" s="11">
        <f>ROUND(АТС!$D538*$G$791*$G$792/100,2)</f>
        <v>5.16</v>
      </c>
    </row>
    <row r="2035" spans="1:7" x14ac:dyDescent="0.25">
      <c r="A2035" s="236"/>
      <c r="B2035" s="123">
        <f t="shared" si="31"/>
        <v>42421.75</v>
      </c>
      <c r="C2035" s="126">
        <v>18</v>
      </c>
      <c r="D2035" s="11">
        <f>ROUND(АТС!D539*$D$791*$D$792/100,2)</f>
        <v>9.3000000000000007</v>
      </c>
      <c r="E2035" s="11">
        <f>ROUND(АТС!$D539*$E$791*$E$792/100,2)</f>
        <v>8.5500000000000007</v>
      </c>
      <c r="F2035" s="11">
        <f>ROUND(АТС!$D539*$F$791*$F$792/100,2)</f>
        <v>5.82</v>
      </c>
      <c r="G2035" s="11">
        <f>ROUND(АТС!$D539*$G$791*$G$792/100,2)</f>
        <v>3.4</v>
      </c>
    </row>
    <row r="2036" spans="1:7" x14ac:dyDescent="0.25">
      <c r="A2036" s="236"/>
      <c r="B2036" s="125">
        <f t="shared" si="31"/>
        <v>42421.791669999999</v>
      </c>
      <c r="C2036" s="126">
        <v>19</v>
      </c>
      <c r="D2036" s="11">
        <f>ROUND(АТС!D540*$D$791*$D$792/100,2)</f>
        <v>0.64</v>
      </c>
      <c r="E2036" s="11">
        <f>ROUND(АТС!$D540*$E$791*$E$792/100,2)</f>
        <v>0.59</v>
      </c>
      <c r="F2036" s="11">
        <f>ROUND(АТС!$D540*$F$791*$F$792/100,2)</f>
        <v>0.4</v>
      </c>
      <c r="G2036" s="11">
        <f>ROUND(АТС!$D540*$G$791*$G$792/100,2)</f>
        <v>0.24</v>
      </c>
    </row>
    <row r="2037" spans="1:7" x14ac:dyDescent="0.25">
      <c r="A2037" s="236"/>
      <c r="B2037" s="123">
        <f t="shared" si="31"/>
        <v>42421.833330000001</v>
      </c>
      <c r="C2037" s="126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36"/>
      <c r="B2038" s="125">
        <f t="shared" si="31"/>
        <v>42421.875</v>
      </c>
      <c r="C2038" s="126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36"/>
      <c r="B2039" s="123">
        <f t="shared" si="31"/>
        <v>42421.916669999999</v>
      </c>
      <c r="C2039" s="126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36"/>
      <c r="B2040" s="125">
        <f t="shared" si="31"/>
        <v>42421.958330000001</v>
      </c>
      <c r="C2040" s="126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36"/>
      <c r="B2041" s="123">
        <f t="shared" si="31"/>
        <v>42422</v>
      </c>
      <c r="C2041" s="126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36"/>
      <c r="B2042" s="125">
        <f t="shared" si="31"/>
        <v>42422.041669999999</v>
      </c>
      <c r="C2042" s="126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36"/>
      <c r="B2043" s="123">
        <f t="shared" si="31"/>
        <v>42422.083330000001</v>
      </c>
      <c r="C2043" s="126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36"/>
      <c r="B2044" s="125">
        <f t="shared" si="31"/>
        <v>42422.125</v>
      </c>
      <c r="C2044" s="126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36"/>
      <c r="B2045" s="123">
        <f t="shared" si="31"/>
        <v>42422.166669999999</v>
      </c>
      <c r="C2045" s="126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36"/>
      <c r="B2046" s="125">
        <f t="shared" si="31"/>
        <v>42422.208330000001</v>
      </c>
      <c r="C2046" s="126">
        <v>5</v>
      </c>
      <c r="D2046" s="11">
        <f>ROUND(АТС!D550*$D$791*$D$792/100,2)</f>
        <v>2.08</v>
      </c>
      <c r="E2046" s="11">
        <f>ROUND(АТС!$D550*$E$791*$E$792/100,2)</f>
        <v>1.91</v>
      </c>
      <c r="F2046" s="11">
        <f>ROUND(АТС!$D550*$F$791*$F$792/100,2)</f>
        <v>1.3</v>
      </c>
      <c r="G2046" s="11">
        <f>ROUND(АТС!$D550*$G$791*$G$792/100,2)</f>
        <v>0.76</v>
      </c>
    </row>
    <row r="2047" spans="1:7" x14ac:dyDescent="0.25">
      <c r="A2047" s="236"/>
      <c r="B2047" s="123">
        <f t="shared" si="31"/>
        <v>42422.25</v>
      </c>
      <c r="C2047" s="126">
        <v>6</v>
      </c>
      <c r="D2047" s="11">
        <f>ROUND(АТС!D551*$D$791*$D$792/100,2)</f>
        <v>3.01</v>
      </c>
      <c r="E2047" s="11">
        <f>ROUND(АТС!$D551*$E$791*$E$792/100,2)</f>
        <v>2.76</v>
      </c>
      <c r="F2047" s="11">
        <f>ROUND(АТС!$D551*$F$791*$F$792/100,2)</f>
        <v>1.88</v>
      </c>
      <c r="G2047" s="11">
        <f>ROUND(АТС!$D551*$G$791*$G$792/100,2)</f>
        <v>1.1000000000000001</v>
      </c>
    </row>
    <row r="2048" spans="1:7" x14ac:dyDescent="0.25">
      <c r="A2048" s="236"/>
      <c r="B2048" s="125">
        <f t="shared" si="31"/>
        <v>42422.291669999999</v>
      </c>
      <c r="C2048" s="126">
        <v>7</v>
      </c>
      <c r="D2048" s="11">
        <f>ROUND(АТС!D552*$D$791*$D$792/100,2)</f>
        <v>55.23</v>
      </c>
      <c r="E2048" s="11">
        <f>ROUND(АТС!$D552*$E$791*$E$792/100,2)</f>
        <v>50.75</v>
      </c>
      <c r="F2048" s="11">
        <f>ROUND(АТС!$D552*$F$791*$F$792/100,2)</f>
        <v>34.549999999999997</v>
      </c>
      <c r="G2048" s="11">
        <f>ROUND(АТС!$D552*$G$791*$G$792/100,2)</f>
        <v>20.22</v>
      </c>
    </row>
    <row r="2049" spans="1:7" x14ac:dyDescent="0.25">
      <c r="A2049" s="236"/>
      <c r="B2049" s="123">
        <f t="shared" si="31"/>
        <v>42422.333330000001</v>
      </c>
      <c r="C2049" s="126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36"/>
      <c r="B2050" s="125">
        <f t="shared" si="31"/>
        <v>42422.375</v>
      </c>
      <c r="C2050" s="126">
        <v>9</v>
      </c>
      <c r="D2050" s="11">
        <f>ROUND(АТС!D554*$D$791*$D$792/100,2)</f>
        <v>4.8600000000000003</v>
      </c>
      <c r="E2050" s="11">
        <f>ROUND(АТС!$D554*$E$791*$E$792/100,2)</f>
        <v>4.47</v>
      </c>
      <c r="F2050" s="11">
        <f>ROUND(АТС!$D554*$F$791*$F$792/100,2)</f>
        <v>3.04</v>
      </c>
      <c r="G2050" s="11">
        <f>ROUND(АТС!$D554*$G$791*$G$792/100,2)</f>
        <v>1.78</v>
      </c>
    </row>
    <row r="2051" spans="1:7" x14ac:dyDescent="0.25">
      <c r="A2051" s="236"/>
      <c r="B2051" s="123">
        <f t="shared" si="31"/>
        <v>42422.416669999999</v>
      </c>
      <c r="C2051" s="126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36"/>
      <c r="B2052" s="125">
        <f t="shared" si="31"/>
        <v>42422.458330000001</v>
      </c>
      <c r="C2052" s="126">
        <v>11</v>
      </c>
      <c r="D2052" s="11">
        <f>ROUND(АТС!D556*$D$791*$D$792/100,2)</f>
        <v>3.92</v>
      </c>
      <c r="E2052" s="11">
        <f>ROUND(АТС!$D556*$E$791*$E$792/100,2)</f>
        <v>3.6</v>
      </c>
      <c r="F2052" s="11">
        <f>ROUND(АТС!$D556*$F$791*$F$792/100,2)</f>
        <v>2.4500000000000002</v>
      </c>
      <c r="G2052" s="11">
        <f>ROUND(АТС!$D556*$G$791*$G$792/100,2)</f>
        <v>1.43</v>
      </c>
    </row>
    <row r="2053" spans="1:7" x14ac:dyDescent="0.25">
      <c r="A2053" s="236"/>
      <c r="B2053" s="123">
        <f t="shared" si="31"/>
        <v>42422.5</v>
      </c>
      <c r="C2053" s="126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36"/>
      <c r="B2054" s="125">
        <f t="shared" si="31"/>
        <v>42422.541669999999</v>
      </c>
      <c r="C2054" s="126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36"/>
      <c r="B2055" s="123">
        <f t="shared" si="31"/>
        <v>42422.583330000001</v>
      </c>
      <c r="C2055" s="126">
        <v>14</v>
      </c>
      <c r="D2055" s="11">
        <f>ROUND(АТС!D559*$D$791*$D$792/100,2)</f>
        <v>5.59</v>
      </c>
      <c r="E2055" s="11">
        <f>ROUND(АТС!$D559*$E$791*$E$792/100,2)</f>
        <v>5.14</v>
      </c>
      <c r="F2055" s="11">
        <f>ROUND(АТС!$D559*$F$791*$F$792/100,2)</f>
        <v>3.5</v>
      </c>
      <c r="G2055" s="11">
        <f>ROUND(АТС!$D559*$G$791*$G$792/100,2)</f>
        <v>2.0499999999999998</v>
      </c>
    </row>
    <row r="2056" spans="1:7" x14ac:dyDescent="0.25">
      <c r="A2056" s="236"/>
      <c r="B2056" s="125">
        <f t="shared" si="31"/>
        <v>42422.625</v>
      </c>
      <c r="C2056" s="126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36"/>
      <c r="B2057" s="123">
        <f t="shared" si="31"/>
        <v>42422.666669999999</v>
      </c>
      <c r="C2057" s="126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36"/>
      <c r="B2058" s="125">
        <f t="shared" si="31"/>
        <v>42422.708330000001</v>
      </c>
      <c r="C2058" s="126">
        <v>17</v>
      </c>
      <c r="D2058" s="11">
        <f>ROUND(АТС!D562*$D$791*$D$792/100,2)</f>
        <v>12.28</v>
      </c>
      <c r="E2058" s="11">
        <f>ROUND(АТС!$D562*$E$791*$E$792/100,2)</f>
        <v>11.28</v>
      </c>
      <c r="F2058" s="11">
        <f>ROUND(АТС!$D562*$F$791*$F$792/100,2)</f>
        <v>7.68</v>
      </c>
      <c r="G2058" s="11">
        <f>ROUND(АТС!$D562*$G$791*$G$792/100,2)</f>
        <v>4.49</v>
      </c>
    </row>
    <row r="2059" spans="1:7" x14ac:dyDescent="0.25">
      <c r="A2059" s="236"/>
      <c r="B2059" s="123">
        <f t="shared" si="31"/>
        <v>42422.75</v>
      </c>
      <c r="C2059" s="126">
        <v>18</v>
      </c>
      <c r="D2059" s="11">
        <f>ROUND(АТС!D563*$D$791*$D$792/100,2)</f>
        <v>3.18</v>
      </c>
      <c r="E2059" s="11">
        <f>ROUND(АТС!$D563*$E$791*$E$792/100,2)</f>
        <v>2.92</v>
      </c>
      <c r="F2059" s="11">
        <f>ROUND(АТС!$D563*$F$791*$F$792/100,2)</f>
        <v>1.99</v>
      </c>
      <c r="G2059" s="11">
        <f>ROUND(АТС!$D563*$G$791*$G$792/100,2)</f>
        <v>1.1599999999999999</v>
      </c>
    </row>
    <row r="2060" spans="1:7" x14ac:dyDescent="0.25">
      <c r="A2060" s="236"/>
      <c r="B2060" s="125">
        <f t="shared" si="31"/>
        <v>42422.791669999999</v>
      </c>
      <c r="C2060" s="126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36"/>
      <c r="B2061" s="123">
        <f t="shared" si="31"/>
        <v>42422.833330000001</v>
      </c>
      <c r="C2061" s="126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36"/>
      <c r="B2062" s="125">
        <f t="shared" si="31"/>
        <v>42422.875</v>
      </c>
      <c r="C2062" s="126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36"/>
      <c r="B2063" s="123">
        <f t="shared" si="31"/>
        <v>42422.916669999999</v>
      </c>
      <c r="C2063" s="126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36"/>
      <c r="B2064" s="125">
        <f t="shared" si="31"/>
        <v>42422.958330000001</v>
      </c>
      <c r="C2064" s="126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36"/>
      <c r="B2065" s="123">
        <f t="shared" si="31"/>
        <v>42423</v>
      </c>
      <c r="C2065" s="126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36"/>
      <c r="B2066" s="125">
        <f t="shared" si="31"/>
        <v>42423.041669999999</v>
      </c>
      <c r="C2066" s="126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36"/>
      <c r="B2067" s="123">
        <f t="shared" si="31"/>
        <v>42423.083330000001</v>
      </c>
      <c r="C2067" s="126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36"/>
      <c r="B2068" s="125">
        <f t="shared" si="31"/>
        <v>42423.125</v>
      </c>
      <c r="C2068" s="126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36"/>
      <c r="B2069" s="123">
        <f t="shared" si="31"/>
        <v>42423.166669999999</v>
      </c>
      <c r="C2069" s="126">
        <v>4</v>
      </c>
      <c r="D2069" s="11">
        <f>ROUND(АТС!D573*$D$791*$D$792/100,2)</f>
        <v>0.01</v>
      </c>
      <c r="E2069" s="11">
        <f>ROUND(АТС!$D573*$E$791*$E$792/100,2)</f>
        <v>0.01</v>
      </c>
      <c r="F2069" s="11">
        <f>ROUND(АТС!$D573*$F$791*$F$792/100,2)</f>
        <v>0.01</v>
      </c>
      <c r="G2069" s="11">
        <f>ROUND(АТС!$D573*$G$791*$G$792/100,2)</f>
        <v>0</v>
      </c>
    </row>
    <row r="2070" spans="1:7" x14ac:dyDescent="0.25">
      <c r="A2070" s="236"/>
      <c r="B2070" s="125">
        <f t="shared" si="31"/>
        <v>42423.208330000001</v>
      </c>
      <c r="C2070" s="126">
        <v>5</v>
      </c>
      <c r="D2070" s="11">
        <f>ROUND(АТС!D574*$D$791*$D$792/100,2)</f>
        <v>4.91</v>
      </c>
      <c r="E2070" s="11">
        <f>ROUND(АТС!$D574*$E$791*$E$792/100,2)</f>
        <v>4.51</v>
      </c>
      <c r="F2070" s="11">
        <f>ROUND(АТС!$D574*$F$791*$F$792/100,2)</f>
        <v>3.07</v>
      </c>
      <c r="G2070" s="11">
        <f>ROUND(АТС!$D574*$G$791*$G$792/100,2)</f>
        <v>1.8</v>
      </c>
    </row>
    <row r="2071" spans="1:7" x14ac:dyDescent="0.25">
      <c r="A2071" s="236"/>
      <c r="B2071" s="123">
        <f t="shared" si="31"/>
        <v>42423.25</v>
      </c>
      <c r="C2071" s="126">
        <v>6</v>
      </c>
      <c r="D2071" s="11">
        <f>ROUND(АТС!D575*$D$791*$D$792/100,2)</f>
        <v>0.43</v>
      </c>
      <c r="E2071" s="11">
        <f>ROUND(АТС!$D575*$E$791*$E$792/100,2)</f>
        <v>0.4</v>
      </c>
      <c r="F2071" s="11">
        <f>ROUND(АТС!$D575*$F$791*$F$792/100,2)</f>
        <v>0.27</v>
      </c>
      <c r="G2071" s="11">
        <f>ROUND(АТС!$D575*$G$791*$G$792/100,2)</f>
        <v>0.16</v>
      </c>
    </row>
    <row r="2072" spans="1:7" x14ac:dyDescent="0.25">
      <c r="A2072" s="236"/>
      <c r="B2072" s="125">
        <f t="shared" si="31"/>
        <v>42423.291669999999</v>
      </c>
      <c r="C2072" s="126">
        <v>7</v>
      </c>
      <c r="D2072" s="11">
        <f>ROUND(АТС!D576*$D$791*$D$792/100,2)</f>
        <v>3.08</v>
      </c>
      <c r="E2072" s="11">
        <f>ROUND(АТС!$D576*$E$791*$E$792/100,2)</f>
        <v>2.83</v>
      </c>
      <c r="F2072" s="11">
        <f>ROUND(АТС!$D576*$F$791*$F$792/100,2)</f>
        <v>1.93</v>
      </c>
      <c r="G2072" s="11">
        <f>ROUND(АТС!$D576*$G$791*$G$792/100,2)</f>
        <v>1.1299999999999999</v>
      </c>
    </row>
    <row r="2073" spans="1:7" x14ac:dyDescent="0.25">
      <c r="A2073" s="236"/>
      <c r="B2073" s="123">
        <f t="shared" si="31"/>
        <v>42423.333330000001</v>
      </c>
      <c r="C2073" s="126">
        <v>8</v>
      </c>
      <c r="D2073" s="11">
        <f>ROUND(АТС!D577*$D$791*$D$792/100,2)</f>
        <v>60.49</v>
      </c>
      <c r="E2073" s="11">
        <f>ROUND(АТС!$D577*$E$791*$E$792/100,2)</f>
        <v>55.58</v>
      </c>
      <c r="F2073" s="11">
        <f>ROUND(АТС!$D577*$F$791*$F$792/100,2)</f>
        <v>37.840000000000003</v>
      </c>
      <c r="G2073" s="11">
        <f>ROUND(АТС!$D577*$G$791*$G$792/100,2)</f>
        <v>22.14</v>
      </c>
    </row>
    <row r="2074" spans="1:7" x14ac:dyDescent="0.25">
      <c r="A2074" s="236"/>
      <c r="B2074" s="125">
        <f t="shared" ref="B2074:B2137" si="32">B2050+1</f>
        <v>42423.375</v>
      </c>
      <c r="C2074" s="126">
        <v>9</v>
      </c>
      <c r="D2074" s="11">
        <f>ROUND(АТС!D578*$D$791*$D$792/100,2)</f>
        <v>2.64</v>
      </c>
      <c r="E2074" s="11">
        <f>ROUND(АТС!$D578*$E$791*$E$792/100,2)</f>
        <v>2.4300000000000002</v>
      </c>
      <c r="F2074" s="11">
        <f>ROUND(АТС!$D578*$F$791*$F$792/100,2)</f>
        <v>1.65</v>
      </c>
      <c r="G2074" s="11">
        <f>ROUND(АТС!$D578*$G$791*$G$792/100,2)</f>
        <v>0.97</v>
      </c>
    </row>
    <row r="2075" spans="1:7" x14ac:dyDescent="0.25">
      <c r="A2075" s="236"/>
      <c r="B2075" s="123">
        <f t="shared" si="32"/>
        <v>42423.416669999999</v>
      </c>
      <c r="C2075" s="126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36"/>
      <c r="B2076" s="125">
        <f t="shared" si="32"/>
        <v>42423.458330000001</v>
      </c>
      <c r="C2076" s="126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36"/>
      <c r="B2077" s="123">
        <f t="shared" si="32"/>
        <v>42423.5</v>
      </c>
      <c r="C2077" s="126">
        <v>12</v>
      </c>
      <c r="D2077" s="11">
        <f>ROUND(АТС!D581*$D$791*$D$792/100,2)</f>
        <v>1.58</v>
      </c>
      <c r="E2077" s="11">
        <f>ROUND(АТС!$D581*$E$791*$E$792/100,2)</f>
        <v>1.45</v>
      </c>
      <c r="F2077" s="11">
        <f>ROUND(АТС!$D581*$F$791*$F$792/100,2)</f>
        <v>0.99</v>
      </c>
      <c r="G2077" s="11">
        <f>ROUND(АТС!$D581*$G$791*$G$792/100,2)</f>
        <v>0.57999999999999996</v>
      </c>
    </row>
    <row r="2078" spans="1:7" x14ac:dyDescent="0.25">
      <c r="A2078" s="236"/>
      <c r="B2078" s="125">
        <f t="shared" si="32"/>
        <v>42423.541669999999</v>
      </c>
      <c r="C2078" s="126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36"/>
      <c r="B2079" s="123">
        <f t="shared" si="32"/>
        <v>42423.583330000001</v>
      </c>
      <c r="C2079" s="126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36"/>
      <c r="B2080" s="125">
        <f t="shared" si="32"/>
        <v>42423.625</v>
      </c>
      <c r="C2080" s="126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36"/>
      <c r="B2081" s="123">
        <f t="shared" si="32"/>
        <v>42423.666669999999</v>
      </c>
      <c r="C2081" s="126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36"/>
      <c r="B2082" s="125">
        <f t="shared" si="32"/>
        <v>42423.708330000001</v>
      </c>
      <c r="C2082" s="126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36"/>
      <c r="B2083" s="123">
        <f t="shared" si="32"/>
        <v>42423.75</v>
      </c>
      <c r="C2083" s="126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36"/>
      <c r="B2084" s="125">
        <f t="shared" si="32"/>
        <v>42423.791669999999</v>
      </c>
      <c r="C2084" s="126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36"/>
      <c r="B2085" s="123">
        <f t="shared" si="32"/>
        <v>42423.833330000001</v>
      </c>
      <c r="C2085" s="126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36"/>
      <c r="B2086" s="125">
        <f t="shared" si="32"/>
        <v>42423.875</v>
      </c>
      <c r="C2086" s="126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36"/>
      <c r="B2087" s="123">
        <f t="shared" si="32"/>
        <v>42423.916669999999</v>
      </c>
      <c r="C2087" s="126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36"/>
      <c r="B2088" s="125">
        <f t="shared" si="32"/>
        <v>42423.958330000001</v>
      </c>
      <c r="C2088" s="126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36"/>
      <c r="B2089" s="123">
        <f t="shared" si="32"/>
        <v>42424</v>
      </c>
      <c r="C2089" s="126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36"/>
      <c r="B2090" s="125">
        <f t="shared" si="32"/>
        <v>42424.041669999999</v>
      </c>
      <c r="C2090" s="126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36"/>
      <c r="B2091" s="123">
        <f t="shared" si="32"/>
        <v>42424.083330000001</v>
      </c>
      <c r="C2091" s="126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36"/>
      <c r="B2092" s="125">
        <f t="shared" si="32"/>
        <v>42424.125</v>
      </c>
      <c r="C2092" s="126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36"/>
      <c r="B2093" s="123">
        <f t="shared" si="32"/>
        <v>42424.166669999999</v>
      </c>
      <c r="C2093" s="126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36"/>
      <c r="B2094" s="125">
        <f t="shared" si="32"/>
        <v>42424.208330000001</v>
      </c>
      <c r="C2094" s="126">
        <v>5</v>
      </c>
      <c r="D2094" s="11">
        <f>ROUND(АТС!D598*$D$791*$D$792/100,2)</f>
        <v>6.04</v>
      </c>
      <c r="E2094" s="11">
        <f>ROUND(АТС!$D598*$E$791*$E$792/100,2)</f>
        <v>5.55</v>
      </c>
      <c r="F2094" s="11">
        <f>ROUND(АТС!$D598*$F$791*$F$792/100,2)</f>
        <v>3.78</v>
      </c>
      <c r="G2094" s="11">
        <f>ROUND(АТС!$D598*$G$791*$G$792/100,2)</f>
        <v>2.21</v>
      </c>
    </row>
    <row r="2095" spans="1:7" x14ac:dyDescent="0.25">
      <c r="A2095" s="236"/>
      <c r="B2095" s="123">
        <f t="shared" si="32"/>
        <v>42424.25</v>
      </c>
      <c r="C2095" s="126">
        <v>6</v>
      </c>
      <c r="D2095" s="11">
        <f>ROUND(АТС!D599*$D$791*$D$792/100,2)</f>
        <v>2.98</v>
      </c>
      <c r="E2095" s="11">
        <f>ROUND(АТС!$D599*$E$791*$E$792/100,2)</f>
        <v>2.73</v>
      </c>
      <c r="F2095" s="11">
        <f>ROUND(АТС!$D599*$F$791*$F$792/100,2)</f>
        <v>1.86</v>
      </c>
      <c r="G2095" s="11">
        <f>ROUND(АТС!$D599*$G$791*$G$792/100,2)</f>
        <v>1.0900000000000001</v>
      </c>
    </row>
    <row r="2096" spans="1:7" x14ac:dyDescent="0.25">
      <c r="A2096" s="236"/>
      <c r="B2096" s="125">
        <f t="shared" si="32"/>
        <v>42424.291669999999</v>
      </c>
      <c r="C2096" s="126">
        <v>7</v>
      </c>
      <c r="D2096" s="11">
        <f>ROUND(АТС!D600*$D$791*$D$792/100,2)</f>
        <v>0.92</v>
      </c>
      <c r="E2096" s="11">
        <f>ROUND(АТС!$D600*$E$791*$E$792/100,2)</f>
        <v>0.85</v>
      </c>
      <c r="F2096" s="11">
        <f>ROUND(АТС!$D600*$F$791*$F$792/100,2)</f>
        <v>0.57999999999999996</v>
      </c>
      <c r="G2096" s="11">
        <f>ROUND(АТС!$D600*$G$791*$G$792/100,2)</f>
        <v>0.34</v>
      </c>
    </row>
    <row r="2097" spans="1:7" x14ac:dyDescent="0.25">
      <c r="A2097" s="236"/>
      <c r="B2097" s="123">
        <f t="shared" si="32"/>
        <v>42424.333330000001</v>
      </c>
      <c r="C2097" s="126">
        <v>8</v>
      </c>
      <c r="D2097" s="11">
        <f>ROUND(АТС!D601*$D$791*$D$792/100,2)</f>
        <v>3.41</v>
      </c>
      <c r="E2097" s="11">
        <f>ROUND(АТС!$D601*$E$791*$E$792/100,2)</f>
        <v>3.13</v>
      </c>
      <c r="F2097" s="11">
        <f>ROUND(АТС!$D601*$F$791*$F$792/100,2)</f>
        <v>2.13</v>
      </c>
      <c r="G2097" s="11">
        <f>ROUND(АТС!$D601*$G$791*$G$792/100,2)</f>
        <v>1.25</v>
      </c>
    </row>
    <row r="2098" spans="1:7" x14ac:dyDescent="0.25">
      <c r="A2098" s="236"/>
      <c r="B2098" s="125">
        <f t="shared" si="32"/>
        <v>42424.375</v>
      </c>
      <c r="C2098" s="126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36"/>
      <c r="B2099" s="123">
        <f t="shared" si="32"/>
        <v>42424.416669999999</v>
      </c>
      <c r="C2099" s="126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36"/>
      <c r="B2100" s="125">
        <f t="shared" si="32"/>
        <v>42424.458330000001</v>
      </c>
      <c r="C2100" s="126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36"/>
      <c r="B2101" s="123">
        <f t="shared" si="32"/>
        <v>42424.5</v>
      </c>
      <c r="C2101" s="126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36"/>
      <c r="B2102" s="125">
        <f t="shared" si="32"/>
        <v>42424.541669999999</v>
      </c>
      <c r="C2102" s="126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36"/>
      <c r="B2103" s="123">
        <f t="shared" si="32"/>
        <v>42424.583330000001</v>
      </c>
      <c r="C2103" s="126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36"/>
      <c r="B2104" s="125">
        <f t="shared" si="32"/>
        <v>42424.625</v>
      </c>
      <c r="C2104" s="126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36"/>
      <c r="B2105" s="123">
        <f t="shared" si="32"/>
        <v>42424.666669999999</v>
      </c>
      <c r="C2105" s="126">
        <v>16</v>
      </c>
      <c r="D2105" s="11">
        <f>ROUND(АТС!D609*$D$791*$D$792/100,2)</f>
        <v>0.41</v>
      </c>
      <c r="E2105" s="11">
        <f>ROUND(АТС!$D609*$E$791*$E$792/100,2)</f>
        <v>0.37</v>
      </c>
      <c r="F2105" s="11">
        <f>ROUND(АТС!$D609*$F$791*$F$792/100,2)</f>
        <v>0.25</v>
      </c>
      <c r="G2105" s="11">
        <f>ROUND(АТС!$D609*$G$791*$G$792/100,2)</f>
        <v>0.15</v>
      </c>
    </row>
    <row r="2106" spans="1:7" x14ac:dyDescent="0.25">
      <c r="A2106" s="236"/>
      <c r="B2106" s="125">
        <f t="shared" si="32"/>
        <v>42424.708330000001</v>
      </c>
      <c r="C2106" s="126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36"/>
      <c r="B2107" s="123">
        <f t="shared" si="32"/>
        <v>42424.75</v>
      </c>
      <c r="C2107" s="126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36"/>
      <c r="B2108" s="125">
        <f t="shared" si="32"/>
        <v>42424.791669999999</v>
      </c>
      <c r="C2108" s="126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36"/>
      <c r="B2109" s="123">
        <f t="shared" si="32"/>
        <v>42424.833330000001</v>
      </c>
      <c r="C2109" s="126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36"/>
      <c r="B2110" s="125">
        <f t="shared" si="32"/>
        <v>42424.875</v>
      </c>
      <c r="C2110" s="126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36"/>
      <c r="B2111" s="123">
        <f t="shared" si="32"/>
        <v>42424.916669999999</v>
      </c>
      <c r="C2111" s="126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36"/>
      <c r="B2112" s="125">
        <f t="shared" si="32"/>
        <v>42424.958330000001</v>
      </c>
      <c r="C2112" s="126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36"/>
      <c r="B2113" s="123">
        <f t="shared" si="32"/>
        <v>42425</v>
      </c>
      <c r="C2113" s="126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36"/>
      <c r="B2114" s="125">
        <f t="shared" si="32"/>
        <v>42425.041669999999</v>
      </c>
      <c r="C2114" s="126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36"/>
      <c r="B2115" s="123">
        <f t="shared" si="32"/>
        <v>42425.083330000001</v>
      </c>
      <c r="C2115" s="126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36"/>
      <c r="B2116" s="125">
        <f t="shared" si="32"/>
        <v>42425.125</v>
      </c>
      <c r="C2116" s="126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36"/>
      <c r="B2117" s="123">
        <f t="shared" si="32"/>
        <v>42425.166669999999</v>
      </c>
      <c r="C2117" s="126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36"/>
      <c r="B2118" s="125">
        <f t="shared" si="32"/>
        <v>42425.208330000001</v>
      </c>
      <c r="C2118" s="126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36"/>
      <c r="B2119" s="123">
        <f t="shared" si="32"/>
        <v>42425.25</v>
      </c>
      <c r="C2119" s="126">
        <v>6</v>
      </c>
      <c r="D2119" s="11">
        <f>ROUND(АТС!D623*$D$791*$D$792/100,2)</f>
        <v>0</v>
      </c>
      <c r="E2119" s="11">
        <f>ROUND(АТС!$D623*$E$791*$E$792/100,2)</f>
        <v>0</v>
      </c>
      <c r="F2119" s="11">
        <f>ROUND(АТС!$D623*$F$791*$F$792/100,2)</f>
        <v>0</v>
      </c>
      <c r="G2119" s="11">
        <f>ROUND(АТС!$D623*$G$791*$G$792/100,2)</f>
        <v>0</v>
      </c>
    </row>
    <row r="2120" spans="1:7" x14ac:dyDescent="0.25">
      <c r="A2120" s="236"/>
      <c r="B2120" s="125">
        <f t="shared" si="32"/>
        <v>42425.291669999999</v>
      </c>
      <c r="C2120" s="126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36"/>
      <c r="B2121" s="123">
        <f t="shared" si="32"/>
        <v>42425.333330000001</v>
      </c>
      <c r="C2121" s="126">
        <v>8</v>
      </c>
      <c r="D2121" s="11">
        <f>ROUND(АТС!D625*$D$791*$D$792/100,2)</f>
        <v>2.8</v>
      </c>
      <c r="E2121" s="11">
        <f>ROUND(АТС!$D625*$E$791*$E$792/100,2)</f>
        <v>2.57</v>
      </c>
      <c r="F2121" s="11">
        <f>ROUND(АТС!$D625*$F$791*$F$792/100,2)</f>
        <v>1.75</v>
      </c>
      <c r="G2121" s="11">
        <f>ROUND(АТС!$D625*$G$791*$G$792/100,2)</f>
        <v>1.03</v>
      </c>
    </row>
    <row r="2122" spans="1:7" x14ac:dyDescent="0.25">
      <c r="A2122" s="236"/>
      <c r="B2122" s="125">
        <f t="shared" si="32"/>
        <v>42425.375</v>
      </c>
      <c r="C2122" s="126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36"/>
      <c r="B2123" s="123">
        <f t="shared" si="32"/>
        <v>42425.416669999999</v>
      </c>
      <c r="C2123" s="126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36"/>
      <c r="B2124" s="125">
        <f t="shared" si="32"/>
        <v>42425.458330000001</v>
      </c>
      <c r="C2124" s="126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36"/>
      <c r="B2125" s="123">
        <f t="shared" si="32"/>
        <v>42425.5</v>
      </c>
      <c r="C2125" s="126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36"/>
      <c r="B2126" s="125">
        <f t="shared" si="32"/>
        <v>42425.541669999999</v>
      </c>
      <c r="C2126" s="126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36"/>
      <c r="B2127" s="123">
        <f t="shared" si="32"/>
        <v>42425.583330000001</v>
      </c>
      <c r="C2127" s="126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36"/>
      <c r="B2128" s="125">
        <f t="shared" si="32"/>
        <v>42425.625</v>
      </c>
      <c r="C2128" s="126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36"/>
      <c r="B2129" s="123">
        <f t="shared" si="32"/>
        <v>42425.666669999999</v>
      </c>
      <c r="C2129" s="126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36"/>
      <c r="B2130" s="125">
        <f t="shared" si="32"/>
        <v>42425.708330000001</v>
      </c>
      <c r="C2130" s="126">
        <v>17</v>
      </c>
      <c r="D2130" s="11">
        <f>ROUND(АТС!D634*$D$791*$D$792/100,2)</f>
        <v>4.25</v>
      </c>
      <c r="E2130" s="11">
        <f>ROUND(АТС!$D634*$E$791*$E$792/100,2)</f>
        <v>3.91</v>
      </c>
      <c r="F2130" s="11">
        <f>ROUND(АТС!$D634*$F$791*$F$792/100,2)</f>
        <v>2.66</v>
      </c>
      <c r="G2130" s="11">
        <f>ROUND(АТС!$D634*$G$791*$G$792/100,2)</f>
        <v>1.56</v>
      </c>
    </row>
    <row r="2131" spans="1:7" x14ac:dyDescent="0.25">
      <c r="A2131" s="236"/>
      <c r="B2131" s="123">
        <f t="shared" si="32"/>
        <v>42425.75</v>
      </c>
      <c r="C2131" s="126">
        <v>18</v>
      </c>
      <c r="D2131" s="11">
        <f>ROUND(АТС!D635*$D$791*$D$792/100,2)</f>
        <v>1.1399999999999999</v>
      </c>
      <c r="E2131" s="11">
        <f>ROUND(АТС!$D635*$E$791*$E$792/100,2)</f>
        <v>1.04</v>
      </c>
      <c r="F2131" s="11">
        <f>ROUND(АТС!$D635*$F$791*$F$792/100,2)</f>
        <v>0.71</v>
      </c>
      <c r="G2131" s="11">
        <f>ROUND(АТС!$D635*$G$791*$G$792/100,2)</f>
        <v>0.42</v>
      </c>
    </row>
    <row r="2132" spans="1:7" x14ac:dyDescent="0.25">
      <c r="A2132" s="236"/>
      <c r="B2132" s="125">
        <f t="shared" si="32"/>
        <v>42425.791669999999</v>
      </c>
      <c r="C2132" s="126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36"/>
      <c r="B2133" s="123">
        <f t="shared" si="32"/>
        <v>42425.833330000001</v>
      </c>
      <c r="C2133" s="126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36"/>
      <c r="B2134" s="125">
        <f t="shared" si="32"/>
        <v>42425.875</v>
      </c>
      <c r="C2134" s="126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36"/>
      <c r="B2135" s="123">
        <f t="shared" si="32"/>
        <v>42425.916669999999</v>
      </c>
      <c r="C2135" s="126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36"/>
      <c r="B2136" s="125">
        <f t="shared" si="32"/>
        <v>42425.958330000001</v>
      </c>
      <c r="C2136" s="126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36"/>
      <c r="B2137" s="125">
        <f t="shared" si="32"/>
        <v>42426</v>
      </c>
      <c r="C2137" s="126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36"/>
      <c r="B2138" s="125">
        <f t="shared" ref="B2138:B2201" si="33">B2114+1</f>
        <v>42426.041669999999</v>
      </c>
      <c r="C2138" s="126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36"/>
      <c r="B2139" s="125">
        <f t="shared" si="33"/>
        <v>42426.083330000001</v>
      </c>
      <c r="C2139" s="126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36"/>
      <c r="B2140" s="125">
        <f t="shared" si="33"/>
        <v>42426.125</v>
      </c>
      <c r="C2140" s="126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36"/>
      <c r="B2141" s="125">
        <f t="shared" si="33"/>
        <v>42426.166669999999</v>
      </c>
      <c r="C2141" s="126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36"/>
      <c r="B2142" s="125">
        <f t="shared" si="33"/>
        <v>42426.208330000001</v>
      </c>
      <c r="C2142" s="126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36"/>
      <c r="B2143" s="125">
        <f t="shared" si="33"/>
        <v>42426.25</v>
      </c>
      <c r="C2143" s="126">
        <v>6</v>
      </c>
      <c r="D2143" s="35">
        <f>ROUND(АТС!D647*$D$791*$D$792/100,2)</f>
        <v>29.69</v>
      </c>
      <c r="E2143" s="35">
        <f>ROUND(АТС!$D647*$E$791*$E$792/100,2)</f>
        <v>27.28</v>
      </c>
      <c r="F2143" s="35">
        <f>ROUND(АТС!$D647*$F$791*$F$792/100,2)</f>
        <v>18.57</v>
      </c>
      <c r="G2143" s="35">
        <f>ROUND(АТС!$D647*$G$791*$G$792/100,2)</f>
        <v>10.87</v>
      </c>
    </row>
    <row r="2144" spans="1:7" x14ac:dyDescent="0.25">
      <c r="A2144" s="236"/>
      <c r="B2144" s="125">
        <f t="shared" si="33"/>
        <v>42426.291669999999</v>
      </c>
      <c r="C2144" s="126">
        <v>7</v>
      </c>
      <c r="D2144" s="35">
        <f>ROUND(АТС!D648*$D$791*$D$792/100,2)</f>
        <v>1.57</v>
      </c>
      <c r="E2144" s="35">
        <f>ROUND(АТС!$D648*$E$791*$E$792/100,2)</f>
        <v>1.44</v>
      </c>
      <c r="F2144" s="35">
        <f>ROUND(АТС!$D648*$F$791*$F$792/100,2)</f>
        <v>0.98</v>
      </c>
      <c r="G2144" s="35">
        <f>ROUND(АТС!$D648*$G$791*$G$792/100,2)</f>
        <v>0.57999999999999996</v>
      </c>
    </row>
    <row r="2145" spans="1:7" x14ac:dyDescent="0.25">
      <c r="A2145" s="236"/>
      <c r="B2145" s="125">
        <f t="shared" si="33"/>
        <v>42426.333330000001</v>
      </c>
      <c r="C2145" s="126">
        <v>8</v>
      </c>
      <c r="D2145" s="35">
        <f>ROUND(АТС!D649*$D$791*$D$792/100,2)</f>
        <v>1.1399999999999999</v>
      </c>
      <c r="E2145" s="35">
        <f>ROUND(АТС!$D649*$E$791*$E$792/100,2)</f>
        <v>1.05</v>
      </c>
      <c r="F2145" s="35">
        <f>ROUND(АТС!$D649*$F$791*$F$792/100,2)</f>
        <v>0.71</v>
      </c>
      <c r="G2145" s="35">
        <f>ROUND(АТС!$D649*$G$791*$G$792/100,2)</f>
        <v>0.42</v>
      </c>
    </row>
    <row r="2146" spans="1:7" x14ac:dyDescent="0.25">
      <c r="A2146" s="236"/>
      <c r="B2146" s="125">
        <f t="shared" si="33"/>
        <v>42426.375</v>
      </c>
      <c r="C2146" s="126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36"/>
      <c r="B2147" s="125">
        <f t="shared" si="33"/>
        <v>42426.416669999999</v>
      </c>
      <c r="C2147" s="126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36"/>
      <c r="B2148" s="125">
        <f t="shared" si="33"/>
        <v>42426.458330000001</v>
      </c>
      <c r="C2148" s="126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36"/>
      <c r="B2149" s="125">
        <f t="shared" si="33"/>
        <v>42426.5</v>
      </c>
      <c r="C2149" s="126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36"/>
      <c r="B2150" s="125">
        <f t="shared" si="33"/>
        <v>42426.541669999999</v>
      </c>
      <c r="C2150" s="126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36"/>
      <c r="B2151" s="125">
        <f t="shared" si="33"/>
        <v>42426.583330000001</v>
      </c>
      <c r="C2151" s="126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36"/>
      <c r="B2152" s="125">
        <f t="shared" si="33"/>
        <v>42426.625</v>
      </c>
      <c r="C2152" s="126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36"/>
      <c r="B2153" s="125">
        <f t="shared" si="33"/>
        <v>42426.666669999999</v>
      </c>
      <c r="C2153" s="126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36"/>
      <c r="B2154" s="125">
        <f t="shared" si="33"/>
        <v>42426.708330000001</v>
      </c>
      <c r="C2154" s="126">
        <v>17</v>
      </c>
      <c r="D2154" s="35">
        <f>ROUND(АТС!D658*$D$791*$D$792/100,2)</f>
        <v>10.95</v>
      </c>
      <c r="E2154" s="35">
        <f>ROUND(АТС!$D658*$E$791*$E$792/100,2)</f>
        <v>10.06</v>
      </c>
      <c r="F2154" s="35">
        <f>ROUND(АТС!$D658*$F$791*$F$792/100,2)</f>
        <v>6.85</v>
      </c>
      <c r="G2154" s="35">
        <f>ROUND(АТС!$D658*$G$791*$G$792/100,2)</f>
        <v>4.01</v>
      </c>
    </row>
    <row r="2155" spans="1:7" x14ac:dyDescent="0.25">
      <c r="A2155" s="236"/>
      <c r="B2155" s="125">
        <f t="shared" si="33"/>
        <v>42426.75</v>
      </c>
      <c r="C2155" s="126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36"/>
      <c r="B2156" s="125">
        <f t="shared" si="33"/>
        <v>42426.791669999999</v>
      </c>
      <c r="C2156" s="126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36"/>
      <c r="B2157" s="125">
        <f t="shared" si="33"/>
        <v>42426.833330000001</v>
      </c>
      <c r="C2157" s="126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36"/>
      <c r="B2158" s="125">
        <f t="shared" si="33"/>
        <v>42426.875</v>
      </c>
      <c r="C2158" s="126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36"/>
      <c r="B2159" s="125">
        <f t="shared" si="33"/>
        <v>42426.916669999999</v>
      </c>
      <c r="C2159" s="126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36"/>
      <c r="B2160" s="125">
        <f t="shared" si="33"/>
        <v>42426.958330000001</v>
      </c>
      <c r="C2160" s="126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36"/>
      <c r="B2161" s="125">
        <f t="shared" si="33"/>
        <v>42427</v>
      </c>
      <c r="C2161" s="126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36"/>
      <c r="B2162" s="125">
        <f t="shared" si="33"/>
        <v>42427.041669999999</v>
      </c>
      <c r="C2162" s="126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36"/>
      <c r="B2163" s="125">
        <f t="shared" si="33"/>
        <v>42427.083330000001</v>
      </c>
      <c r="C2163" s="126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36"/>
      <c r="B2164" s="125">
        <f t="shared" si="33"/>
        <v>42427.125</v>
      </c>
      <c r="C2164" s="126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36"/>
      <c r="B2165" s="125">
        <f t="shared" si="33"/>
        <v>42427.166669999999</v>
      </c>
      <c r="C2165" s="126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36"/>
      <c r="B2166" s="125">
        <f t="shared" si="33"/>
        <v>42427.208330000001</v>
      </c>
      <c r="C2166" s="126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36"/>
      <c r="B2167" s="125">
        <f t="shared" si="33"/>
        <v>42427.25</v>
      </c>
      <c r="C2167" s="126">
        <v>6</v>
      </c>
      <c r="D2167" s="35">
        <f>ROUND(АТС!D671*$D$791*$D$792/100,2)</f>
        <v>0</v>
      </c>
      <c r="E2167" s="35">
        <f>ROUND(АТС!$D671*$E$791*$E$792/100,2)</f>
        <v>0</v>
      </c>
      <c r="F2167" s="35">
        <f>ROUND(АТС!$D671*$F$791*$F$792/100,2)</f>
        <v>0</v>
      </c>
      <c r="G2167" s="35">
        <f>ROUND(АТС!$D671*$G$791*$G$792/100,2)</f>
        <v>0</v>
      </c>
    </row>
    <row r="2168" spans="1:7" x14ac:dyDescent="0.25">
      <c r="A2168" s="236"/>
      <c r="B2168" s="125">
        <f t="shared" si="33"/>
        <v>42427.291669999999</v>
      </c>
      <c r="C2168" s="126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36"/>
      <c r="B2169" s="125">
        <f t="shared" si="33"/>
        <v>42427.333330000001</v>
      </c>
      <c r="C2169" s="126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36"/>
      <c r="B2170" s="125">
        <f t="shared" si="33"/>
        <v>42427.375</v>
      </c>
      <c r="C2170" s="126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36"/>
      <c r="B2171" s="125">
        <f t="shared" si="33"/>
        <v>42427.416669999999</v>
      </c>
      <c r="C2171" s="126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36"/>
      <c r="B2172" s="125">
        <f t="shared" si="33"/>
        <v>42427.458330000001</v>
      </c>
      <c r="C2172" s="126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36"/>
      <c r="B2173" s="125">
        <f t="shared" si="33"/>
        <v>42427.5</v>
      </c>
      <c r="C2173" s="126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36"/>
      <c r="B2174" s="125">
        <f t="shared" si="33"/>
        <v>42427.541669999999</v>
      </c>
      <c r="C2174" s="126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36"/>
      <c r="B2175" s="125">
        <f t="shared" si="33"/>
        <v>42427.583330000001</v>
      </c>
      <c r="C2175" s="126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36"/>
      <c r="B2176" s="125">
        <f t="shared" si="33"/>
        <v>42427.625</v>
      </c>
      <c r="C2176" s="126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36"/>
      <c r="B2177" s="125">
        <f t="shared" si="33"/>
        <v>42427.666669999999</v>
      </c>
      <c r="C2177" s="126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36"/>
      <c r="B2178" s="125">
        <f t="shared" si="33"/>
        <v>42427.708330000001</v>
      </c>
      <c r="C2178" s="126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36"/>
      <c r="B2179" s="125">
        <f t="shared" si="33"/>
        <v>42427.75</v>
      </c>
      <c r="C2179" s="126">
        <v>18</v>
      </c>
      <c r="D2179" s="35">
        <f>ROUND(АТС!D683*$D$791*$D$792/100,2)</f>
        <v>58.92</v>
      </c>
      <c r="E2179" s="35">
        <f>ROUND(АТС!$D683*$E$791*$E$792/100,2)</f>
        <v>54.14</v>
      </c>
      <c r="F2179" s="35">
        <f>ROUND(АТС!$D683*$F$791*$F$792/100,2)</f>
        <v>36.85</v>
      </c>
      <c r="G2179" s="35">
        <f>ROUND(АТС!$D683*$G$791*$G$792/100,2)</f>
        <v>21.57</v>
      </c>
    </row>
    <row r="2180" spans="1:7" x14ac:dyDescent="0.25">
      <c r="A2180" s="236"/>
      <c r="B2180" s="125">
        <f t="shared" si="33"/>
        <v>42427.791669999999</v>
      </c>
      <c r="C2180" s="126">
        <v>19</v>
      </c>
      <c r="D2180" s="35">
        <f>ROUND(АТС!D684*$D$791*$D$792/100,2)</f>
        <v>50.5</v>
      </c>
      <c r="E2180" s="35">
        <f>ROUND(АТС!$D684*$E$791*$E$792/100,2)</f>
        <v>46.4</v>
      </c>
      <c r="F2180" s="35">
        <f>ROUND(АТС!$D684*$F$791*$F$792/100,2)</f>
        <v>31.58</v>
      </c>
      <c r="G2180" s="35">
        <f>ROUND(АТС!$D684*$G$791*$G$792/100,2)</f>
        <v>18.48</v>
      </c>
    </row>
    <row r="2181" spans="1:7" x14ac:dyDescent="0.25">
      <c r="A2181" s="236"/>
      <c r="B2181" s="125">
        <f t="shared" si="33"/>
        <v>42427.833330000001</v>
      </c>
      <c r="C2181" s="126">
        <v>20</v>
      </c>
      <c r="D2181" s="35">
        <f>ROUND(АТС!D685*$D$791*$D$792/100,2)</f>
        <v>56.81</v>
      </c>
      <c r="E2181" s="35">
        <f>ROUND(АТС!$D685*$E$791*$E$792/100,2)</f>
        <v>52.2</v>
      </c>
      <c r="F2181" s="35">
        <f>ROUND(АТС!$D685*$F$791*$F$792/100,2)</f>
        <v>35.53</v>
      </c>
      <c r="G2181" s="35">
        <f>ROUND(АТС!$D685*$G$791*$G$792/100,2)</f>
        <v>20.79</v>
      </c>
    </row>
    <row r="2182" spans="1:7" x14ac:dyDescent="0.25">
      <c r="A2182" s="236"/>
      <c r="B2182" s="125">
        <f t="shared" si="33"/>
        <v>42427.875</v>
      </c>
      <c r="C2182" s="126">
        <v>21</v>
      </c>
      <c r="D2182" s="35">
        <f>ROUND(АТС!D686*$D$791*$D$792/100,2)</f>
        <v>55.64</v>
      </c>
      <c r="E2182" s="35">
        <f>ROUND(АТС!$D686*$E$791*$E$792/100,2)</f>
        <v>51.12</v>
      </c>
      <c r="F2182" s="35">
        <f>ROUND(АТС!$D686*$F$791*$F$792/100,2)</f>
        <v>34.799999999999997</v>
      </c>
      <c r="G2182" s="35">
        <f>ROUND(АТС!$D686*$G$791*$G$792/100,2)</f>
        <v>20.37</v>
      </c>
    </row>
    <row r="2183" spans="1:7" x14ac:dyDescent="0.25">
      <c r="A2183" s="236"/>
      <c r="B2183" s="125">
        <f t="shared" si="33"/>
        <v>42427.916669999999</v>
      </c>
      <c r="C2183" s="126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36"/>
      <c r="B2184" s="125">
        <f t="shared" si="33"/>
        <v>42427.958330000001</v>
      </c>
      <c r="C2184" s="126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36"/>
      <c r="B2185" s="125">
        <f t="shared" si="33"/>
        <v>42428</v>
      </c>
      <c r="C2185" s="126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36"/>
      <c r="B2186" s="125">
        <f t="shared" si="33"/>
        <v>42428.041669999999</v>
      </c>
      <c r="C2186" s="126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36"/>
      <c r="B2187" s="125">
        <f t="shared" si="33"/>
        <v>42428.083330000001</v>
      </c>
      <c r="C2187" s="126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36"/>
      <c r="B2188" s="125">
        <f t="shared" si="33"/>
        <v>42428.125</v>
      </c>
      <c r="C2188" s="126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36"/>
      <c r="B2189" s="125">
        <f t="shared" si="33"/>
        <v>42428.166669999999</v>
      </c>
      <c r="C2189" s="126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36"/>
      <c r="B2190" s="125">
        <f t="shared" si="33"/>
        <v>42428.208330000001</v>
      </c>
      <c r="C2190" s="126">
        <v>5</v>
      </c>
      <c r="D2190" s="35">
        <f>ROUND(АТС!D694*$D$791*$D$792/100,2)</f>
        <v>0</v>
      </c>
      <c r="E2190" s="35">
        <f>ROUND(АТС!$D694*$E$791*$E$792/100,2)</f>
        <v>0</v>
      </c>
      <c r="F2190" s="35">
        <f>ROUND(АТС!$D694*$F$791*$F$792/100,2)</f>
        <v>0</v>
      </c>
      <c r="G2190" s="35">
        <f>ROUND(АТС!$D694*$G$791*$G$792/100,2)</f>
        <v>0</v>
      </c>
    </row>
    <row r="2191" spans="1:7" x14ac:dyDescent="0.25">
      <c r="A2191" s="236"/>
      <c r="B2191" s="125">
        <f t="shared" si="33"/>
        <v>42428.25</v>
      </c>
      <c r="C2191" s="126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36"/>
      <c r="B2192" s="125">
        <f t="shared" si="33"/>
        <v>42428.291669999999</v>
      </c>
      <c r="C2192" s="126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36"/>
      <c r="B2193" s="125">
        <f t="shared" si="33"/>
        <v>42428.333330000001</v>
      </c>
      <c r="C2193" s="126">
        <v>8</v>
      </c>
      <c r="D2193" s="35">
        <f>ROUND(АТС!D697*$D$791*$D$792/100,2)</f>
        <v>0</v>
      </c>
      <c r="E2193" s="35">
        <f>ROUND(АТС!$D697*$E$791*$E$792/100,2)</f>
        <v>0</v>
      </c>
      <c r="F2193" s="35">
        <f>ROUND(АТС!$D697*$F$791*$F$792/100,2)</f>
        <v>0</v>
      </c>
      <c r="G2193" s="35">
        <f>ROUND(АТС!$D697*$G$791*$G$792/100,2)</f>
        <v>0</v>
      </c>
    </row>
    <row r="2194" spans="1:7" x14ac:dyDescent="0.25">
      <c r="A2194" s="236"/>
      <c r="B2194" s="125">
        <f t="shared" si="33"/>
        <v>42428.375</v>
      </c>
      <c r="C2194" s="126">
        <v>9</v>
      </c>
      <c r="D2194" s="35">
        <f>ROUND(АТС!D698*$D$791*$D$792/100,2)</f>
        <v>1.96</v>
      </c>
      <c r="E2194" s="35">
        <f>ROUND(АТС!$D698*$E$791*$E$792/100,2)</f>
        <v>1.81</v>
      </c>
      <c r="F2194" s="35">
        <f>ROUND(АТС!$D698*$F$791*$F$792/100,2)</f>
        <v>1.23</v>
      </c>
      <c r="G2194" s="35">
        <f>ROUND(АТС!$D698*$G$791*$G$792/100,2)</f>
        <v>0.72</v>
      </c>
    </row>
    <row r="2195" spans="1:7" x14ac:dyDescent="0.25">
      <c r="A2195" s="236"/>
      <c r="B2195" s="125">
        <f t="shared" si="33"/>
        <v>42428.416669999999</v>
      </c>
      <c r="C2195" s="126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36"/>
      <c r="B2196" s="125">
        <f t="shared" si="33"/>
        <v>42428.458330000001</v>
      </c>
      <c r="C2196" s="126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36"/>
      <c r="B2197" s="125">
        <f t="shared" si="33"/>
        <v>42428.5</v>
      </c>
      <c r="C2197" s="126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36"/>
      <c r="B2198" s="125">
        <f t="shared" si="33"/>
        <v>42428.541669999999</v>
      </c>
      <c r="C2198" s="126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36"/>
      <c r="B2199" s="125">
        <f t="shared" si="33"/>
        <v>42428.583330000001</v>
      </c>
      <c r="C2199" s="126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36"/>
      <c r="B2200" s="125">
        <f t="shared" si="33"/>
        <v>42428.625</v>
      </c>
      <c r="C2200" s="126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36"/>
      <c r="B2201" s="125">
        <f t="shared" si="33"/>
        <v>42428.666669999999</v>
      </c>
      <c r="C2201" s="126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36"/>
      <c r="B2202" s="125">
        <f t="shared" ref="B2202:B2265" si="34">B2178+1</f>
        <v>42428.708330000001</v>
      </c>
      <c r="C2202" s="126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36"/>
      <c r="B2203" s="125">
        <f t="shared" si="34"/>
        <v>42428.75</v>
      </c>
      <c r="C2203" s="126">
        <v>18</v>
      </c>
      <c r="D2203" s="35">
        <f>ROUND(АТС!D707*$D$791*$D$792/100,2)</f>
        <v>1.24</v>
      </c>
      <c r="E2203" s="35">
        <f>ROUND(АТС!$D707*$E$791*$E$792/100,2)</f>
        <v>1.1399999999999999</v>
      </c>
      <c r="F2203" s="35">
        <f>ROUND(АТС!$D707*$F$791*$F$792/100,2)</f>
        <v>0.77</v>
      </c>
      <c r="G2203" s="35">
        <f>ROUND(АТС!$D707*$G$791*$G$792/100,2)</f>
        <v>0.45</v>
      </c>
    </row>
    <row r="2204" spans="1:7" x14ac:dyDescent="0.25">
      <c r="A2204" s="236"/>
      <c r="B2204" s="125">
        <f t="shared" si="34"/>
        <v>42428.791669999999</v>
      </c>
      <c r="C2204" s="126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36"/>
      <c r="B2205" s="125">
        <f t="shared" si="34"/>
        <v>42428.833330000001</v>
      </c>
      <c r="C2205" s="126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36"/>
      <c r="B2206" s="125">
        <f t="shared" si="34"/>
        <v>42428.875</v>
      </c>
      <c r="C2206" s="126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36"/>
      <c r="B2207" s="125">
        <f t="shared" si="34"/>
        <v>42428.916669999999</v>
      </c>
      <c r="C2207" s="126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36"/>
      <c r="B2208" s="125">
        <f t="shared" si="34"/>
        <v>42428.958330000001</v>
      </c>
      <c r="C2208" s="126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36"/>
      <c r="B2209" s="125">
        <f t="shared" si="34"/>
        <v>42429</v>
      </c>
      <c r="C2209" s="126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36"/>
      <c r="B2210" s="125">
        <f t="shared" si="34"/>
        <v>42429.041669999999</v>
      </c>
      <c r="C2210" s="126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36"/>
      <c r="B2211" s="125">
        <f t="shared" si="34"/>
        <v>42429.083330000001</v>
      </c>
      <c r="C2211" s="126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36"/>
      <c r="B2212" s="125">
        <f t="shared" si="34"/>
        <v>42429.125</v>
      </c>
      <c r="C2212" s="126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36"/>
      <c r="B2213" s="125">
        <f t="shared" si="34"/>
        <v>42429.166669999999</v>
      </c>
      <c r="C2213" s="126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36"/>
      <c r="B2214" s="125">
        <f t="shared" si="34"/>
        <v>42429.208330000001</v>
      </c>
      <c r="C2214" s="126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36"/>
      <c r="B2215" s="125">
        <f t="shared" si="34"/>
        <v>42429.25</v>
      </c>
      <c r="C2215" s="126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36"/>
      <c r="B2216" s="125">
        <f t="shared" si="34"/>
        <v>42429.291669999999</v>
      </c>
      <c r="C2216" s="126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36"/>
      <c r="B2217" s="125">
        <f t="shared" si="34"/>
        <v>42429.333330000001</v>
      </c>
      <c r="C2217" s="126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36"/>
      <c r="B2218" s="125">
        <f t="shared" si="34"/>
        <v>42429.375</v>
      </c>
      <c r="C2218" s="126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36"/>
      <c r="B2219" s="125">
        <f t="shared" si="34"/>
        <v>42429.416669999999</v>
      </c>
      <c r="C2219" s="126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36"/>
      <c r="B2220" s="125">
        <f t="shared" si="34"/>
        <v>42429.458330000001</v>
      </c>
      <c r="C2220" s="126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36"/>
      <c r="B2221" s="125">
        <f t="shared" si="34"/>
        <v>42429.5</v>
      </c>
      <c r="C2221" s="126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36"/>
      <c r="B2222" s="125">
        <f t="shared" si="34"/>
        <v>42429.541669999999</v>
      </c>
      <c r="C2222" s="126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36"/>
      <c r="B2223" s="125">
        <f t="shared" si="34"/>
        <v>42429.583330000001</v>
      </c>
      <c r="C2223" s="126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36"/>
      <c r="B2224" s="125">
        <f t="shared" si="34"/>
        <v>42429.625</v>
      </c>
      <c r="C2224" s="126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36"/>
      <c r="B2225" s="125">
        <f t="shared" si="34"/>
        <v>42429.666669999999</v>
      </c>
      <c r="C2225" s="126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36"/>
      <c r="B2226" s="125">
        <f t="shared" si="34"/>
        <v>42429.708330000001</v>
      </c>
      <c r="C2226" s="126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36"/>
      <c r="B2227" s="125">
        <f t="shared" si="34"/>
        <v>42429.75</v>
      </c>
      <c r="C2227" s="126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36"/>
      <c r="B2228" s="125">
        <f t="shared" si="34"/>
        <v>42429.791669999999</v>
      </c>
      <c r="C2228" s="126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36"/>
      <c r="B2229" s="125">
        <f t="shared" si="34"/>
        <v>42429.833330000001</v>
      </c>
      <c r="C2229" s="126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36"/>
      <c r="B2230" s="125">
        <f t="shared" si="34"/>
        <v>42429.875</v>
      </c>
      <c r="C2230" s="126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36"/>
      <c r="B2231" s="125">
        <f t="shared" si="34"/>
        <v>42429.916669999999</v>
      </c>
      <c r="C2231" s="126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36"/>
      <c r="B2232" s="125">
        <f t="shared" si="34"/>
        <v>42429.958330000001</v>
      </c>
      <c r="C2232" s="126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hidden="1" x14ac:dyDescent="0.25">
      <c r="A2233" s="236"/>
      <c r="B2233" s="125">
        <f t="shared" si="34"/>
        <v>42430</v>
      </c>
      <c r="C2233" s="126">
        <v>0</v>
      </c>
      <c r="D2233" s="35" t="e">
        <f>ROUND(АТС!#REF!*$D$791*$D$792/100,2)</f>
        <v>#REF!</v>
      </c>
      <c r="E2233" s="35" t="e">
        <f>ROUND(АТС!#REF!*$E$791*$E$792/100,2)</f>
        <v>#REF!</v>
      </c>
      <c r="F2233" s="35" t="e">
        <f>ROUND(АТС!#REF!*$F$791*$F$792/100,2)</f>
        <v>#REF!</v>
      </c>
      <c r="G2233" s="35" t="e">
        <f>ROUND(АТС!#REF!*$G$791*$G$792/100,2)</f>
        <v>#REF!</v>
      </c>
    </row>
    <row r="2234" spans="1:7" hidden="1" x14ac:dyDescent="0.25">
      <c r="A2234" s="236"/>
      <c r="B2234" s="125">
        <f t="shared" si="34"/>
        <v>42430.041669999999</v>
      </c>
      <c r="C2234" s="126">
        <v>1</v>
      </c>
      <c r="D2234" s="35" t="e">
        <f>ROUND(АТС!#REF!*$D$791*$D$792/100,2)</f>
        <v>#REF!</v>
      </c>
      <c r="E2234" s="35" t="e">
        <f>ROUND(АТС!#REF!*$E$791*$E$792/100,2)</f>
        <v>#REF!</v>
      </c>
      <c r="F2234" s="35" t="e">
        <f>ROUND(АТС!#REF!*$F$791*$F$792/100,2)</f>
        <v>#REF!</v>
      </c>
      <c r="G2234" s="35" t="e">
        <f>ROUND(АТС!#REF!*$G$791*$G$792/100,2)</f>
        <v>#REF!</v>
      </c>
    </row>
    <row r="2235" spans="1:7" hidden="1" x14ac:dyDescent="0.25">
      <c r="A2235" s="236"/>
      <c r="B2235" s="125">
        <f t="shared" si="34"/>
        <v>42430.083330000001</v>
      </c>
      <c r="C2235" s="126">
        <v>2</v>
      </c>
      <c r="D2235" s="35" t="e">
        <f>ROUND(АТС!#REF!*$D$791*$D$792/100,2)</f>
        <v>#REF!</v>
      </c>
      <c r="E2235" s="35" t="e">
        <f>ROUND(АТС!#REF!*$E$791*$E$792/100,2)</f>
        <v>#REF!</v>
      </c>
      <c r="F2235" s="35" t="e">
        <f>ROUND(АТС!#REF!*$F$791*$F$792/100,2)</f>
        <v>#REF!</v>
      </c>
      <c r="G2235" s="35" t="e">
        <f>ROUND(АТС!#REF!*$G$791*$G$792/100,2)</f>
        <v>#REF!</v>
      </c>
    </row>
    <row r="2236" spans="1:7" hidden="1" x14ac:dyDescent="0.25">
      <c r="A2236" s="236"/>
      <c r="B2236" s="125">
        <f t="shared" si="34"/>
        <v>42430.125</v>
      </c>
      <c r="C2236" s="126">
        <v>3</v>
      </c>
      <c r="D2236" s="35" t="e">
        <f>ROUND(АТС!#REF!*$D$791*$D$792/100,2)</f>
        <v>#REF!</v>
      </c>
      <c r="E2236" s="35" t="e">
        <f>ROUND(АТС!#REF!*$E$791*$E$792/100,2)</f>
        <v>#REF!</v>
      </c>
      <c r="F2236" s="35" t="e">
        <f>ROUND(АТС!#REF!*$F$791*$F$792/100,2)</f>
        <v>#REF!</v>
      </c>
      <c r="G2236" s="35" t="e">
        <f>ROUND(АТС!#REF!*$G$791*$G$792/100,2)</f>
        <v>#REF!</v>
      </c>
    </row>
    <row r="2237" spans="1:7" hidden="1" x14ac:dyDescent="0.25">
      <c r="A2237" s="236"/>
      <c r="B2237" s="125">
        <f t="shared" si="34"/>
        <v>42430.166669999999</v>
      </c>
      <c r="C2237" s="126">
        <v>4</v>
      </c>
      <c r="D2237" s="35" t="e">
        <f>ROUND(АТС!#REF!*$D$791*$D$792/100,2)</f>
        <v>#REF!</v>
      </c>
      <c r="E2237" s="35" t="e">
        <f>ROUND(АТС!#REF!*$E$791*$E$792/100,2)</f>
        <v>#REF!</v>
      </c>
      <c r="F2237" s="35" t="e">
        <f>ROUND(АТС!#REF!*$F$791*$F$792/100,2)</f>
        <v>#REF!</v>
      </c>
      <c r="G2237" s="35" t="e">
        <f>ROUND(АТС!#REF!*$G$791*$G$792/100,2)</f>
        <v>#REF!</v>
      </c>
    </row>
    <row r="2238" spans="1:7" hidden="1" x14ac:dyDescent="0.25">
      <c r="A2238" s="236"/>
      <c r="B2238" s="125">
        <f t="shared" si="34"/>
        <v>42430.208330000001</v>
      </c>
      <c r="C2238" s="126">
        <v>5</v>
      </c>
      <c r="D2238" s="35" t="e">
        <f>ROUND(АТС!#REF!*$D$791*$D$792/100,2)</f>
        <v>#REF!</v>
      </c>
      <c r="E2238" s="35" t="e">
        <f>ROUND(АТС!#REF!*$E$791*$E$792/100,2)</f>
        <v>#REF!</v>
      </c>
      <c r="F2238" s="35" t="e">
        <f>ROUND(АТС!#REF!*$F$791*$F$792/100,2)</f>
        <v>#REF!</v>
      </c>
      <c r="G2238" s="35" t="e">
        <f>ROUND(АТС!#REF!*$G$791*$G$792/100,2)</f>
        <v>#REF!</v>
      </c>
    </row>
    <row r="2239" spans="1:7" hidden="1" x14ac:dyDescent="0.25">
      <c r="A2239" s="236"/>
      <c r="B2239" s="125">
        <f t="shared" si="34"/>
        <v>42430.25</v>
      </c>
      <c r="C2239" s="126">
        <v>6</v>
      </c>
      <c r="D2239" s="35" t="e">
        <f>ROUND(АТС!#REF!*$D$791*$D$792/100,2)</f>
        <v>#REF!</v>
      </c>
      <c r="E2239" s="35" t="e">
        <f>ROUND(АТС!#REF!*$E$791*$E$792/100,2)</f>
        <v>#REF!</v>
      </c>
      <c r="F2239" s="35" t="e">
        <f>ROUND(АТС!#REF!*$F$791*$F$792/100,2)</f>
        <v>#REF!</v>
      </c>
      <c r="G2239" s="35" t="e">
        <f>ROUND(АТС!#REF!*$G$791*$G$792/100,2)</f>
        <v>#REF!</v>
      </c>
    </row>
    <row r="2240" spans="1:7" hidden="1" x14ac:dyDescent="0.25">
      <c r="A2240" s="236"/>
      <c r="B2240" s="125">
        <f t="shared" si="34"/>
        <v>42430.291669999999</v>
      </c>
      <c r="C2240" s="126">
        <v>7</v>
      </c>
      <c r="D2240" s="35" t="e">
        <f>ROUND(АТС!#REF!*$D$791*$D$792/100,2)</f>
        <v>#REF!</v>
      </c>
      <c r="E2240" s="35" t="e">
        <f>ROUND(АТС!#REF!*$E$791*$E$792/100,2)</f>
        <v>#REF!</v>
      </c>
      <c r="F2240" s="35" t="e">
        <f>ROUND(АТС!#REF!*$F$791*$F$792/100,2)</f>
        <v>#REF!</v>
      </c>
      <c r="G2240" s="35" t="e">
        <f>ROUND(АТС!#REF!*$G$791*$G$792/100,2)</f>
        <v>#REF!</v>
      </c>
    </row>
    <row r="2241" spans="1:7" hidden="1" x14ac:dyDescent="0.25">
      <c r="A2241" s="236"/>
      <c r="B2241" s="125">
        <f t="shared" si="34"/>
        <v>42430.333330000001</v>
      </c>
      <c r="C2241" s="126">
        <v>8</v>
      </c>
      <c r="D2241" s="35" t="e">
        <f>ROUND(АТС!#REF!*$D$791*$D$792/100,2)</f>
        <v>#REF!</v>
      </c>
      <c r="E2241" s="35" t="e">
        <f>ROUND(АТС!#REF!*$E$791*$E$792/100,2)</f>
        <v>#REF!</v>
      </c>
      <c r="F2241" s="35" t="e">
        <f>ROUND(АТС!#REF!*$F$791*$F$792/100,2)</f>
        <v>#REF!</v>
      </c>
      <c r="G2241" s="35" t="e">
        <f>ROUND(АТС!#REF!*$G$791*$G$792/100,2)</f>
        <v>#REF!</v>
      </c>
    </row>
    <row r="2242" spans="1:7" hidden="1" x14ac:dyDescent="0.25">
      <c r="A2242" s="236"/>
      <c r="B2242" s="125">
        <f t="shared" si="34"/>
        <v>42430.375</v>
      </c>
      <c r="C2242" s="126">
        <v>9</v>
      </c>
      <c r="D2242" s="35" t="e">
        <f>ROUND(АТС!#REF!*$D$791*$D$792/100,2)</f>
        <v>#REF!</v>
      </c>
      <c r="E2242" s="35" t="e">
        <f>ROUND(АТС!#REF!*$E$791*$E$792/100,2)</f>
        <v>#REF!</v>
      </c>
      <c r="F2242" s="35" t="e">
        <f>ROUND(АТС!#REF!*$F$791*$F$792/100,2)</f>
        <v>#REF!</v>
      </c>
      <c r="G2242" s="35" t="e">
        <f>ROUND(АТС!#REF!*$G$791*$G$792/100,2)</f>
        <v>#REF!</v>
      </c>
    </row>
    <row r="2243" spans="1:7" hidden="1" x14ac:dyDescent="0.25">
      <c r="A2243" s="236"/>
      <c r="B2243" s="125">
        <f t="shared" si="34"/>
        <v>42430.416669999999</v>
      </c>
      <c r="C2243" s="126">
        <v>10</v>
      </c>
      <c r="D2243" s="35" t="e">
        <f>ROUND(АТС!#REF!*$D$791*$D$792/100,2)</f>
        <v>#REF!</v>
      </c>
      <c r="E2243" s="35" t="e">
        <f>ROUND(АТС!#REF!*$E$791*$E$792/100,2)</f>
        <v>#REF!</v>
      </c>
      <c r="F2243" s="35" t="e">
        <f>ROUND(АТС!#REF!*$F$791*$F$792/100,2)</f>
        <v>#REF!</v>
      </c>
      <c r="G2243" s="35" t="e">
        <f>ROUND(АТС!#REF!*$G$791*$G$792/100,2)</f>
        <v>#REF!</v>
      </c>
    </row>
    <row r="2244" spans="1:7" hidden="1" x14ac:dyDescent="0.25">
      <c r="A2244" s="236"/>
      <c r="B2244" s="125">
        <f t="shared" si="34"/>
        <v>42430.458330000001</v>
      </c>
      <c r="C2244" s="126">
        <v>11</v>
      </c>
      <c r="D2244" s="35" t="e">
        <f>ROUND(АТС!#REF!*$D$791*$D$792/100,2)</f>
        <v>#REF!</v>
      </c>
      <c r="E2244" s="35" t="e">
        <f>ROUND(АТС!#REF!*$E$791*$E$792/100,2)</f>
        <v>#REF!</v>
      </c>
      <c r="F2244" s="35" t="e">
        <f>ROUND(АТС!#REF!*$F$791*$F$792/100,2)</f>
        <v>#REF!</v>
      </c>
      <c r="G2244" s="35" t="e">
        <f>ROUND(АТС!#REF!*$G$791*$G$792/100,2)</f>
        <v>#REF!</v>
      </c>
    </row>
    <row r="2245" spans="1:7" hidden="1" x14ac:dyDescent="0.25">
      <c r="A2245" s="236"/>
      <c r="B2245" s="125">
        <f t="shared" si="34"/>
        <v>42430.5</v>
      </c>
      <c r="C2245" s="126">
        <v>12</v>
      </c>
      <c r="D2245" s="35" t="e">
        <f>ROUND(АТС!#REF!*$D$791*$D$792/100,2)</f>
        <v>#REF!</v>
      </c>
      <c r="E2245" s="35" t="e">
        <f>ROUND(АТС!#REF!*$E$791*$E$792/100,2)</f>
        <v>#REF!</v>
      </c>
      <c r="F2245" s="35" t="e">
        <f>ROUND(АТС!#REF!*$F$791*$F$792/100,2)</f>
        <v>#REF!</v>
      </c>
      <c r="G2245" s="35" t="e">
        <f>ROUND(АТС!#REF!*$G$791*$G$792/100,2)</f>
        <v>#REF!</v>
      </c>
    </row>
    <row r="2246" spans="1:7" hidden="1" x14ac:dyDescent="0.25">
      <c r="A2246" s="236"/>
      <c r="B2246" s="125">
        <f t="shared" si="34"/>
        <v>42430.541669999999</v>
      </c>
      <c r="C2246" s="126">
        <v>13</v>
      </c>
      <c r="D2246" s="35" t="e">
        <f>ROUND(АТС!#REF!*$D$791*$D$792/100,2)</f>
        <v>#REF!</v>
      </c>
      <c r="E2246" s="35" t="e">
        <f>ROUND(АТС!#REF!*$E$791*$E$792/100,2)</f>
        <v>#REF!</v>
      </c>
      <c r="F2246" s="35" t="e">
        <f>ROUND(АТС!#REF!*$F$791*$F$792/100,2)</f>
        <v>#REF!</v>
      </c>
      <c r="G2246" s="35" t="e">
        <f>ROUND(АТС!#REF!*$G$791*$G$792/100,2)</f>
        <v>#REF!</v>
      </c>
    </row>
    <row r="2247" spans="1:7" hidden="1" x14ac:dyDescent="0.25">
      <c r="A2247" s="236"/>
      <c r="B2247" s="125">
        <f t="shared" si="34"/>
        <v>42430.583330000001</v>
      </c>
      <c r="C2247" s="126">
        <v>14</v>
      </c>
      <c r="D2247" s="35" t="e">
        <f>ROUND(АТС!#REF!*$D$791*$D$792/100,2)</f>
        <v>#REF!</v>
      </c>
      <c r="E2247" s="35" t="e">
        <f>ROUND(АТС!#REF!*$E$791*$E$792/100,2)</f>
        <v>#REF!</v>
      </c>
      <c r="F2247" s="35" t="e">
        <f>ROUND(АТС!#REF!*$F$791*$F$792/100,2)</f>
        <v>#REF!</v>
      </c>
      <c r="G2247" s="35" t="e">
        <f>ROUND(АТС!#REF!*$G$791*$G$792/100,2)</f>
        <v>#REF!</v>
      </c>
    </row>
    <row r="2248" spans="1:7" hidden="1" x14ac:dyDescent="0.25">
      <c r="A2248" s="236"/>
      <c r="B2248" s="125">
        <f t="shared" si="34"/>
        <v>42430.625</v>
      </c>
      <c r="C2248" s="126">
        <v>15</v>
      </c>
      <c r="D2248" s="35" t="e">
        <f>ROUND(АТС!#REF!*$D$791*$D$792/100,2)</f>
        <v>#REF!</v>
      </c>
      <c r="E2248" s="35" t="e">
        <f>ROUND(АТС!#REF!*$E$791*$E$792/100,2)</f>
        <v>#REF!</v>
      </c>
      <c r="F2248" s="35" t="e">
        <f>ROUND(АТС!#REF!*$F$791*$F$792/100,2)</f>
        <v>#REF!</v>
      </c>
      <c r="G2248" s="35" t="e">
        <f>ROUND(АТС!#REF!*$G$791*$G$792/100,2)</f>
        <v>#REF!</v>
      </c>
    </row>
    <row r="2249" spans="1:7" hidden="1" x14ac:dyDescent="0.25">
      <c r="A2249" s="236"/>
      <c r="B2249" s="125">
        <f t="shared" si="34"/>
        <v>42430.666669999999</v>
      </c>
      <c r="C2249" s="126">
        <v>16</v>
      </c>
      <c r="D2249" s="35" t="e">
        <f>ROUND(АТС!#REF!*$D$791*$D$792/100,2)</f>
        <v>#REF!</v>
      </c>
      <c r="E2249" s="35" t="e">
        <f>ROUND(АТС!#REF!*$E$791*$E$792/100,2)</f>
        <v>#REF!</v>
      </c>
      <c r="F2249" s="35" t="e">
        <f>ROUND(АТС!#REF!*$F$791*$F$792/100,2)</f>
        <v>#REF!</v>
      </c>
      <c r="G2249" s="35" t="e">
        <f>ROUND(АТС!#REF!*$G$791*$G$792/100,2)</f>
        <v>#REF!</v>
      </c>
    </row>
    <row r="2250" spans="1:7" hidden="1" x14ac:dyDescent="0.25">
      <c r="A2250" s="236"/>
      <c r="B2250" s="125">
        <f t="shared" si="34"/>
        <v>42430.708330000001</v>
      </c>
      <c r="C2250" s="126">
        <v>17</v>
      </c>
      <c r="D2250" s="35" t="e">
        <f>ROUND(АТС!#REF!*$D$791*$D$792/100,2)</f>
        <v>#REF!</v>
      </c>
      <c r="E2250" s="35" t="e">
        <f>ROUND(АТС!#REF!*$E$791*$E$792/100,2)</f>
        <v>#REF!</v>
      </c>
      <c r="F2250" s="35" t="e">
        <f>ROUND(АТС!#REF!*$F$791*$F$792/100,2)</f>
        <v>#REF!</v>
      </c>
      <c r="G2250" s="35" t="e">
        <f>ROUND(АТС!#REF!*$G$791*$G$792/100,2)</f>
        <v>#REF!</v>
      </c>
    </row>
    <row r="2251" spans="1:7" hidden="1" x14ac:dyDescent="0.25">
      <c r="A2251" s="236"/>
      <c r="B2251" s="125">
        <f t="shared" si="34"/>
        <v>42430.75</v>
      </c>
      <c r="C2251" s="126">
        <v>18</v>
      </c>
      <c r="D2251" s="35" t="e">
        <f>ROUND(АТС!#REF!*$D$791*$D$792/100,2)</f>
        <v>#REF!</v>
      </c>
      <c r="E2251" s="35" t="e">
        <f>ROUND(АТС!#REF!*$E$791*$E$792/100,2)</f>
        <v>#REF!</v>
      </c>
      <c r="F2251" s="35" t="e">
        <f>ROUND(АТС!#REF!*$F$791*$F$792/100,2)</f>
        <v>#REF!</v>
      </c>
      <c r="G2251" s="35" t="e">
        <f>ROUND(АТС!#REF!*$G$791*$G$792/100,2)</f>
        <v>#REF!</v>
      </c>
    </row>
    <row r="2252" spans="1:7" hidden="1" x14ac:dyDescent="0.25">
      <c r="A2252" s="236"/>
      <c r="B2252" s="125">
        <f t="shared" si="34"/>
        <v>42430.791669999999</v>
      </c>
      <c r="C2252" s="126">
        <v>19</v>
      </c>
      <c r="D2252" s="35" t="e">
        <f>ROUND(АТС!#REF!*$D$791*$D$792/100,2)</f>
        <v>#REF!</v>
      </c>
      <c r="E2252" s="35" t="e">
        <f>ROUND(АТС!#REF!*$E$791*$E$792/100,2)</f>
        <v>#REF!</v>
      </c>
      <c r="F2252" s="35" t="e">
        <f>ROUND(АТС!#REF!*$F$791*$F$792/100,2)</f>
        <v>#REF!</v>
      </c>
      <c r="G2252" s="35" t="e">
        <f>ROUND(АТС!#REF!*$G$791*$G$792/100,2)</f>
        <v>#REF!</v>
      </c>
    </row>
    <row r="2253" spans="1:7" hidden="1" x14ac:dyDescent="0.25">
      <c r="A2253" s="236"/>
      <c r="B2253" s="125">
        <f t="shared" si="34"/>
        <v>42430.833330000001</v>
      </c>
      <c r="C2253" s="126">
        <v>20</v>
      </c>
      <c r="D2253" s="35" t="e">
        <f>ROUND(АТС!#REF!*$D$791*$D$792/100,2)</f>
        <v>#REF!</v>
      </c>
      <c r="E2253" s="35" t="e">
        <f>ROUND(АТС!#REF!*$E$791*$E$792/100,2)</f>
        <v>#REF!</v>
      </c>
      <c r="F2253" s="35" t="e">
        <f>ROUND(АТС!#REF!*$F$791*$F$792/100,2)</f>
        <v>#REF!</v>
      </c>
      <c r="G2253" s="35" t="e">
        <f>ROUND(АТС!#REF!*$G$791*$G$792/100,2)</f>
        <v>#REF!</v>
      </c>
    </row>
    <row r="2254" spans="1:7" hidden="1" x14ac:dyDescent="0.25">
      <c r="A2254" s="236"/>
      <c r="B2254" s="125">
        <f t="shared" si="34"/>
        <v>42430.875</v>
      </c>
      <c r="C2254" s="126">
        <v>21</v>
      </c>
      <c r="D2254" s="35" t="e">
        <f>ROUND(АТС!#REF!*$D$791*$D$792/100,2)</f>
        <v>#REF!</v>
      </c>
      <c r="E2254" s="35" t="e">
        <f>ROUND(АТС!#REF!*$E$791*$E$792/100,2)</f>
        <v>#REF!</v>
      </c>
      <c r="F2254" s="35" t="e">
        <f>ROUND(АТС!#REF!*$F$791*$F$792/100,2)</f>
        <v>#REF!</v>
      </c>
      <c r="G2254" s="35" t="e">
        <f>ROUND(АТС!#REF!*$G$791*$G$792/100,2)</f>
        <v>#REF!</v>
      </c>
    </row>
    <row r="2255" spans="1:7" hidden="1" x14ac:dyDescent="0.25">
      <c r="A2255" s="236"/>
      <c r="B2255" s="125">
        <f t="shared" si="34"/>
        <v>42430.916669999999</v>
      </c>
      <c r="C2255" s="126">
        <v>22</v>
      </c>
      <c r="D2255" s="35" t="e">
        <f>ROUND(АТС!#REF!*$D$791*$D$792/100,2)</f>
        <v>#REF!</v>
      </c>
      <c r="E2255" s="35" t="e">
        <f>ROUND(АТС!#REF!*$E$791*$E$792/100,2)</f>
        <v>#REF!</v>
      </c>
      <c r="F2255" s="35" t="e">
        <f>ROUND(АТС!#REF!*$F$791*$F$792/100,2)</f>
        <v>#REF!</v>
      </c>
      <c r="G2255" s="35" t="e">
        <f>ROUND(АТС!#REF!*$G$791*$G$792/100,2)</f>
        <v>#REF!</v>
      </c>
    </row>
    <row r="2256" spans="1:7" hidden="1" x14ac:dyDescent="0.25">
      <c r="A2256" s="236"/>
      <c r="B2256" s="125">
        <f t="shared" si="34"/>
        <v>42430.958330000001</v>
      </c>
      <c r="C2256" s="126">
        <v>23</v>
      </c>
      <c r="D2256" s="35" t="e">
        <f>ROUND(АТС!#REF!*$D$791*$D$792/100,2)</f>
        <v>#REF!</v>
      </c>
      <c r="E2256" s="35" t="e">
        <f>ROUND(АТС!#REF!*$E$791*$E$792/100,2)</f>
        <v>#REF!</v>
      </c>
      <c r="F2256" s="35" t="e">
        <f>ROUND(АТС!#REF!*$F$791*$F$792/100,2)</f>
        <v>#REF!</v>
      </c>
      <c r="G2256" s="35" t="e">
        <f>ROUND(АТС!#REF!*$G$791*$G$792/100,2)</f>
        <v>#REF!</v>
      </c>
    </row>
    <row r="2257" spans="1:7" hidden="1" x14ac:dyDescent="0.25">
      <c r="A2257" s="236"/>
      <c r="B2257" s="125">
        <f t="shared" si="34"/>
        <v>42431</v>
      </c>
      <c r="C2257" s="126">
        <v>0</v>
      </c>
      <c r="D2257" s="35" t="e">
        <f>ROUND(АТС!#REF!*$D$791*$D$792/100,2)</f>
        <v>#REF!</v>
      </c>
      <c r="E2257" s="35" t="e">
        <f>ROUND(АТС!#REF!*$E$791*$E$792/100,2)</f>
        <v>#REF!</v>
      </c>
      <c r="F2257" s="35" t="e">
        <f>ROUND(АТС!#REF!*$F$791*$F$792/100,2)</f>
        <v>#REF!</v>
      </c>
      <c r="G2257" s="35" t="e">
        <f>ROUND(АТС!#REF!*$G$791*$G$792/100,2)</f>
        <v>#REF!</v>
      </c>
    </row>
    <row r="2258" spans="1:7" hidden="1" x14ac:dyDescent="0.25">
      <c r="A2258" s="236"/>
      <c r="B2258" s="125">
        <f t="shared" si="34"/>
        <v>42431.041669999999</v>
      </c>
      <c r="C2258" s="126">
        <v>1</v>
      </c>
      <c r="D2258" s="35" t="e">
        <f>ROUND(АТС!#REF!*$D$791*$D$792/100,2)</f>
        <v>#REF!</v>
      </c>
      <c r="E2258" s="35" t="e">
        <f>ROUND(АТС!#REF!*$E$791*$E$792/100,2)</f>
        <v>#REF!</v>
      </c>
      <c r="F2258" s="35" t="e">
        <f>ROUND(АТС!#REF!*$F$791*$F$792/100,2)</f>
        <v>#REF!</v>
      </c>
      <c r="G2258" s="35" t="e">
        <f>ROUND(АТС!#REF!*$G$791*$G$792/100,2)</f>
        <v>#REF!</v>
      </c>
    </row>
    <row r="2259" spans="1:7" hidden="1" x14ac:dyDescent="0.25">
      <c r="A2259" s="236"/>
      <c r="B2259" s="125">
        <f t="shared" si="34"/>
        <v>42431.083330000001</v>
      </c>
      <c r="C2259" s="126">
        <v>2</v>
      </c>
      <c r="D2259" s="35" t="e">
        <f>ROUND(АТС!#REF!*$D$791*$D$792/100,2)</f>
        <v>#REF!</v>
      </c>
      <c r="E2259" s="35" t="e">
        <f>ROUND(АТС!#REF!*$E$791*$E$792/100,2)</f>
        <v>#REF!</v>
      </c>
      <c r="F2259" s="35" t="e">
        <f>ROUND(АТС!#REF!*$F$791*$F$792/100,2)</f>
        <v>#REF!</v>
      </c>
      <c r="G2259" s="35" t="e">
        <f>ROUND(АТС!#REF!*$G$791*$G$792/100,2)</f>
        <v>#REF!</v>
      </c>
    </row>
    <row r="2260" spans="1:7" hidden="1" x14ac:dyDescent="0.25">
      <c r="A2260" s="236"/>
      <c r="B2260" s="125">
        <f t="shared" si="34"/>
        <v>42431.125</v>
      </c>
      <c r="C2260" s="126">
        <v>3</v>
      </c>
      <c r="D2260" s="35" t="e">
        <f>ROUND(АТС!#REF!*$D$791*$D$792/100,2)</f>
        <v>#REF!</v>
      </c>
      <c r="E2260" s="35" t="e">
        <f>ROUND(АТС!#REF!*$E$791*$E$792/100,2)</f>
        <v>#REF!</v>
      </c>
      <c r="F2260" s="35" t="e">
        <f>ROUND(АТС!#REF!*$F$791*$F$792/100,2)</f>
        <v>#REF!</v>
      </c>
      <c r="G2260" s="35" t="e">
        <f>ROUND(АТС!#REF!*$G$791*$G$792/100,2)</f>
        <v>#REF!</v>
      </c>
    </row>
    <row r="2261" spans="1:7" hidden="1" x14ac:dyDescent="0.25">
      <c r="A2261" s="236"/>
      <c r="B2261" s="125">
        <f t="shared" si="34"/>
        <v>42431.166669999999</v>
      </c>
      <c r="C2261" s="126">
        <v>4</v>
      </c>
      <c r="D2261" s="35" t="e">
        <f>ROUND(АТС!#REF!*$D$791*$D$792/100,2)</f>
        <v>#REF!</v>
      </c>
      <c r="E2261" s="35" t="e">
        <f>ROUND(АТС!#REF!*$E$791*$E$792/100,2)</f>
        <v>#REF!</v>
      </c>
      <c r="F2261" s="35" t="e">
        <f>ROUND(АТС!#REF!*$F$791*$F$792/100,2)</f>
        <v>#REF!</v>
      </c>
      <c r="G2261" s="35" t="e">
        <f>ROUND(АТС!#REF!*$G$791*$G$792/100,2)</f>
        <v>#REF!</v>
      </c>
    </row>
    <row r="2262" spans="1:7" hidden="1" x14ac:dyDescent="0.25">
      <c r="A2262" s="236"/>
      <c r="B2262" s="125">
        <f t="shared" si="34"/>
        <v>42431.208330000001</v>
      </c>
      <c r="C2262" s="126">
        <v>5</v>
      </c>
      <c r="D2262" s="35" t="e">
        <f>ROUND(АТС!#REF!*$D$791*$D$792/100,2)</f>
        <v>#REF!</v>
      </c>
      <c r="E2262" s="35" t="e">
        <f>ROUND(АТС!#REF!*$E$791*$E$792/100,2)</f>
        <v>#REF!</v>
      </c>
      <c r="F2262" s="35" t="e">
        <f>ROUND(АТС!#REF!*$F$791*$F$792/100,2)</f>
        <v>#REF!</v>
      </c>
      <c r="G2262" s="35" t="e">
        <f>ROUND(АТС!#REF!*$G$791*$G$792/100,2)</f>
        <v>#REF!</v>
      </c>
    </row>
    <row r="2263" spans="1:7" hidden="1" x14ac:dyDescent="0.25">
      <c r="A2263" s="236"/>
      <c r="B2263" s="125">
        <f t="shared" si="34"/>
        <v>42431.25</v>
      </c>
      <c r="C2263" s="126">
        <v>6</v>
      </c>
      <c r="D2263" s="35" t="e">
        <f>ROUND(АТС!#REF!*$D$791*$D$792/100,2)</f>
        <v>#REF!</v>
      </c>
      <c r="E2263" s="35" t="e">
        <f>ROUND(АТС!#REF!*$E$791*$E$792/100,2)</f>
        <v>#REF!</v>
      </c>
      <c r="F2263" s="35" t="e">
        <f>ROUND(АТС!#REF!*$F$791*$F$792/100,2)</f>
        <v>#REF!</v>
      </c>
      <c r="G2263" s="35" t="e">
        <f>ROUND(АТС!#REF!*$G$791*$G$792/100,2)</f>
        <v>#REF!</v>
      </c>
    </row>
    <row r="2264" spans="1:7" hidden="1" x14ac:dyDescent="0.25">
      <c r="A2264" s="236"/>
      <c r="B2264" s="125">
        <f t="shared" si="34"/>
        <v>42431.291669999999</v>
      </c>
      <c r="C2264" s="126">
        <v>7</v>
      </c>
      <c r="D2264" s="35" t="e">
        <f>ROUND(АТС!#REF!*$D$791*$D$792/100,2)</f>
        <v>#REF!</v>
      </c>
      <c r="E2264" s="35" t="e">
        <f>ROUND(АТС!#REF!*$E$791*$E$792/100,2)</f>
        <v>#REF!</v>
      </c>
      <c r="F2264" s="35" t="e">
        <f>ROUND(АТС!#REF!*$F$791*$F$792/100,2)</f>
        <v>#REF!</v>
      </c>
      <c r="G2264" s="35" t="e">
        <f>ROUND(АТС!#REF!*$G$791*$G$792/100,2)</f>
        <v>#REF!</v>
      </c>
    </row>
    <row r="2265" spans="1:7" hidden="1" x14ac:dyDescent="0.25">
      <c r="A2265" s="236"/>
      <c r="B2265" s="125">
        <f t="shared" si="34"/>
        <v>42431.333330000001</v>
      </c>
      <c r="C2265" s="126">
        <v>8</v>
      </c>
      <c r="D2265" s="35" t="e">
        <f>ROUND(АТС!#REF!*$D$791*$D$792/100,2)</f>
        <v>#REF!</v>
      </c>
      <c r="E2265" s="35" t="e">
        <f>ROUND(АТС!#REF!*$E$791*$E$792/100,2)</f>
        <v>#REF!</v>
      </c>
      <c r="F2265" s="35" t="e">
        <f>ROUND(АТС!#REF!*$F$791*$F$792/100,2)</f>
        <v>#REF!</v>
      </c>
      <c r="G2265" s="35" t="e">
        <f>ROUND(АТС!#REF!*$G$791*$G$792/100,2)</f>
        <v>#REF!</v>
      </c>
    </row>
    <row r="2266" spans="1:7" hidden="1" x14ac:dyDescent="0.25">
      <c r="A2266" s="236"/>
      <c r="B2266" s="125">
        <f t="shared" ref="B2266:B2280" si="35">B2242+1</f>
        <v>42431.375</v>
      </c>
      <c r="C2266" s="126">
        <v>9</v>
      </c>
      <c r="D2266" s="35" t="e">
        <f>ROUND(АТС!#REF!*$D$791*$D$792/100,2)</f>
        <v>#REF!</v>
      </c>
      <c r="E2266" s="35" t="e">
        <f>ROUND(АТС!#REF!*$E$791*$E$792/100,2)</f>
        <v>#REF!</v>
      </c>
      <c r="F2266" s="35" t="e">
        <f>ROUND(АТС!#REF!*$F$791*$F$792/100,2)</f>
        <v>#REF!</v>
      </c>
      <c r="G2266" s="35" t="e">
        <f>ROUND(АТС!#REF!*$G$791*$G$792/100,2)</f>
        <v>#REF!</v>
      </c>
    </row>
    <row r="2267" spans="1:7" hidden="1" x14ac:dyDescent="0.25">
      <c r="A2267" s="236"/>
      <c r="B2267" s="125">
        <f t="shared" si="35"/>
        <v>42431.416669999999</v>
      </c>
      <c r="C2267" s="126">
        <v>10</v>
      </c>
      <c r="D2267" s="35" t="e">
        <f>ROUND(АТС!#REF!*$D$791*$D$792/100,2)</f>
        <v>#REF!</v>
      </c>
      <c r="E2267" s="35" t="e">
        <f>ROUND(АТС!#REF!*$E$791*$E$792/100,2)</f>
        <v>#REF!</v>
      </c>
      <c r="F2267" s="35" t="e">
        <f>ROUND(АТС!#REF!*$F$791*$F$792/100,2)</f>
        <v>#REF!</v>
      </c>
      <c r="G2267" s="35" t="e">
        <f>ROUND(АТС!#REF!*$G$791*$G$792/100,2)</f>
        <v>#REF!</v>
      </c>
    </row>
    <row r="2268" spans="1:7" hidden="1" x14ac:dyDescent="0.25">
      <c r="A2268" s="236"/>
      <c r="B2268" s="125">
        <f t="shared" si="35"/>
        <v>42431.458330000001</v>
      </c>
      <c r="C2268" s="126">
        <v>11</v>
      </c>
      <c r="D2268" s="35" t="e">
        <f>ROUND(АТС!#REF!*$D$791*$D$792/100,2)</f>
        <v>#REF!</v>
      </c>
      <c r="E2268" s="35" t="e">
        <f>ROUND(АТС!#REF!*$E$791*$E$792/100,2)</f>
        <v>#REF!</v>
      </c>
      <c r="F2268" s="35" t="e">
        <f>ROUND(АТС!#REF!*$F$791*$F$792/100,2)</f>
        <v>#REF!</v>
      </c>
      <c r="G2268" s="35" t="e">
        <f>ROUND(АТС!#REF!*$G$791*$G$792/100,2)</f>
        <v>#REF!</v>
      </c>
    </row>
    <row r="2269" spans="1:7" hidden="1" x14ac:dyDescent="0.25">
      <c r="A2269" s="236"/>
      <c r="B2269" s="125">
        <f t="shared" si="35"/>
        <v>42431.5</v>
      </c>
      <c r="C2269" s="126">
        <v>12</v>
      </c>
      <c r="D2269" s="35" t="e">
        <f>ROUND(АТС!#REF!*$D$791*$D$792/100,2)</f>
        <v>#REF!</v>
      </c>
      <c r="E2269" s="35" t="e">
        <f>ROUND(АТС!#REF!*$E$791*$E$792/100,2)</f>
        <v>#REF!</v>
      </c>
      <c r="F2269" s="35" t="e">
        <f>ROUND(АТС!#REF!*$F$791*$F$792/100,2)</f>
        <v>#REF!</v>
      </c>
      <c r="G2269" s="35" t="e">
        <f>ROUND(АТС!#REF!*$G$791*$G$792/100,2)</f>
        <v>#REF!</v>
      </c>
    </row>
    <row r="2270" spans="1:7" hidden="1" x14ac:dyDescent="0.25">
      <c r="A2270" s="236"/>
      <c r="B2270" s="125">
        <f t="shared" si="35"/>
        <v>42431.541669999999</v>
      </c>
      <c r="C2270" s="126">
        <v>13</v>
      </c>
      <c r="D2270" s="35" t="e">
        <f>ROUND(АТС!#REF!*$D$791*$D$792/100,2)</f>
        <v>#REF!</v>
      </c>
      <c r="E2270" s="35" t="e">
        <f>ROUND(АТС!#REF!*$E$791*$E$792/100,2)</f>
        <v>#REF!</v>
      </c>
      <c r="F2270" s="35" t="e">
        <f>ROUND(АТС!#REF!*$F$791*$F$792/100,2)</f>
        <v>#REF!</v>
      </c>
      <c r="G2270" s="35" t="e">
        <f>ROUND(АТС!#REF!*$G$791*$G$792/100,2)</f>
        <v>#REF!</v>
      </c>
    </row>
    <row r="2271" spans="1:7" hidden="1" x14ac:dyDescent="0.25">
      <c r="A2271" s="236"/>
      <c r="B2271" s="125">
        <f t="shared" si="35"/>
        <v>42431.583330000001</v>
      </c>
      <c r="C2271" s="126">
        <v>14</v>
      </c>
      <c r="D2271" s="35" t="e">
        <f>ROUND(АТС!#REF!*$D$791*$D$792/100,2)</f>
        <v>#REF!</v>
      </c>
      <c r="E2271" s="35" t="e">
        <f>ROUND(АТС!#REF!*$E$791*$E$792/100,2)</f>
        <v>#REF!</v>
      </c>
      <c r="F2271" s="35" t="e">
        <f>ROUND(АТС!#REF!*$F$791*$F$792/100,2)</f>
        <v>#REF!</v>
      </c>
      <c r="G2271" s="35" t="e">
        <f>ROUND(АТС!#REF!*$G$791*$G$792/100,2)</f>
        <v>#REF!</v>
      </c>
    </row>
    <row r="2272" spans="1:7" hidden="1" x14ac:dyDescent="0.25">
      <c r="A2272" s="236"/>
      <c r="B2272" s="125">
        <f t="shared" si="35"/>
        <v>42431.625</v>
      </c>
      <c r="C2272" s="126">
        <v>15</v>
      </c>
      <c r="D2272" s="35" t="e">
        <f>ROUND(АТС!#REF!*$D$791*$D$792/100,2)</f>
        <v>#REF!</v>
      </c>
      <c r="E2272" s="35" t="e">
        <f>ROUND(АТС!#REF!*$E$791*$E$792/100,2)</f>
        <v>#REF!</v>
      </c>
      <c r="F2272" s="35" t="e">
        <f>ROUND(АТС!#REF!*$F$791*$F$792/100,2)</f>
        <v>#REF!</v>
      </c>
      <c r="G2272" s="35" t="e">
        <f>ROUND(АТС!#REF!*$G$791*$G$792/100,2)</f>
        <v>#REF!</v>
      </c>
    </row>
    <row r="2273" spans="1:7" hidden="1" x14ac:dyDescent="0.25">
      <c r="A2273" s="236"/>
      <c r="B2273" s="125">
        <f t="shared" si="35"/>
        <v>42431.666669999999</v>
      </c>
      <c r="C2273" s="126">
        <v>16</v>
      </c>
      <c r="D2273" s="35" t="e">
        <f>ROUND(АТС!#REF!*$D$791*$D$792/100,2)</f>
        <v>#REF!</v>
      </c>
      <c r="E2273" s="35" t="e">
        <f>ROUND(АТС!#REF!*$E$791*$E$792/100,2)</f>
        <v>#REF!</v>
      </c>
      <c r="F2273" s="35" t="e">
        <f>ROUND(АТС!#REF!*$F$791*$F$792/100,2)</f>
        <v>#REF!</v>
      </c>
      <c r="G2273" s="35" t="e">
        <f>ROUND(АТС!#REF!*$G$791*$G$792/100,2)</f>
        <v>#REF!</v>
      </c>
    </row>
    <row r="2274" spans="1:7" hidden="1" x14ac:dyDescent="0.25">
      <c r="A2274" s="236"/>
      <c r="B2274" s="125">
        <f t="shared" si="35"/>
        <v>42431.708330000001</v>
      </c>
      <c r="C2274" s="126">
        <v>17</v>
      </c>
      <c r="D2274" s="35" t="e">
        <f>ROUND(АТС!#REF!*$D$791*$D$792/100,2)</f>
        <v>#REF!</v>
      </c>
      <c r="E2274" s="35" t="e">
        <f>ROUND(АТС!#REF!*$E$791*$E$792/100,2)</f>
        <v>#REF!</v>
      </c>
      <c r="F2274" s="35" t="e">
        <f>ROUND(АТС!#REF!*$F$791*$F$792/100,2)</f>
        <v>#REF!</v>
      </c>
      <c r="G2274" s="35" t="e">
        <f>ROUND(АТС!#REF!*$G$791*$G$792/100,2)</f>
        <v>#REF!</v>
      </c>
    </row>
    <row r="2275" spans="1:7" hidden="1" x14ac:dyDescent="0.25">
      <c r="A2275" s="236"/>
      <c r="B2275" s="125">
        <f t="shared" si="35"/>
        <v>42431.75</v>
      </c>
      <c r="C2275" s="126">
        <v>18</v>
      </c>
      <c r="D2275" s="35" t="e">
        <f>ROUND(АТС!#REF!*$D$791*$D$792/100,2)</f>
        <v>#REF!</v>
      </c>
      <c r="E2275" s="35" t="e">
        <f>ROUND(АТС!#REF!*$E$791*$E$792/100,2)</f>
        <v>#REF!</v>
      </c>
      <c r="F2275" s="35" t="e">
        <f>ROUND(АТС!#REF!*$F$791*$F$792/100,2)</f>
        <v>#REF!</v>
      </c>
      <c r="G2275" s="35" t="e">
        <f>ROUND(АТС!#REF!*$G$791*$G$792/100,2)</f>
        <v>#REF!</v>
      </c>
    </row>
    <row r="2276" spans="1:7" hidden="1" x14ac:dyDescent="0.25">
      <c r="A2276" s="236"/>
      <c r="B2276" s="125">
        <f t="shared" si="35"/>
        <v>42431.791669999999</v>
      </c>
      <c r="C2276" s="126">
        <v>19</v>
      </c>
      <c r="D2276" s="35" t="e">
        <f>ROUND(АТС!#REF!*$D$791*$D$792/100,2)</f>
        <v>#REF!</v>
      </c>
      <c r="E2276" s="35" t="e">
        <f>ROUND(АТС!#REF!*$E$791*$E$792/100,2)</f>
        <v>#REF!</v>
      </c>
      <c r="F2276" s="35" t="e">
        <f>ROUND(АТС!#REF!*$F$791*$F$792/100,2)</f>
        <v>#REF!</v>
      </c>
      <c r="G2276" s="35" t="e">
        <f>ROUND(АТС!#REF!*$G$791*$G$792/100,2)</f>
        <v>#REF!</v>
      </c>
    </row>
    <row r="2277" spans="1:7" hidden="1" x14ac:dyDescent="0.25">
      <c r="A2277" s="236"/>
      <c r="B2277" s="125">
        <f t="shared" si="35"/>
        <v>42431.833330000001</v>
      </c>
      <c r="C2277" s="126">
        <v>20</v>
      </c>
      <c r="D2277" s="35" t="e">
        <f>ROUND(АТС!#REF!*$D$791*$D$792/100,2)</f>
        <v>#REF!</v>
      </c>
      <c r="E2277" s="35" t="e">
        <f>ROUND(АТС!#REF!*$E$791*$E$792/100,2)</f>
        <v>#REF!</v>
      </c>
      <c r="F2277" s="35" t="e">
        <f>ROUND(АТС!#REF!*$F$791*$F$792/100,2)</f>
        <v>#REF!</v>
      </c>
      <c r="G2277" s="35" t="e">
        <f>ROUND(АТС!#REF!*$G$791*$G$792/100,2)</f>
        <v>#REF!</v>
      </c>
    </row>
    <row r="2278" spans="1:7" hidden="1" x14ac:dyDescent="0.25">
      <c r="A2278" s="236"/>
      <c r="B2278" s="125">
        <f t="shared" si="35"/>
        <v>42431.875</v>
      </c>
      <c r="C2278" s="126">
        <v>21</v>
      </c>
      <c r="D2278" s="35" t="e">
        <f>ROUND(АТС!#REF!*$D$791*$D$792/100,2)</f>
        <v>#REF!</v>
      </c>
      <c r="E2278" s="35" t="e">
        <f>ROUND(АТС!#REF!*$E$791*$E$792/100,2)</f>
        <v>#REF!</v>
      </c>
      <c r="F2278" s="35" t="e">
        <f>ROUND(АТС!#REF!*$F$791*$F$792/100,2)</f>
        <v>#REF!</v>
      </c>
      <c r="G2278" s="35" t="e">
        <f>ROUND(АТС!#REF!*$G$791*$G$792/100,2)</f>
        <v>#REF!</v>
      </c>
    </row>
    <row r="2279" spans="1:7" hidden="1" x14ac:dyDescent="0.25">
      <c r="A2279" s="236"/>
      <c r="B2279" s="125">
        <f t="shared" si="35"/>
        <v>42431.916669999999</v>
      </c>
      <c r="C2279" s="126">
        <v>22</v>
      </c>
      <c r="D2279" s="35" t="e">
        <f>ROUND(АТС!#REF!*$D$791*$D$792/100,2)</f>
        <v>#REF!</v>
      </c>
      <c r="E2279" s="35" t="e">
        <f>ROUND(АТС!#REF!*$E$791*$E$792/100,2)</f>
        <v>#REF!</v>
      </c>
      <c r="F2279" s="35" t="e">
        <f>ROUND(АТС!#REF!*$F$791*$F$792/100,2)</f>
        <v>#REF!</v>
      </c>
      <c r="G2279" s="35" t="e">
        <f>ROUND(АТС!#REF!*$G$791*$G$792/100,2)</f>
        <v>#REF!</v>
      </c>
    </row>
    <row r="2280" spans="1:7" hidden="1" x14ac:dyDescent="0.25">
      <c r="A2280" s="236"/>
      <c r="B2280" s="125">
        <f t="shared" si="35"/>
        <v>42431.958330000001</v>
      </c>
      <c r="C2280" s="126">
        <v>23</v>
      </c>
      <c r="D2280" s="35" t="e">
        <f>ROUND(АТС!#REF!*$D$791*$D$792/100,2)</f>
        <v>#REF!</v>
      </c>
      <c r="E2280" s="35" t="e">
        <f>ROUND(АТС!#REF!*$E$791*$E$792/100,2)</f>
        <v>#REF!</v>
      </c>
      <c r="F2280" s="35" t="e">
        <f>ROUND(АТС!#REF!*$F$791*$F$792/100,2)</f>
        <v>#REF!</v>
      </c>
      <c r="G2280" s="35" t="e">
        <f>ROUND(АТС!#REF!*$G$791*$G$792/100,2)</f>
        <v>#REF!</v>
      </c>
    </row>
    <row r="2281" spans="1:7" x14ac:dyDescent="0.25">
      <c r="A2281" s="236" t="s">
        <v>178</v>
      </c>
      <c r="B2281" s="123">
        <f>B1537</f>
        <v>42401</v>
      </c>
      <c r="C2281" s="126">
        <v>0</v>
      </c>
      <c r="D2281" s="11">
        <f>ROUND(АТС!E41*$D$791*$D$792/100,2)</f>
        <v>90.77</v>
      </c>
      <c r="E2281" s="11">
        <f>ROUND(АТС!E41*$E$791*$E$792/100,2)</f>
        <v>83.4</v>
      </c>
      <c r="F2281" s="11">
        <f>ROUND(АТС!E41*$F$791*$F$792/100,2)</f>
        <v>56.78</v>
      </c>
      <c r="G2281" s="11">
        <f>ROUND(АТС!E41*$G$791*$G$792/100,2)</f>
        <v>33.229999999999997</v>
      </c>
    </row>
    <row r="2282" spans="1:7" x14ac:dyDescent="0.25">
      <c r="A2282" s="236"/>
      <c r="B2282" s="125">
        <f>B$43+ROUND(C2282/24,5)</f>
        <v>42401.041669999999</v>
      </c>
      <c r="C2282" s="126">
        <v>1</v>
      </c>
      <c r="D2282" s="11">
        <f>ROUND(АТС!E42*$D$791*$D$792/100,2)</f>
        <v>106.13</v>
      </c>
      <c r="E2282" s="11">
        <f>ROUND(АТС!E42*$E$791*$E$792/100,2)</f>
        <v>97.51</v>
      </c>
      <c r="F2282" s="11">
        <f>ROUND(АТС!E42*$F$791*$F$792/100,2)</f>
        <v>66.38</v>
      </c>
      <c r="G2282" s="11">
        <f>ROUND(АТС!E42*$G$791*$G$792/100,2)</f>
        <v>38.85</v>
      </c>
    </row>
    <row r="2283" spans="1:7" x14ac:dyDescent="0.25">
      <c r="A2283" s="236"/>
      <c r="B2283" s="123">
        <f>B$43+ROUND(C2283/24,5)</f>
        <v>42401.083330000001</v>
      </c>
      <c r="C2283" s="126">
        <v>2</v>
      </c>
      <c r="D2283" s="11">
        <f>ROUND(АТС!E43*$D$791*$D$792/100,2)</f>
        <v>104.13</v>
      </c>
      <c r="E2283" s="11">
        <f>ROUND(АТС!E43*$E$791*$E$792/100,2)</f>
        <v>95.67</v>
      </c>
      <c r="F2283" s="11">
        <f>ROUND(АТС!E43*$F$791*$F$792/100,2)</f>
        <v>65.13</v>
      </c>
      <c r="G2283" s="11">
        <f>ROUND(АТС!E43*$G$791*$G$792/100,2)</f>
        <v>38.119999999999997</v>
      </c>
    </row>
    <row r="2284" spans="1:7" x14ac:dyDescent="0.25">
      <c r="A2284" s="236"/>
      <c r="B2284" s="125">
        <f t="shared" ref="B2284:B2304" si="36">B$43+ROUND(C2284/24,5)</f>
        <v>42401.125</v>
      </c>
      <c r="C2284" s="126">
        <v>3</v>
      </c>
      <c r="D2284" s="11">
        <f>ROUND(АТС!E44*$D$791*$D$792/100,2)</f>
        <v>104</v>
      </c>
      <c r="E2284" s="11">
        <f>ROUND(АТС!E44*$E$791*$E$792/100,2)</f>
        <v>95.56</v>
      </c>
      <c r="F2284" s="11">
        <f>ROUND(АТС!E44*$F$791*$F$792/100,2)</f>
        <v>65.05</v>
      </c>
      <c r="G2284" s="11">
        <f>ROUND(АТС!E44*$G$791*$G$792/100,2)</f>
        <v>38.07</v>
      </c>
    </row>
    <row r="2285" spans="1:7" x14ac:dyDescent="0.25">
      <c r="A2285" s="236"/>
      <c r="B2285" s="123">
        <f t="shared" si="36"/>
        <v>42401.166669999999</v>
      </c>
      <c r="C2285" s="126">
        <v>4</v>
      </c>
      <c r="D2285" s="11">
        <f>ROUND(АТС!E45*$D$791*$D$792/100,2)</f>
        <v>71.989999999999995</v>
      </c>
      <c r="E2285" s="11">
        <f>ROUND(АТС!E45*$E$791*$E$792/100,2)</f>
        <v>66.150000000000006</v>
      </c>
      <c r="F2285" s="11">
        <f>ROUND(АТС!E45*$F$791*$F$792/100,2)</f>
        <v>45.03</v>
      </c>
      <c r="G2285" s="11">
        <f>ROUND(АТС!E45*$G$791*$G$792/100,2)</f>
        <v>26.35</v>
      </c>
    </row>
    <row r="2286" spans="1:7" x14ac:dyDescent="0.25">
      <c r="A2286" s="236"/>
      <c r="B2286" s="125">
        <f t="shared" si="36"/>
        <v>42401.208330000001</v>
      </c>
      <c r="C2286" s="126">
        <v>5</v>
      </c>
      <c r="D2286" s="11">
        <f>ROUND(АТС!E46*$D$791*$D$792/100,2)</f>
        <v>81.3</v>
      </c>
      <c r="E2286" s="11">
        <f>ROUND(АТС!E46*$E$791*$E$792/100,2)</f>
        <v>74.7</v>
      </c>
      <c r="F2286" s="11">
        <f>ROUND(АТС!E46*$F$791*$F$792/100,2)</f>
        <v>50.85</v>
      </c>
      <c r="G2286" s="11">
        <f>ROUND(АТС!E46*$G$791*$G$792/100,2)</f>
        <v>29.76</v>
      </c>
    </row>
    <row r="2287" spans="1:7" x14ac:dyDescent="0.25">
      <c r="A2287" s="236"/>
      <c r="B2287" s="123">
        <f t="shared" si="36"/>
        <v>42401.25</v>
      </c>
      <c r="C2287" s="126">
        <v>6</v>
      </c>
      <c r="D2287" s="11">
        <f>ROUND(АТС!E47*$D$791*$D$792/100,2)</f>
        <v>68.23</v>
      </c>
      <c r="E2287" s="11">
        <f>ROUND(АТС!E47*$E$791*$E$792/100,2)</f>
        <v>62.69</v>
      </c>
      <c r="F2287" s="11">
        <f>ROUND(АТС!E47*$F$791*$F$792/100,2)</f>
        <v>42.68</v>
      </c>
      <c r="G2287" s="11">
        <f>ROUND(АТС!E47*$G$791*$G$792/100,2)</f>
        <v>24.98</v>
      </c>
    </row>
    <row r="2288" spans="1:7" x14ac:dyDescent="0.25">
      <c r="A2288" s="236"/>
      <c r="B2288" s="125">
        <f t="shared" si="36"/>
        <v>42401.291669999999</v>
      </c>
      <c r="C2288" s="126">
        <v>7</v>
      </c>
      <c r="D2288" s="11">
        <f>ROUND(АТС!E48*$D$791*$D$792/100,2)</f>
        <v>55.95</v>
      </c>
      <c r="E2288" s="11">
        <f>ROUND(АТС!E48*$E$791*$E$792/100,2)</f>
        <v>51.41</v>
      </c>
      <c r="F2288" s="11">
        <f>ROUND(АТС!E48*$F$791*$F$792/100,2)</f>
        <v>34.99</v>
      </c>
      <c r="G2288" s="11">
        <f>ROUND(АТС!E48*$G$791*$G$792/100,2)</f>
        <v>20.48</v>
      </c>
    </row>
    <row r="2289" spans="1:7" x14ac:dyDescent="0.25">
      <c r="A2289" s="236"/>
      <c r="B2289" s="123">
        <f t="shared" si="36"/>
        <v>42401.333330000001</v>
      </c>
      <c r="C2289" s="126">
        <v>8</v>
      </c>
      <c r="D2289" s="11">
        <f>ROUND(АТС!E49*$D$791*$D$792/100,2)</f>
        <v>56.06</v>
      </c>
      <c r="E2289" s="11">
        <f>ROUND(АТС!E49*$E$791*$E$792/100,2)</f>
        <v>51.51</v>
      </c>
      <c r="F2289" s="11">
        <f>ROUND(АТС!E49*$F$791*$F$792/100,2)</f>
        <v>35.06</v>
      </c>
      <c r="G2289" s="11">
        <f>ROUND(АТС!E49*$G$791*$G$792/100,2)</f>
        <v>20.52</v>
      </c>
    </row>
    <row r="2290" spans="1:7" x14ac:dyDescent="0.25">
      <c r="A2290" s="236"/>
      <c r="B2290" s="125">
        <f t="shared" si="36"/>
        <v>42401.375</v>
      </c>
      <c r="C2290" s="126">
        <v>9</v>
      </c>
      <c r="D2290" s="11">
        <f>ROUND(АТС!E50*$D$791*$D$792/100,2)</f>
        <v>55.79</v>
      </c>
      <c r="E2290" s="11">
        <f>ROUND(АТС!E50*$E$791*$E$792/100,2)</f>
        <v>51.26</v>
      </c>
      <c r="F2290" s="11">
        <f>ROUND(АТС!E50*$F$791*$F$792/100,2)</f>
        <v>34.89</v>
      </c>
      <c r="G2290" s="11">
        <f>ROUND(АТС!E50*$G$791*$G$792/100,2)</f>
        <v>20.420000000000002</v>
      </c>
    </row>
    <row r="2291" spans="1:7" x14ac:dyDescent="0.25">
      <c r="A2291" s="236"/>
      <c r="B2291" s="123">
        <f t="shared" si="36"/>
        <v>42401.416669999999</v>
      </c>
      <c r="C2291" s="126">
        <v>10</v>
      </c>
      <c r="D2291" s="11">
        <f>ROUND(АТС!E51*$D$791*$D$792/100,2)</f>
        <v>87.62</v>
      </c>
      <c r="E2291" s="11">
        <f>ROUND(АТС!E51*$E$791*$E$792/100,2)</f>
        <v>80.510000000000005</v>
      </c>
      <c r="F2291" s="11">
        <f>ROUND(АТС!E51*$F$791*$F$792/100,2)</f>
        <v>54.8</v>
      </c>
      <c r="G2291" s="11">
        <f>ROUND(АТС!E51*$G$791*$G$792/100,2)</f>
        <v>32.07</v>
      </c>
    </row>
    <row r="2292" spans="1:7" x14ac:dyDescent="0.25">
      <c r="A2292" s="236"/>
      <c r="B2292" s="125">
        <f t="shared" si="36"/>
        <v>42401.458330000001</v>
      </c>
      <c r="C2292" s="126">
        <v>11</v>
      </c>
      <c r="D2292" s="11">
        <f>ROUND(АТС!E52*$D$791*$D$792/100,2)</f>
        <v>65.58</v>
      </c>
      <c r="E2292" s="11">
        <f>ROUND(АТС!E52*$E$791*$E$792/100,2)</f>
        <v>60.26</v>
      </c>
      <c r="F2292" s="11">
        <f>ROUND(АТС!E52*$F$791*$F$792/100,2)</f>
        <v>41.02</v>
      </c>
      <c r="G2292" s="11">
        <f>ROUND(АТС!E52*$G$791*$G$792/100,2)</f>
        <v>24.01</v>
      </c>
    </row>
    <row r="2293" spans="1:7" x14ac:dyDescent="0.25">
      <c r="A2293" s="236"/>
      <c r="B2293" s="123">
        <f t="shared" si="36"/>
        <v>42401.5</v>
      </c>
      <c r="C2293" s="126">
        <v>12</v>
      </c>
      <c r="D2293" s="11">
        <f>ROUND(АТС!E53*$D$791*$D$792/100,2)</f>
        <v>73.81</v>
      </c>
      <c r="E2293" s="11">
        <f>ROUND(АТС!E53*$E$791*$E$792/100,2)</f>
        <v>67.81</v>
      </c>
      <c r="F2293" s="11">
        <f>ROUND(АТС!E53*$F$791*$F$792/100,2)</f>
        <v>46.16</v>
      </c>
      <c r="G2293" s="11">
        <f>ROUND(АТС!E53*$G$791*$G$792/100,2)</f>
        <v>27.02</v>
      </c>
    </row>
    <row r="2294" spans="1:7" x14ac:dyDescent="0.25">
      <c r="A2294" s="236"/>
      <c r="B2294" s="125">
        <f t="shared" si="36"/>
        <v>42401.541669999999</v>
      </c>
      <c r="C2294" s="126">
        <v>13</v>
      </c>
      <c r="D2294" s="11">
        <f>ROUND(АТС!E54*$D$791*$D$792/100,2)</f>
        <v>71.09</v>
      </c>
      <c r="E2294" s="11">
        <f>ROUND(АТС!E54*$E$791*$E$792/100,2)</f>
        <v>65.319999999999993</v>
      </c>
      <c r="F2294" s="11">
        <f>ROUND(АТС!E54*$F$791*$F$792/100,2)</f>
        <v>44.47</v>
      </c>
      <c r="G2294" s="11">
        <f>ROUND(АТС!E54*$G$791*$G$792/100,2)</f>
        <v>26.02</v>
      </c>
    </row>
    <row r="2295" spans="1:7" x14ac:dyDescent="0.25">
      <c r="A2295" s="236"/>
      <c r="B2295" s="123">
        <f t="shared" si="36"/>
        <v>42401.583330000001</v>
      </c>
      <c r="C2295" s="126">
        <v>14</v>
      </c>
      <c r="D2295" s="11">
        <f>ROUND(АТС!E55*$D$791*$D$792/100,2)</f>
        <v>88.91</v>
      </c>
      <c r="E2295" s="11">
        <f>ROUND(АТС!E55*$E$791*$E$792/100,2)</f>
        <v>81.7</v>
      </c>
      <c r="F2295" s="11">
        <f>ROUND(АТС!E55*$F$791*$F$792/100,2)</f>
        <v>55.61</v>
      </c>
      <c r="G2295" s="11">
        <f>ROUND(АТС!E55*$G$791*$G$792/100,2)</f>
        <v>32.549999999999997</v>
      </c>
    </row>
    <row r="2296" spans="1:7" x14ac:dyDescent="0.25">
      <c r="A2296" s="236"/>
      <c r="B2296" s="125">
        <f t="shared" si="36"/>
        <v>42401.625</v>
      </c>
      <c r="C2296" s="126">
        <v>15</v>
      </c>
      <c r="D2296" s="11">
        <f>ROUND(АТС!E56*$D$791*$D$792/100,2)</f>
        <v>85.74</v>
      </c>
      <c r="E2296" s="11">
        <f>ROUND(АТС!E56*$E$791*$E$792/100,2)</f>
        <v>78.78</v>
      </c>
      <c r="F2296" s="11">
        <f>ROUND(АТС!E56*$F$791*$F$792/100,2)</f>
        <v>53.63</v>
      </c>
      <c r="G2296" s="11">
        <f>ROUND(АТС!E56*$G$791*$G$792/100,2)</f>
        <v>31.39</v>
      </c>
    </row>
    <row r="2297" spans="1:7" x14ac:dyDescent="0.25">
      <c r="A2297" s="236"/>
      <c r="B2297" s="123">
        <f t="shared" si="36"/>
        <v>42401.666669999999</v>
      </c>
      <c r="C2297" s="126">
        <v>16</v>
      </c>
      <c r="D2297" s="11">
        <f>ROUND(АТС!E57*$D$791*$D$792/100,2)</f>
        <v>97.66</v>
      </c>
      <c r="E2297" s="11">
        <f>ROUND(АТС!E57*$E$791*$E$792/100,2)</f>
        <v>89.73</v>
      </c>
      <c r="F2297" s="11">
        <f>ROUND(АТС!E57*$F$791*$F$792/100,2)</f>
        <v>61.08</v>
      </c>
      <c r="G2297" s="11">
        <f>ROUND(АТС!E57*$G$791*$G$792/100,2)</f>
        <v>35.75</v>
      </c>
    </row>
    <row r="2298" spans="1:7" x14ac:dyDescent="0.25">
      <c r="A2298" s="236"/>
      <c r="B2298" s="125">
        <f t="shared" si="36"/>
        <v>42401.708330000001</v>
      </c>
      <c r="C2298" s="126">
        <v>17</v>
      </c>
      <c r="D2298" s="11">
        <f>ROUND(АТС!E58*$D$791*$D$792/100,2)</f>
        <v>3.33</v>
      </c>
      <c r="E2298" s="11">
        <f>ROUND(АТС!E58*$E$791*$E$792/100,2)</f>
        <v>3.06</v>
      </c>
      <c r="F2298" s="11">
        <f>ROUND(АТС!E58*$F$791*$F$792/100,2)</f>
        <v>2.08</v>
      </c>
      <c r="G2298" s="11">
        <f>ROUND(АТС!E58*$G$791*$G$792/100,2)</f>
        <v>1.22</v>
      </c>
    </row>
    <row r="2299" spans="1:7" x14ac:dyDescent="0.25">
      <c r="A2299" s="236"/>
      <c r="B2299" s="123">
        <f t="shared" si="36"/>
        <v>42401.75</v>
      </c>
      <c r="C2299" s="126">
        <v>18</v>
      </c>
      <c r="D2299" s="11">
        <f>ROUND(АТС!E59*$D$791*$D$792/100,2)</f>
        <v>67.319999999999993</v>
      </c>
      <c r="E2299" s="11">
        <f>ROUND(АТС!E59*$E$791*$E$792/100,2)</f>
        <v>61.85</v>
      </c>
      <c r="F2299" s="11">
        <f>ROUND(АТС!E59*$F$791*$F$792/100,2)</f>
        <v>42.1</v>
      </c>
      <c r="G2299" s="11">
        <f>ROUND(АТС!E59*$G$791*$G$792/100,2)</f>
        <v>24.64</v>
      </c>
    </row>
    <row r="2300" spans="1:7" x14ac:dyDescent="0.25">
      <c r="A2300" s="236"/>
      <c r="B2300" s="125">
        <f t="shared" si="36"/>
        <v>42401.791669999999</v>
      </c>
      <c r="C2300" s="126">
        <v>19</v>
      </c>
      <c r="D2300" s="11">
        <f>ROUND(АТС!E60*$D$791*$D$792/100,2)</f>
        <v>79.78</v>
      </c>
      <c r="E2300" s="11">
        <f>ROUND(АТС!E60*$E$791*$E$792/100,2)</f>
        <v>73.3</v>
      </c>
      <c r="F2300" s="11">
        <f>ROUND(АТС!E60*$F$791*$F$792/100,2)</f>
        <v>49.9</v>
      </c>
      <c r="G2300" s="11">
        <f>ROUND(АТС!E60*$G$791*$G$792/100,2)</f>
        <v>29.2</v>
      </c>
    </row>
    <row r="2301" spans="1:7" x14ac:dyDescent="0.25">
      <c r="A2301" s="236"/>
      <c r="B2301" s="123">
        <f t="shared" si="36"/>
        <v>42401.833330000001</v>
      </c>
      <c r="C2301" s="126">
        <v>20</v>
      </c>
      <c r="D2301" s="11">
        <f>ROUND(АТС!E61*$D$791*$D$792/100,2)</f>
        <v>80.290000000000006</v>
      </c>
      <c r="E2301" s="11">
        <f>ROUND(АТС!E61*$E$791*$E$792/100,2)</f>
        <v>73.78</v>
      </c>
      <c r="F2301" s="11">
        <f>ROUND(АТС!E61*$F$791*$F$792/100,2)</f>
        <v>50.22</v>
      </c>
      <c r="G2301" s="11">
        <f>ROUND(АТС!E61*$G$791*$G$792/100,2)</f>
        <v>29.39</v>
      </c>
    </row>
    <row r="2302" spans="1:7" x14ac:dyDescent="0.25">
      <c r="A2302" s="236"/>
      <c r="B2302" s="125">
        <f t="shared" si="36"/>
        <v>42401.875</v>
      </c>
      <c r="C2302" s="126">
        <v>21</v>
      </c>
      <c r="D2302" s="11">
        <f>ROUND(АТС!E62*$D$791*$D$792/100,2)</f>
        <v>88.26</v>
      </c>
      <c r="E2302" s="11">
        <f>ROUND(АТС!E62*$E$791*$E$792/100,2)</f>
        <v>81.09</v>
      </c>
      <c r="F2302" s="11">
        <f>ROUND(АТС!E62*$F$791*$F$792/100,2)</f>
        <v>55.2</v>
      </c>
      <c r="G2302" s="11">
        <f>ROUND(АТС!E62*$G$791*$G$792/100,2)</f>
        <v>32.31</v>
      </c>
    </row>
    <row r="2303" spans="1:7" x14ac:dyDescent="0.25">
      <c r="A2303" s="236"/>
      <c r="B2303" s="123">
        <f t="shared" si="36"/>
        <v>42401.916669999999</v>
      </c>
      <c r="C2303" s="126">
        <v>22</v>
      </c>
      <c r="D2303" s="11">
        <f>ROUND(АТС!E63*$D$791*$D$792/100,2)</f>
        <v>26.88</v>
      </c>
      <c r="E2303" s="11">
        <f>ROUND(АТС!E63*$E$791*$E$792/100,2)</f>
        <v>24.7</v>
      </c>
      <c r="F2303" s="11">
        <f>ROUND(АТС!E63*$F$791*$F$792/100,2)</f>
        <v>16.809999999999999</v>
      </c>
      <c r="G2303" s="11">
        <f>ROUND(АТС!E63*$G$791*$G$792/100,2)</f>
        <v>9.84</v>
      </c>
    </row>
    <row r="2304" spans="1:7" x14ac:dyDescent="0.25">
      <c r="A2304" s="236"/>
      <c r="B2304" s="125">
        <f t="shared" si="36"/>
        <v>42401.958330000001</v>
      </c>
      <c r="C2304" s="126">
        <v>23</v>
      </c>
      <c r="D2304" s="11">
        <f>ROUND(АТС!E64*$D$791*$D$792/100,2)</f>
        <v>87.5</v>
      </c>
      <c r="E2304" s="11">
        <f>ROUND(АТС!E64*$E$791*$E$792/100,2)</f>
        <v>80.39</v>
      </c>
      <c r="F2304" s="11">
        <f>ROUND(АТС!E64*$F$791*$F$792/100,2)</f>
        <v>54.72</v>
      </c>
      <c r="G2304" s="11">
        <f>ROUND(АТС!E64*$G$791*$G$792/100,2)</f>
        <v>32.03</v>
      </c>
    </row>
    <row r="2305" spans="1:7" x14ac:dyDescent="0.25">
      <c r="A2305" s="236"/>
      <c r="B2305" s="123">
        <f>B2281+1</f>
        <v>42402</v>
      </c>
      <c r="C2305" s="126">
        <v>0</v>
      </c>
      <c r="D2305" s="11">
        <f>ROUND(АТС!E65*$D$791*$D$792/100,2)</f>
        <v>10.81</v>
      </c>
      <c r="E2305" s="11">
        <f>ROUND(АТС!E65*$E$791*$E$792/100,2)</f>
        <v>9.94</v>
      </c>
      <c r="F2305" s="11">
        <f>ROUND(АТС!E65*$F$791*$F$792/100,2)</f>
        <v>6.76</v>
      </c>
      <c r="G2305" s="11">
        <f>ROUND(АТС!E65*$G$791*$G$792/100,2)</f>
        <v>3.96</v>
      </c>
    </row>
    <row r="2306" spans="1:7" x14ac:dyDescent="0.25">
      <c r="A2306" s="236"/>
      <c r="B2306" s="125">
        <f t="shared" ref="B2306:B2369" si="37">B2282+1</f>
        <v>42402.041669999999</v>
      </c>
      <c r="C2306" s="126">
        <v>1</v>
      </c>
      <c r="D2306" s="11">
        <f>ROUND(АТС!E66*$D$791*$D$792/100,2)</f>
        <v>75.23</v>
      </c>
      <c r="E2306" s="11">
        <f>ROUND(АТС!E66*$E$791*$E$792/100,2)</f>
        <v>69.12</v>
      </c>
      <c r="F2306" s="11">
        <f>ROUND(АТС!E66*$F$791*$F$792/100,2)</f>
        <v>47.05</v>
      </c>
      <c r="G2306" s="11">
        <f>ROUND(АТС!E66*$G$791*$G$792/100,2)</f>
        <v>27.54</v>
      </c>
    </row>
    <row r="2307" spans="1:7" x14ac:dyDescent="0.25">
      <c r="A2307" s="236"/>
      <c r="B2307" s="123">
        <f t="shared" si="37"/>
        <v>42402.083330000001</v>
      </c>
      <c r="C2307" s="126">
        <v>2</v>
      </c>
      <c r="D2307" s="11">
        <f>ROUND(АТС!E67*$D$791*$D$792/100,2)</f>
        <v>85.37</v>
      </c>
      <c r="E2307" s="11">
        <f>ROUND(АТС!E67*$E$791*$E$792/100,2)</f>
        <v>78.44</v>
      </c>
      <c r="F2307" s="11">
        <f>ROUND(АТС!E67*$F$791*$F$792/100,2)</f>
        <v>53.4</v>
      </c>
      <c r="G2307" s="11">
        <f>ROUND(АТС!E67*$G$791*$G$792/100,2)</f>
        <v>31.25</v>
      </c>
    </row>
    <row r="2308" spans="1:7" x14ac:dyDescent="0.25">
      <c r="A2308" s="236"/>
      <c r="B2308" s="125">
        <f t="shared" si="37"/>
        <v>42402.125</v>
      </c>
      <c r="C2308" s="126">
        <v>3</v>
      </c>
      <c r="D2308" s="11">
        <f>ROUND(АТС!E68*$D$791*$D$792/100,2)</f>
        <v>79.25</v>
      </c>
      <c r="E2308" s="11">
        <f>ROUND(АТС!E68*$E$791*$E$792/100,2)</f>
        <v>72.81</v>
      </c>
      <c r="F2308" s="11">
        <f>ROUND(АТС!E68*$F$791*$F$792/100,2)</f>
        <v>49.57</v>
      </c>
      <c r="G2308" s="11">
        <f>ROUND(АТС!E68*$G$791*$G$792/100,2)</f>
        <v>29.01</v>
      </c>
    </row>
    <row r="2309" spans="1:7" x14ac:dyDescent="0.25">
      <c r="A2309" s="236"/>
      <c r="B2309" s="123">
        <f t="shared" si="37"/>
        <v>42402.166669999999</v>
      </c>
      <c r="C2309" s="126">
        <v>4</v>
      </c>
      <c r="D2309" s="11">
        <f>ROUND(АТС!E69*$D$791*$D$792/100,2)</f>
        <v>67.81</v>
      </c>
      <c r="E2309" s="11">
        <f>ROUND(АТС!E69*$E$791*$E$792/100,2)</f>
        <v>62.3</v>
      </c>
      <c r="F2309" s="11">
        <f>ROUND(АТС!E69*$F$791*$F$792/100,2)</f>
        <v>42.41</v>
      </c>
      <c r="G2309" s="11">
        <f>ROUND(АТС!E69*$G$791*$G$792/100,2)</f>
        <v>24.82</v>
      </c>
    </row>
    <row r="2310" spans="1:7" x14ac:dyDescent="0.25">
      <c r="A2310" s="236"/>
      <c r="B2310" s="125">
        <f t="shared" si="37"/>
        <v>42402.208330000001</v>
      </c>
      <c r="C2310" s="126">
        <v>5</v>
      </c>
      <c r="D2310" s="11">
        <f>ROUND(АТС!E70*$D$791*$D$792/100,2)</f>
        <v>54.46</v>
      </c>
      <c r="E2310" s="11">
        <f>ROUND(АТС!E70*$E$791*$E$792/100,2)</f>
        <v>50.04</v>
      </c>
      <c r="F2310" s="11">
        <f>ROUND(АТС!E70*$F$791*$F$792/100,2)</f>
        <v>34.07</v>
      </c>
      <c r="G2310" s="11">
        <f>ROUND(АТС!E70*$G$791*$G$792/100,2)</f>
        <v>19.940000000000001</v>
      </c>
    </row>
    <row r="2311" spans="1:7" x14ac:dyDescent="0.25">
      <c r="A2311" s="236"/>
      <c r="B2311" s="123">
        <f t="shared" si="37"/>
        <v>42402.25</v>
      </c>
      <c r="C2311" s="126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36"/>
      <c r="B2312" s="125">
        <f t="shared" si="37"/>
        <v>42402.291669999999</v>
      </c>
      <c r="C2312" s="126">
        <v>7</v>
      </c>
      <c r="D2312" s="11">
        <f>ROUND(АТС!E72*$D$791*$D$792/100,2)</f>
        <v>23.5</v>
      </c>
      <c r="E2312" s="11">
        <f>ROUND(АТС!E72*$E$791*$E$792/100,2)</f>
        <v>21.59</v>
      </c>
      <c r="F2312" s="11">
        <f>ROUND(АТС!E72*$F$791*$F$792/100,2)</f>
        <v>14.7</v>
      </c>
      <c r="G2312" s="11">
        <f>ROUND(АТС!E72*$G$791*$G$792/100,2)</f>
        <v>8.6</v>
      </c>
    </row>
    <row r="2313" spans="1:7" x14ac:dyDescent="0.25">
      <c r="A2313" s="236"/>
      <c r="B2313" s="123">
        <f t="shared" si="37"/>
        <v>42402.333330000001</v>
      </c>
      <c r="C2313" s="126">
        <v>8</v>
      </c>
      <c r="D2313" s="11">
        <f>ROUND(АТС!E73*$D$791*$D$792/100,2)</f>
        <v>45.86</v>
      </c>
      <c r="E2313" s="11">
        <f>ROUND(АТС!E73*$E$791*$E$792/100,2)</f>
        <v>42.14</v>
      </c>
      <c r="F2313" s="11">
        <f>ROUND(АТС!E73*$F$791*$F$792/100,2)</f>
        <v>28.68</v>
      </c>
      <c r="G2313" s="11">
        <f>ROUND(АТС!E73*$G$791*$G$792/100,2)</f>
        <v>16.79</v>
      </c>
    </row>
    <row r="2314" spans="1:7" x14ac:dyDescent="0.25">
      <c r="A2314" s="236"/>
      <c r="B2314" s="125">
        <f t="shared" si="37"/>
        <v>42402.375</v>
      </c>
      <c r="C2314" s="126">
        <v>9</v>
      </c>
      <c r="D2314" s="11">
        <f>ROUND(АТС!E74*$D$791*$D$792/100,2)</f>
        <v>48.02</v>
      </c>
      <c r="E2314" s="11">
        <f>ROUND(АТС!E74*$E$791*$E$792/100,2)</f>
        <v>44.13</v>
      </c>
      <c r="F2314" s="11">
        <f>ROUND(АТС!E74*$F$791*$F$792/100,2)</f>
        <v>30.04</v>
      </c>
      <c r="G2314" s="11">
        <f>ROUND(АТС!E74*$G$791*$G$792/100,2)</f>
        <v>17.579999999999998</v>
      </c>
    </row>
    <row r="2315" spans="1:7" x14ac:dyDescent="0.25">
      <c r="A2315" s="236"/>
      <c r="B2315" s="123">
        <f t="shared" si="37"/>
        <v>42402.416669999999</v>
      </c>
      <c r="C2315" s="126">
        <v>10</v>
      </c>
      <c r="D2315" s="11">
        <f>ROUND(АТС!E75*$D$791*$D$792/100,2)</f>
        <v>55.17</v>
      </c>
      <c r="E2315" s="11">
        <f>ROUND(АТС!E75*$E$791*$E$792/100,2)</f>
        <v>50.69</v>
      </c>
      <c r="F2315" s="11">
        <f>ROUND(АТС!E75*$F$791*$F$792/100,2)</f>
        <v>34.51</v>
      </c>
      <c r="G2315" s="11">
        <f>ROUND(АТС!E75*$G$791*$G$792/100,2)</f>
        <v>20.190000000000001</v>
      </c>
    </row>
    <row r="2316" spans="1:7" x14ac:dyDescent="0.25">
      <c r="A2316" s="236"/>
      <c r="B2316" s="125">
        <f t="shared" si="37"/>
        <v>42402.458330000001</v>
      </c>
      <c r="C2316" s="126">
        <v>11</v>
      </c>
      <c r="D2316" s="11">
        <f>ROUND(АТС!E76*$D$791*$D$792/100,2)</f>
        <v>27.71</v>
      </c>
      <c r="E2316" s="11">
        <f>ROUND(АТС!E76*$E$791*$E$792/100,2)</f>
        <v>25.46</v>
      </c>
      <c r="F2316" s="11">
        <f>ROUND(АТС!E76*$F$791*$F$792/100,2)</f>
        <v>17.329999999999998</v>
      </c>
      <c r="G2316" s="11">
        <f>ROUND(АТС!E76*$G$791*$G$792/100,2)</f>
        <v>10.14</v>
      </c>
    </row>
    <row r="2317" spans="1:7" x14ac:dyDescent="0.25">
      <c r="A2317" s="236"/>
      <c r="B2317" s="123">
        <f t="shared" si="37"/>
        <v>42402.5</v>
      </c>
      <c r="C2317" s="126">
        <v>12</v>
      </c>
      <c r="D2317" s="11">
        <f>ROUND(АТС!E77*$D$791*$D$792/100,2)</f>
        <v>35.869999999999997</v>
      </c>
      <c r="E2317" s="11">
        <f>ROUND(АТС!E77*$E$791*$E$792/100,2)</f>
        <v>32.950000000000003</v>
      </c>
      <c r="F2317" s="11">
        <f>ROUND(АТС!E77*$F$791*$F$792/100,2)</f>
        <v>22.43</v>
      </c>
      <c r="G2317" s="11">
        <f>ROUND(АТС!E77*$G$791*$G$792/100,2)</f>
        <v>13.13</v>
      </c>
    </row>
    <row r="2318" spans="1:7" x14ac:dyDescent="0.25">
      <c r="A2318" s="236"/>
      <c r="B2318" s="125">
        <f t="shared" si="37"/>
        <v>42402.541669999999</v>
      </c>
      <c r="C2318" s="126">
        <v>13</v>
      </c>
      <c r="D2318" s="11">
        <f>ROUND(АТС!E78*$D$791*$D$792/100,2)</f>
        <v>34.15</v>
      </c>
      <c r="E2318" s="11">
        <f>ROUND(АТС!E78*$E$791*$E$792/100,2)</f>
        <v>31.38</v>
      </c>
      <c r="F2318" s="11">
        <f>ROUND(АТС!E78*$F$791*$F$792/100,2)</f>
        <v>21.36</v>
      </c>
      <c r="G2318" s="11">
        <f>ROUND(АТС!E78*$G$791*$G$792/100,2)</f>
        <v>12.5</v>
      </c>
    </row>
    <row r="2319" spans="1:7" x14ac:dyDescent="0.25">
      <c r="A2319" s="236"/>
      <c r="B2319" s="123">
        <f t="shared" si="37"/>
        <v>42402.583330000001</v>
      </c>
      <c r="C2319" s="126">
        <v>14</v>
      </c>
      <c r="D2319" s="11">
        <f>ROUND(АТС!E79*$D$791*$D$792/100,2)</f>
        <v>52.03</v>
      </c>
      <c r="E2319" s="11">
        <f>ROUND(АТС!E79*$E$791*$E$792/100,2)</f>
        <v>47.8</v>
      </c>
      <c r="F2319" s="11">
        <f>ROUND(АТС!E79*$F$791*$F$792/100,2)</f>
        <v>32.54</v>
      </c>
      <c r="G2319" s="11">
        <f>ROUND(АТС!E79*$G$791*$G$792/100,2)</f>
        <v>19.04</v>
      </c>
    </row>
    <row r="2320" spans="1:7" x14ac:dyDescent="0.25">
      <c r="A2320" s="236"/>
      <c r="B2320" s="125">
        <f t="shared" si="37"/>
        <v>42402.625</v>
      </c>
      <c r="C2320" s="126">
        <v>15</v>
      </c>
      <c r="D2320" s="11">
        <f>ROUND(АТС!E80*$D$791*$D$792/100,2)</f>
        <v>49.84</v>
      </c>
      <c r="E2320" s="11">
        <f>ROUND(АТС!E80*$E$791*$E$792/100,2)</f>
        <v>45.79</v>
      </c>
      <c r="F2320" s="11">
        <f>ROUND(АТС!E80*$F$791*$F$792/100,2)</f>
        <v>31.17</v>
      </c>
      <c r="G2320" s="11">
        <f>ROUND(АТС!E80*$G$791*$G$792/100,2)</f>
        <v>18.239999999999998</v>
      </c>
    </row>
    <row r="2321" spans="1:7" x14ac:dyDescent="0.25">
      <c r="A2321" s="236"/>
      <c r="B2321" s="123">
        <f t="shared" si="37"/>
        <v>42402.666669999999</v>
      </c>
      <c r="C2321" s="126">
        <v>16</v>
      </c>
      <c r="D2321" s="11">
        <f>ROUND(АТС!E81*$D$791*$D$792/100,2)</f>
        <v>47.64</v>
      </c>
      <c r="E2321" s="11">
        <f>ROUND(АТС!E81*$E$791*$E$792/100,2)</f>
        <v>43.77</v>
      </c>
      <c r="F2321" s="11">
        <f>ROUND(АТС!E81*$F$791*$F$792/100,2)</f>
        <v>29.8</v>
      </c>
      <c r="G2321" s="11">
        <f>ROUND(АТС!E81*$G$791*$G$792/100,2)</f>
        <v>17.440000000000001</v>
      </c>
    </row>
    <row r="2322" spans="1:7" x14ac:dyDescent="0.25">
      <c r="A2322" s="236"/>
      <c r="B2322" s="125">
        <f t="shared" si="37"/>
        <v>42402.708330000001</v>
      </c>
      <c r="C2322" s="126">
        <v>17</v>
      </c>
      <c r="D2322" s="11">
        <f>ROUND(АТС!E82*$D$791*$D$792/100,2)</f>
        <v>1.47</v>
      </c>
      <c r="E2322" s="11">
        <f>ROUND(АТС!E82*$E$791*$E$792/100,2)</f>
        <v>1.35</v>
      </c>
      <c r="F2322" s="11">
        <f>ROUND(АТС!E82*$F$791*$F$792/100,2)</f>
        <v>0.92</v>
      </c>
      <c r="G2322" s="11">
        <f>ROUND(АТС!E82*$G$791*$G$792/100,2)</f>
        <v>0.54</v>
      </c>
    </row>
    <row r="2323" spans="1:7" x14ac:dyDescent="0.25">
      <c r="A2323" s="236"/>
      <c r="B2323" s="123">
        <f t="shared" si="37"/>
        <v>42402.75</v>
      </c>
      <c r="C2323" s="126">
        <v>18</v>
      </c>
      <c r="D2323" s="11">
        <f>ROUND(АТС!E83*$D$791*$D$792/100,2)</f>
        <v>67.400000000000006</v>
      </c>
      <c r="E2323" s="11">
        <f>ROUND(АТС!E83*$E$791*$E$792/100,2)</f>
        <v>61.93</v>
      </c>
      <c r="F2323" s="11">
        <f>ROUND(АТС!E83*$F$791*$F$792/100,2)</f>
        <v>42.16</v>
      </c>
      <c r="G2323" s="11">
        <f>ROUND(АТС!E83*$G$791*$G$792/100,2)</f>
        <v>24.67</v>
      </c>
    </row>
    <row r="2324" spans="1:7" x14ac:dyDescent="0.25">
      <c r="A2324" s="236"/>
      <c r="B2324" s="125">
        <f t="shared" si="37"/>
        <v>42402.791669999999</v>
      </c>
      <c r="C2324" s="126">
        <v>19</v>
      </c>
      <c r="D2324" s="11">
        <f>ROUND(АТС!E84*$D$791*$D$792/100,2)</f>
        <v>72.23</v>
      </c>
      <c r="E2324" s="11">
        <f>ROUND(АТС!E84*$E$791*$E$792/100,2)</f>
        <v>66.36</v>
      </c>
      <c r="F2324" s="11">
        <f>ROUND(АТС!E84*$F$791*$F$792/100,2)</f>
        <v>45.17</v>
      </c>
      <c r="G2324" s="11">
        <f>ROUND(АТС!E84*$G$791*$G$792/100,2)</f>
        <v>26.44</v>
      </c>
    </row>
    <row r="2325" spans="1:7" x14ac:dyDescent="0.25">
      <c r="A2325" s="236"/>
      <c r="B2325" s="123">
        <f t="shared" si="37"/>
        <v>42402.833330000001</v>
      </c>
      <c r="C2325" s="126">
        <v>20</v>
      </c>
      <c r="D2325" s="11">
        <f>ROUND(АТС!E85*$D$791*$D$792/100,2)</f>
        <v>65.42</v>
      </c>
      <c r="E2325" s="11">
        <f>ROUND(АТС!E85*$E$791*$E$792/100,2)</f>
        <v>60.11</v>
      </c>
      <c r="F2325" s="11">
        <f>ROUND(АТС!E85*$F$791*$F$792/100,2)</f>
        <v>40.92</v>
      </c>
      <c r="G2325" s="11">
        <f>ROUND(АТС!E85*$G$791*$G$792/100,2)</f>
        <v>23.95</v>
      </c>
    </row>
    <row r="2326" spans="1:7" x14ac:dyDescent="0.25">
      <c r="A2326" s="236"/>
      <c r="B2326" s="125">
        <f t="shared" si="37"/>
        <v>42402.875</v>
      </c>
      <c r="C2326" s="126">
        <v>21</v>
      </c>
      <c r="D2326" s="11">
        <f>ROUND(АТС!E86*$D$791*$D$792/100,2)</f>
        <v>74.5</v>
      </c>
      <c r="E2326" s="11">
        <f>ROUND(АТС!E86*$E$791*$E$792/100,2)</f>
        <v>68.459999999999994</v>
      </c>
      <c r="F2326" s="11">
        <f>ROUND(АТС!E86*$F$791*$F$792/100,2)</f>
        <v>46.6</v>
      </c>
      <c r="G2326" s="11">
        <f>ROUND(АТС!E86*$G$791*$G$792/100,2)</f>
        <v>27.27</v>
      </c>
    </row>
    <row r="2327" spans="1:7" x14ac:dyDescent="0.25">
      <c r="A2327" s="236"/>
      <c r="B2327" s="123">
        <f t="shared" si="37"/>
        <v>42402.916669999999</v>
      </c>
      <c r="C2327" s="126">
        <v>22</v>
      </c>
      <c r="D2327" s="11">
        <f>ROUND(АТС!E87*$D$791*$D$792/100,2)</f>
        <v>94.51</v>
      </c>
      <c r="E2327" s="11">
        <f>ROUND(АТС!E87*$E$791*$E$792/100,2)</f>
        <v>86.83</v>
      </c>
      <c r="F2327" s="11">
        <f>ROUND(АТС!E87*$F$791*$F$792/100,2)</f>
        <v>59.11</v>
      </c>
      <c r="G2327" s="11">
        <f>ROUND(АТС!E87*$G$791*$G$792/100,2)</f>
        <v>34.590000000000003</v>
      </c>
    </row>
    <row r="2328" spans="1:7" x14ac:dyDescent="0.25">
      <c r="A2328" s="236"/>
      <c r="B2328" s="125">
        <f t="shared" si="37"/>
        <v>42402.958330000001</v>
      </c>
      <c r="C2328" s="126">
        <v>23</v>
      </c>
      <c r="D2328" s="11">
        <f>ROUND(АТС!E88*$D$791*$D$792/100,2)</f>
        <v>97.32</v>
      </c>
      <c r="E2328" s="11">
        <f>ROUND(АТС!E88*$E$791*$E$792/100,2)</f>
        <v>89.42</v>
      </c>
      <c r="F2328" s="11">
        <f>ROUND(АТС!E88*$F$791*$F$792/100,2)</f>
        <v>60.87</v>
      </c>
      <c r="G2328" s="11">
        <f>ROUND(АТС!E88*$G$791*$G$792/100,2)</f>
        <v>35.619999999999997</v>
      </c>
    </row>
    <row r="2329" spans="1:7" x14ac:dyDescent="0.25">
      <c r="A2329" s="236"/>
      <c r="B2329" s="123">
        <f t="shared" si="37"/>
        <v>42403</v>
      </c>
      <c r="C2329" s="126">
        <v>0</v>
      </c>
      <c r="D2329" s="11">
        <f>ROUND(АТС!E89*$D$791*$D$792/100,2)</f>
        <v>88.81</v>
      </c>
      <c r="E2329" s="11">
        <f>ROUND(АТС!E89*$E$791*$E$792/100,2)</f>
        <v>81.599999999999994</v>
      </c>
      <c r="F2329" s="11">
        <f>ROUND(АТС!E89*$F$791*$F$792/100,2)</f>
        <v>55.55</v>
      </c>
      <c r="G2329" s="11">
        <f>ROUND(АТС!E89*$G$791*$G$792/100,2)</f>
        <v>32.51</v>
      </c>
    </row>
    <row r="2330" spans="1:7" x14ac:dyDescent="0.25">
      <c r="A2330" s="236"/>
      <c r="B2330" s="125">
        <f t="shared" si="37"/>
        <v>42403.041669999999</v>
      </c>
      <c r="C2330" s="126">
        <v>1</v>
      </c>
      <c r="D2330" s="11">
        <f>ROUND(АТС!E90*$D$791*$D$792/100,2)</f>
        <v>77.2</v>
      </c>
      <c r="E2330" s="11">
        <f>ROUND(АТС!E90*$E$791*$E$792/100,2)</f>
        <v>70.94</v>
      </c>
      <c r="F2330" s="11">
        <f>ROUND(АТС!E90*$F$791*$F$792/100,2)</f>
        <v>48.29</v>
      </c>
      <c r="G2330" s="11">
        <f>ROUND(АТС!E90*$G$791*$G$792/100,2)</f>
        <v>28.26</v>
      </c>
    </row>
    <row r="2331" spans="1:7" x14ac:dyDescent="0.25">
      <c r="A2331" s="236"/>
      <c r="B2331" s="123">
        <f t="shared" si="37"/>
        <v>42403.083330000001</v>
      </c>
      <c r="C2331" s="126">
        <v>2</v>
      </c>
      <c r="D2331" s="11">
        <f>ROUND(АТС!E91*$D$791*$D$792/100,2)</f>
        <v>13.63</v>
      </c>
      <c r="E2331" s="11">
        <f>ROUND(АТС!E91*$E$791*$E$792/100,2)</f>
        <v>12.52</v>
      </c>
      <c r="F2331" s="11">
        <f>ROUND(АТС!E91*$F$791*$F$792/100,2)</f>
        <v>8.5299999999999994</v>
      </c>
      <c r="G2331" s="11">
        <f>ROUND(АТС!E91*$G$791*$G$792/100,2)</f>
        <v>4.99</v>
      </c>
    </row>
    <row r="2332" spans="1:7" x14ac:dyDescent="0.25">
      <c r="A2332" s="236"/>
      <c r="B2332" s="125">
        <f t="shared" si="37"/>
        <v>42403.125</v>
      </c>
      <c r="C2332" s="126">
        <v>3</v>
      </c>
      <c r="D2332" s="11">
        <f>ROUND(АТС!E92*$D$791*$D$792/100,2)</f>
        <v>9.91</v>
      </c>
      <c r="E2332" s="11">
        <f>ROUND(АТС!E92*$E$791*$E$792/100,2)</f>
        <v>9.1</v>
      </c>
      <c r="F2332" s="11">
        <f>ROUND(АТС!E92*$F$791*$F$792/100,2)</f>
        <v>6.2</v>
      </c>
      <c r="G2332" s="11">
        <f>ROUND(АТС!E92*$G$791*$G$792/100,2)</f>
        <v>3.63</v>
      </c>
    </row>
    <row r="2333" spans="1:7" x14ac:dyDescent="0.25">
      <c r="A2333" s="236"/>
      <c r="B2333" s="123">
        <f t="shared" si="37"/>
        <v>42403.166669999999</v>
      </c>
      <c r="C2333" s="126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36"/>
      <c r="B2334" s="125">
        <f t="shared" si="37"/>
        <v>42403.208330000001</v>
      </c>
      <c r="C2334" s="126">
        <v>5</v>
      </c>
      <c r="D2334" s="11">
        <f>ROUND(АТС!E94*$D$791*$D$792/100,2)</f>
        <v>8.23</v>
      </c>
      <c r="E2334" s="11">
        <f>ROUND(АТС!E94*$E$791*$E$792/100,2)</f>
        <v>7.56</v>
      </c>
      <c r="F2334" s="11">
        <f>ROUND(АТС!E94*$F$791*$F$792/100,2)</f>
        <v>5.15</v>
      </c>
      <c r="G2334" s="11">
        <f>ROUND(АТС!E94*$G$791*$G$792/100,2)</f>
        <v>3.01</v>
      </c>
    </row>
    <row r="2335" spans="1:7" x14ac:dyDescent="0.25">
      <c r="A2335" s="236"/>
      <c r="B2335" s="123">
        <f t="shared" si="37"/>
        <v>42403.25</v>
      </c>
      <c r="C2335" s="126">
        <v>6</v>
      </c>
      <c r="D2335" s="11">
        <f>ROUND(АТС!E95*$D$791*$D$792/100,2)</f>
        <v>28.58</v>
      </c>
      <c r="E2335" s="11">
        <f>ROUND(АТС!E95*$E$791*$E$792/100,2)</f>
        <v>26.26</v>
      </c>
      <c r="F2335" s="11">
        <f>ROUND(АТС!E95*$F$791*$F$792/100,2)</f>
        <v>17.88</v>
      </c>
      <c r="G2335" s="11">
        <f>ROUND(АТС!E95*$G$791*$G$792/100,2)</f>
        <v>10.46</v>
      </c>
    </row>
    <row r="2336" spans="1:7" x14ac:dyDescent="0.25">
      <c r="A2336" s="236"/>
      <c r="B2336" s="125">
        <f t="shared" si="37"/>
        <v>42403.291669999999</v>
      </c>
      <c r="C2336" s="126">
        <v>7</v>
      </c>
      <c r="D2336" s="11">
        <f>ROUND(АТС!E96*$D$791*$D$792/100,2)</f>
        <v>8.75</v>
      </c>
      <c r="E2336" s="11">
        <f>ROUND(АТС!E96*$E$791*$E$792/100,2)</f>
        <v>8.0399999999999991</v>
      </c>
      <c r="F2336" s="11">
        <f>ROUND(АТС!E96*$F$791*$F$792/100,2)</f>
        <v>5.47</v>
      </c>
      <c r="G2336" s="11">
        <f>ROUND(АТС!E96*$G$791*$G$792/100,2)</f>
        <v>3.2</v>
      </c>
    </row>
    <row r="2337" spans="1:7" x14ac:dyDescent="0.25">
      <c r="A2337" s="236"/>
      <c r="B2337" s="123">
        <f t="shared" si="37"/>
        <v>42403.333330000001</v>
      </c>
      <c r="C2337" s="126">
        <v>8</v>
      </c>
      <c r="D2337" s="11">
        <f>ROUND(АТС!E97*$D$791*$D$792/100,2)</f>
        <v>1.23</v>
      </c>
      <c r="E2337" s="11">
        <f>ROUND(АТС!E97*$E$791*$E$792/100,2)</f>
        <v>1.1299999999999999</v>
      </c>
      <c r="F2337" s="11">
        <f>ROUND(АТС!E97*$F$791*$F$792/100,2)</f>
        <v>0.77</v>
      </c>
      <c r="G2337" s="11">
        <f>ROUND(АТС!E97*$G$791*$G$792/100,2)</f>
        <v>0.45</v>
      </c>
    </row>
    <row r="2338" spans="1:7" x14ac:dyDescent="0.25">
      <c r="A2338" s="236"/>
      <c r="B2338" s="125">
        <f t="shared" si="37"/>
        <v>42403.375</v>
      </c>
      <c r="C2338" s="126">
        <v>9</v>
      </c>
      <c r="D2338" s="11">
        <f>ROUND(АТС!E98*$D$791*$D$792/100,2)</f>
        <v>4.1900000000000004</v>
      </c>
      <c r="E2338" s="11">
        <f>ROUND(АТС!E98*$E$791*$E$792/100,2)</f>
        <v>3.85</v>
      </c>
      <c r="F2338" s="11">
        <f>ROUND(АТС!E98*$F$791*$F$792/100,2)</f>
        <v>2.62</v>
      </c>
      <c r="G2338" s="11">
        <f>ROUND(АТС!E98*$G$791*$G$792/100,2)</f>
        <v>1.54</v>
      </c>
    </row>
    <row r="2339" spans="1:7" x14ac:dyDescent="0.25">
      <c r="A2339" s="236"/>
      <c r="B2339" s="123">
        <f t="shared" si="37"/>
        <v>42403.416669999999</v>
      </c>
      <c r="C2339" s="126">
        <v>10</v>
      </c>
      <c r="D2339" s="11">
        <f>ROUND(АТС!E99*$D$791*$D$792/100,2)</f>
        <v>5.97</v>
      </c>
      <c r="E2339" s="11">
        <f>ROUND(АТС!E99*$E$791*$E$792/100,2)</f>
        <v>5.48</v>
      </c>
      <c r="F2339" s="11">
        <f>ROUND(АТС!E99*$F$791*$F$792/100,2)</f>
        <v>3.73</v>
      </c>
      <c r="G2339" s="11">
        <f>ROUND(АТС!E99*$G$791*$G$792/100,2)</f>
        <v>2.1800000000000002</v>
      </c>
    </row>
    <row r="2340" spans="1:7" x14ac:dyDescent="0.25">
      <c r="A2340" s="236"/>
      <c r="B2340" s="125">
        <f t="shared" si="37"/>
        <v>42403.458330000001</v>
      </c>
      <c r="C2340" s="126">
        <v>11</v>
      </c>
      <c r="D2340" s="11">
        <f>ROUND(АТС!E100*$D$791*$D$792/100,2)</f>
        <v>10.39</v>
      </c>
      <c r="E2340" s="11">
        <f>ROUND(АТС!E100*$E$791*$E$792/100,2)</f>
        <v>9.5500000000000007</v>
      </c>
      <c r="F2340" s="11">
        <f>ROUND(АТС!E100*$F$791*$F$792/100,2)</f>
        <v>6.5</v>
      </c>
      <c r="G2340" s="11">
        <f>ROUND(АТС!E100*$G$791*$G$792/100,2)</f>
        <v>3.8</v>
      </c>
    </row>
    <row r="2341" spans="1:7" x14ac:dyDescent="0.25">
      <c r="A2341" s="236"/>
      <c r="B2341" s="123">
        <f t="shared" si="37"/>
        <v>42403.5</v>
      </c>
      <c r="C2341" s="126">
        <v>12</v>
      </c>
      <c r="D2341" s="11">
        <f>ROUND(АТС!E101*$D$791*$D$792/100,2)</f>
        <v>4.3899999999999997</v>
      </c>
      <c r="E2341" s="11">
        <f>ROUND(АТС!E101*$E$791*$E$792/100,2)</f>
        <v>4.03</v>
      </c>
      <c r="F2341" s="11">
        <f>ROUND(АТС!E101*$F$791*$F$792/100,2)</f>
        <v>2.74</v>
      </c>
      <c r="G2341" s="11">
        <f>ROUND(АТС!E101*$G$791*$G$792/100,2)</f>
        <v>1.61</v>
      </c>
    </row>
    <row r="2342" spans="1:7" x14ac:dyDescent="0.25">
      <c r="A2342" s="236"/>
      <c r="B2342" s="125">
        <f t="shared" si="37"/>
        <v>42403.541669999999</v>
      </c>
      <c r="C2342" s="126">
        <v>13</v>
      </c>
      <c r="D2342" s="11">
        <f>ROUND(АТС!E102*$D$791*$D$792/100,2)</f>
        <v>3.56</v>
      </c>
      <c r="E2342" s="11">
        <f>ROUND(АТС!E102*$E$791*$E$792/100,2)</f>
        <v>3.27</v>
      </c>
      <c r="F2342" s="11">
        <f>ROUND(АТС!E102*$F$791*$F$792/100,2)</f>
        <v>2.23</v>
      </c>
      <c r="G2342" s="11">
        <f>ROUND(АТС!E102*$G$791*$G$792/100,2)</f>
        <v>1.3</v>
      </c>
    </row>
    <row r="2343" spans="1:7" x14ac:dyDescent="0.25">
      <c r="A2343" s="236"/>
      <c r="B2343" s="123">
        <f t="shared" si="37"/>
        <v>42403.583330000001</v>
      </c>
      <c r="C2343" s="126">
        <v>14</v>
      </c>
      <c r="D2343" s="11">
        <f>ROUND(АТС!E103*$D$791*$D$792/100,2)</f>
        <v>3.77</v>
      </c>
      <c r="E2343" s="11">
        <f>ROUND(АТС!E103*$E$791*$E$792/100,2)</f>
        <v>3.47</v>
      </c>
      <c r="F2343" s="11">
        <f>ROUND(АТС!E103*$F$791*$F$792/100,2)</f>
        <v>2.36</v>
      </c>
      <c r="G2343" s="11">
        <f>ROUND(АТС!E103*$G$791*$G$792/100,2)</f>
        <v>1.38</v>
      </c>
    </row>
    <row r="2344" spans="1:7" x14ac:dyDescent="0.25">
      <c r="A2344" s="236"/>
      <c r="B2344" s="125">
        <f t="shared" si="37"/>
        <v>42403.625</v>
      </c>
      <c r="C2344" s="126">
        <v>15</v>
      </c>
      <c r="D2344" s="11">
        <f>ROUND(АТС!E104*$D$791*$D$792/100,2)</f>
        <v>2.0099999999999998</v>
      </c>
      <c r="E2344" s="11">
        <f>ROUND(АТС!E104*$E$791*$E$792/100,2)</f>
        <v>1.85</v>
      </c>
      <c r="F2344" s="11">
        <f>ROUND(АТС!E104*$F$791*$F$792/100,2)</f>
        <v>1.26</v>
      </c>
      <c r="G2344" s="11">
        <f>ROUND(АТС!E104*$G$791*$G$792/100,2)</f>
        <v>0.74</v>
      </c>
    </row>
    <row r="2345" spans="1:7" x14ac:dyDescent="0.25">
      <c r="A2345" s="236"/>
      <c r="B2345" s="123">
        <f t="shared" si="37"/>
        <v>42403.666669999999</v>
      </c>
      <c r="C2345" s="126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36"/>
      <c r="B2346" s="125">
        <f t="shared" si="37"/>
        <v>42403.708330000001</v>
      </c>
      <c r="C2346" s="126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36"/>
      <c r="B2347" s="123">
        <f t="shared" si="37"/>
        <v>42403.75</v>
      </c>
      <c r="C2347" s="126">
        <v>18</v>
      </c>
      <c r="D2347" s="11">
        <f>ROUND(АТС!E107*$D$791*$D$792/100,2)</f>
        <v>1.92</v>
      </c>
      <c r="E2347" s="11">
        <f>ROUND(АТС!E107*$E$791*$E$792/100,2)</f>
        <v>1.76</v>
      </c>
      <c r="F2347" s="11">
        <f>ROUND(АТС!E107*$F$791*$F$792/100,2)</f>
        <v>1.2</v>
      </c>
      <c r="G2347" s="11">
        <f>ROUND(АТС!E107*$G$791*$G$792/100,2)</f>
        <v>0.7</v>
      </c>
    </row>
    <row r="2348" spans="1:7" x14ac:dyDescent="0.25">
      <c r="A2348" s="236"/>
      <c r="B2348" s="125">
        <f t="shared" si="37"/>
        <v>42403.791669999999</v>
      </c>
      <c r="C2348" s="126">
        <v>19</v>
      </c>
      <c r="D2348" s="11">
        <f>ROUND(АТС!E108*$D$791*$D$792/100,2)</f>
        <v>5.28</v>
      </c>
      <c r="E2348" s="11">
        <f>ROUND(АТС!E108*$E$791*$E$792/100,2)</f>
        <v>4.8499999999999996</v>
      </c>
      <c r="F2348" s="11">
        <f>ROUND(АТС!E108*$F$791*$F$792/100,2)</f>
        <v>3.3</v>
      </c>
      <c r="G2348" s="11">
        <f>ROUND(АТС!E108*$G$791*$G$792/100,2)</f>
        <v>1.93</v>
      </c>
    </row>
    <row r="2349" spans="1:7" x14ac:dyDescent="0.25">
      <c r="A2349" s="236"/>
      <c r="B2349" s="123">
        <f t="shared" si="37"/>
        <v>42403.833330000001</v>
      </c>
      <c r="C2349" s="126">
        <v>20</v>
      </c>
      <c r="D2349" s="11">
        <f>ROUND(АТС!E109*$D$791*$D$792/100,2)</f>
        <v>37.22</v>
      </c>
      <c r="E2349" s="11">
        <f>ROUND(АТС!E109*$E$791*$E$792/100,2)</f>
        <v>34.200000000000003</v>
      </c>
      <c r="F2349" s="11">
        <f>ROUND(АТС!E109*$F$791*$F$792/100,2)</f>
        <v>23.28</v>
      </c>
      <c r="G2349" s="11">
        <f>ROUND(АТС!E109*$G$791*$G$792/100,2)</f>
        <v>13.62</v>
      </c>
    </row>
    <row r="2350" spans="1:7" x14ac:dyDescent="0.25">
      <c r="A2350" s="236"/>
      <c r="B2350" s="125">
        <f t="shared" si="37"/>
        <v>42403.875</v>
      </c>
      <c r="C2350" s="126">
        <v>21</v>
      </c>
      <c r="D2350" s="11">
        <f>ROUND(АТС!E110*$D$791*$D$792/100,2)</f>
        <v>55.76</v>
      </c>
      <c r="E2350" s="11">
        <f>ROUND(АТС!E110*$E$791*$E$792/100,2)</f>
        <v>51.23</v>
      </c>
      <c r="F2350" s="11">
        <f>ROUND(АТС!E110*$F$791*$F$792/100,2)</f>
        <v>34.869999999999997</v>
      </c>
      <c r="G2350" s="11">
        <f>ROUND(АТС!E110*$G$791*$G$792/100,2)</f>
        <v>20.41</v>
      </c>
    </row>
    <row r="2351" spans="1:7" x14ac:dyDescent="0.25">
      <c r="A2351" s="236"/>
      <c r="B2351" s="123">
        <f t="shared" si="37"/>
        <v>42403.916669999999</v>
      </c>
      <c r="C2351" s="126">
        <v>22</v>
      </c>
      <c r="D2351" s="11">
        <f>ROUND(АТС!E111*$D$791*$D$792/100,2)</f>
        <v>67.7</v>
      </c>
      <c r="E2351" s="11">
        <f>ROUND(АТС!E111*$E$791*$E$792/100,2)</f>
        <v>62.2</v>
      </c>
      <c r="F2351" s="11">
        <f>ROUND(АТС!E111*$F$791*$F$792/100,2)</f>
        <v>42.34</v>
      </c>
      <c r="G2351" s="11">
        <f>ROUND(АТС!E111*$G$791*$G$792/100,2)</f>
        <v>24.78</v>
      </c>
    </row>
    <row r="2352" spans="1:7" x14ac:dyDescent="0.25">
      <c r="A2352" s="236"/>
      <c r="B2352" s="125">
        <f t="shared" si="37"/>
        <v>42403.958330000001</v>
      </c>
      <c r="C2352" s="126">
        <v>23</v>
      </c>
      <c r="D2352" s="11">
        <f>ROUND(АТС!E112*$D$791*$D$792/100,2)</f>
        <v>78</v>
      </c>
      <c r="E2352" s="11">
        <f>ROUND(АТС!E112*$E$791*$E$792/100,2)</f>
        <v>71.66</v>
      </c>
      <c r="F2352" s="11">
        <f>ROUND(АТС!E112*$F$791*$F$792/100,2)</f>
        <v>48.78</v>
      </c>
      <c r="G2352" s="11">
        <f>ROUND(АТС!E112*$G$791*$G$792/100,2)</f>
        <v>28.55</v>
      </c>
    </row>
    <row r="2353" spans="1:7" x14ac:dyDescent="0.25">
      <c r="A2353" s="236"/>
      <c r="B2353" s="123">
        <f t="shared" si="37"/>
        <v>42404</v>
      </c>
      <c r="C2353" s="126">
        <v>0</v>
      </c>
      <c r="D2353" s="11">
        <f>ROUND(АТС!E113*$D$791*$D$792/100,2)</f>
        <v>4.87</v>
      </c>
      <c r="E2353" s="11">
        <f>ROUND(АТС!E113*$E$791*$E$792/100,2)</f>
        <v>4.4800000000000004</v>
      </c>
      <c r="F2353" s="11">
        <f>ROUND(АТС!E113*$F$791*$F$792/100,2)</f>
        <v>3.05</v>
      </c>
      <c r="G2353" s="11">
        <f>ROUND(АТС!E113*$G$791*$G$792/100,2)</f>
        <v>1.78</v>
      </c>
    </row>
    <row r="2354" spans="1:7" x14ac:dyDescent="0.25">
      <c r="A2354" s="236"/>
      <c r="B2354" s="125">
        <f t="shared" si="37"/>
        <v>42404.041669999999</v>
      </c>
      <c r="C2354" s="126">
        <v>1</v>
      </c>
      <c r="D2354" s="11">
        <f>ROUND(АТС!E114*$D$791*$D$792/100,2)</f>
        <v>78.27</v>
      </c>
      <c r="E2354" s="11">
        <f>ROUND(АТС!E114*$E$791*$E$792/100,2)</f>
        <v>71.91</v>
      </c>
      <c r="F2354" s="11">
        <f>ROUND(АТС!E114*$F$791*$F$792/100,2)</f>
        <v>48.95</v>
      </c>
      <c r="G2354" s="11">
        <f>ROUND(АТС!E114*$G$791*$G$792/100,2)</f>
        <v>28.65</v>
      </c>
    </row>
    <row r="2355" spans="1:7" x14ac:dyDescent="0.25">
      <c r="A2355" s="236"/>
      <c r="B2355" s="123">
        <f t="shared" si="37"/>
        <v>42404.083330000001</v>
      </c>
      <c r="C2355" s="126">
        <v>2</v>
      </c>
      <c r="D2355" s="11">
        <f>ROUND(АТС!E115*$D$791*$D$792/100,2)</f>
        <v>9.32</v>
      </c>
      <c r="E2355" s="11">
        <f>ROUND(АТС!E115*$E$791*$E$792/100,2)</f>
        <v>8.57</v>
      </c>
      <c r="F2355" s="11">
        <f>ROUND(АТС!E115*$F$791*$F$792/100,2)</f>
        <v>5.83</v>
      </c>
      <c r="G2355" s="11">
        <f>ROUND(АТС!E115*$G$791*$G$792/100,2)</f>
        <v>3.41</v>
      </c>
    </row>
    <row r="2356" spans="1:7" x14ac:dyDescent="0.25">
      <c r="A2356" s="236"/>
      <c r="B2356" s="125">
        <f t="shared" si="37"/>
        <v>42404.125</v>
      </c>
      <c r="C2356" s="126">
        <v>3</v>
      </c>
      <c r="D2356" s="11">
        <f>ROUND(АТС!E116*$D$791*$D$792/100,2)</f>
        <v>5.42</v>
      </c>
      <c r="E2356" s="11">
        <f>ROUND(АТС!E116*$E$791*$E$792/100,2)</f>
        <v>4.9800000000000004</v>
      </c>
      <c r="F2356" s="11">
        <f>ROUND(АТС!E116*$F$791*$F$792/100,2)</f>
        <v>3.39</v>
      </c>
      <c r="G2356" s="11">
        <f>ROUND(АТС!E116*$G$791*$G$792/100,2)</f>
        <v>1.98</v>
      </c>
    </row>
    <row r="2357" spans="1:7" x14ac:dyDescent="0.25">
      <c r="A2357" s="236"/>
      <c r="B2357" s="123">
        <f t="shared" si="37"/>
        <v>42404.166669999999</v>
      </c>
      <c r="C2357" s="126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36"/>
      <c r="B2358" s="125">
        <f t="shared" si="37"/>
        <v>42404.208330000001</v>
      </c>
      <c r="C2358" s="126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36"/>
      <c r="B2359" s="123">
        <f t="shared" si="37"/>
        <v>42404.25</v>
      </c>
      <c r="C2359" s="126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36"/>
      <c r="B2360" s="125">
        <f t="shared" si="37"/>
        <v>42404.291669999999</v>
      </c>
      <c r="C2360" s="126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36"/>
      <c r="B2361" s="123">
        <f t="shared" si="37"/>
        <v>42404.333330000001</v>
      </c>
      <c r="C2361" s="126">
        <v>8</v>
      </c>
      <c r="D2361" s="11">
        <f>ROUND(АТС!E121*$D$791*$D$792/100,2)</f>
        <v>3.52</v>
      </c>
      <c r="E2361" s="11">
        <f>ROUND(АТС!E121*$E$791*$E$792/100,2)</f>
        <v>3.24</v>
      </c>
      <c r="F2361" s="11">
        <f>ROUND(АТС!E121*$F$791*$F$792/100,2)</f>
        <v>2.2000000000000002</v>
      </c>
      <c r="G2361" s="11">
        <f>ROUND(АТС!E121*$G$791*$G$792/100,2)</f>
        <v>1.29</v>
      </c>
    </row>
    <row r="2362" spans="1:7" x14ac:dyDescent="0.25">
      <c r="A2362" s="236"/>
      <c r="B2362" s="125">
        <f t="shared" si="37"/>
        <v>42404.375</v>
      </c>
      <c r="C2362" s="126">
        <v>9</v>
      </c>
      <c r="D2362" s="11">
        <f>ROUND(АТС!E122*$D$791*$D$792/100,2)</f>
        <v>16.79</v>
      </c>
      <c r="E2362" s="11">
        <f>ROUND(АТС!E122*$E$791*$E$792/100,2)</f>
        <v>15.42</v>
      </c>
      <c r="F2362" s="11">
        <f>ROUND(АТС!E122*$F$791*$F$792/100,2)</f>
        <v>10.5</v>
      </c>
      <c r="G2362" s="11">
        <f>ROUND(АТС!E122*$G$791*$G$792/100,2)</f>
        <v>6.15</v>
      </c>
    </row>
    <row r="2363" spans="1:7" x14ac:dyDescent="0.25">
      <c r="A2363" s="236"/>
      <c r="B2363" s="123">
        <f t="shared" si="37"/>
        <v>42404.416669999999</v>
      </c>
      <c r="C2363" s="126">
        <v>10</v>
      </c>
      <c r="D2363" s="11">
        <f>ROUND(АТС!E123*$D$791*$D$792/100,2)</f>
        <v>24.01</v>
      </c>
      <c r="E2363" s="11">
        <f>ROUND(АТС!E123*$E$791*$E$792/100,2)</f>
        <v>22.06</v>
      </c>
      <c r="F2363" s="11">
        <f>ROUND(АТС!E123*$F$791*$F$792/100,2)</f>
        <v>15.02</v>
      </c>
      <c r="G2363" s="11">
        <f>ROUND(АТС!E123*$G$791*$G$792/100,2)</f>
        <v>8.7899999999999991</v>
      </c>
    </row>
    <row r="2364" spans="1:7" x14ac:dyDescent="0.25">
      <c r="A2364" s="236"/>
      <c r="B2364" s="125">
        <f t="shared" si="37"/>
        <v>42404.458330000001</v>
      </c>
      <c r="C2364" s="126">
        <v>11</v>
      </c>
      <c r="D2364" s="11">
        <f>ROUND(АТС!E124*$D$791*$D$792/100,2)</f>
        <v>18.53</v>
      </c>
      <c r="E2364" s="11">
        <f>ROUND(АТС!E124*$E$791*$E$792/100,2)</f>
        <v>17.03</v>
      </c>
      <c r="F2364" s="11">
        <f>ROUND(АТС!E124*$F$791*$F$792/100,2)</f>
        <v>11.59</v>
      </c>
      <c r="G2364" s="11">
        <f>ROUND(АТС!E124*$G$791*$G$792/100,2)</f>
        <v>6.78</v>
      </c>
    </row>
    <row r="2365" spans="1:7" x14ac:dyDescent="0.25">
      <c r="A2365" s="236"/>
      <c r="B2365" s="123">
        <f t="shared" si="37"/>
        <v>42404.5</v>
      </c>
      <c r="C2365" s="126">
        <v>12</v>
      </c>
      <c r="D2365" s="11">
        <f>ROUND(АТС!E125*$D$791*$D$792/100,2)</f>
        <v>38.51</v>
      </c>
      <c r="E2365" s="11">
        <f>ROUND(АТС!E125*$E$791*$E$792/100,2)</f>
        <v>35.380000000000003</v>
      </c>
      <c r="F2365" s="11">
        <f>ROUND(АТС!E125*$F$791*$F$792/100,2)</f>
        <v>24.09</v>
      </c>
      <c r="G2365" s="11">
        <f>ROUND(АТС!E125*$G$791*$G$792/100,2)</f>
        <v>14.1</v>
      </c>
    </row>
    <row r="2366" spans="1:7" x14ac:dyDescent="0.25">
      <c r="A2366" s="236"/>
      <c r="B2366" s="125">
        <f t="shared" si="37"/>
        <v>42404.541669999999</v>
      </c>
      <c r="C2366" s="126">
        <v>13</v>
      </c>
      <c r="D2366" s="11">
        <f>ROUND(АТС!E126*$D$791*$D$792/100,2)</f>
        <v>40.130000000000003</v>
      </c>
      <c r="E2366" s="11">
        <f>ROUND(АТС!E126*$E$791*$E$792/100,2)</f>
        <v>36.869999999999997</v>
      </c>
      <c r="F2366" s="11">
        <f>ROUND(АТС!E126*$F$791*$F$792/100,2)</f>
        <v>25.1</v>
      </c>
      <c r="G2366" s="11">
        <f>ROUND(АТС!E126*$G$791*$G$792/100,2)</f>
        <v>14.69</v>
      </c>
    </row>
    <row r="2367" spans="1:7" x14ac:dyDescent="0.25">
      <c r="A2367" s="236"/>
      <c r="B2367" s="123">
        <f t="shared" si="37"/>
        <v>42404.583330000001</v>
      </c>
      <c r="C2367" s="126">
        <v>14</v>
      </c>
      <c r="D2367" s="11">
        <f>ROUND(АТС!E127*$D$791*$D$792/100,2)</f>
        <v>65.069999999999993</v>
      </c>
      <c r="E2367" s="11">
        <f>ROUND(АТС!E127*$E$791*$E$792/100,2)</f>
        <v>59.79</v>
      </c>
      <c r="F2367" s="11">
        <f>ROUND(АТС!E127*$F$791*$F$792/100,2)</f>
        <v>40.700000000000003</v>
      </c>
      <c r="G2367" s="11">
        <f>ROUND(АТС!E127*$G$791*$G$792/100,2)</f>
        <v>23.82</v>
      </c>
    </row>
    <row r="2368" spans="1:7" x14ac:dyDescent="0.25">
      <c r="A2368" s="236"/>
      <c r="B2368" s="125">
        <f t="shared" si="37"/>
        <v>42404.625</v>
      </c>
      <c r="C2368" s="126">
        <v>15</v>
      </c>
      <c r="D2368" s="11">
        <f>ROUND(АТС!E128*$D$791*$D$792/100,2)</f>
        <v>64.180000000000007</v>
      </c>
      <c r="E2368" s="11">
        <f>ROUND(АТС!E128*$E$791*$E$792/100,2)</f>
        <v>58.97</v>
      </c>
      <c r="F2368" s="11">
        <f>ROUND(АТС!E128*$F$791*$F$792/100,2)</f>
        <v>40.14</v>
      </c>
      <c r="G2368" s="11">
        <f>ROUND(АТС!E128*$G$791*$G$792/100,2)</f>
        <v>23.49</v>
      </c>
    </row>
    <row r="2369" spans="1:7" x14ac:dyDescent="0.25">
      <c r="A2369" s="236"/>
      <c r="B2369" s="123">
        <f t="shared" si="37"/>
        <v>42404.666669999999</v>
      </c>
      <c r="C2369" s="126">
        <v>16</v>
      </c>
      <c r="D2369" s="11">
        <f>ROUND(АТС!E129*$D$791*$D$792/100,2)</f>
        <v>59.75</v>
      </c>
      <c r="E2369" s="11">
        <f>ROUND(АТС!E129*$E$791*$E$792/100,2)</f>
        <v>54.9</v>
      </c>
      <c r="F2369" s="11">
        <f>ROUND(АТС!E129*$F$791*$F$792/100,2)</f>
        <v>37.369999999999997</v>
      </c>
      <c r="G2369" s="11">
        <f>ROUND(АТС!E129*$G$791*$G$792/100,2)</f>
        <v>21.87</v>
      </c>
    </row>
    <row r="2370" spans="1:7" x14ac:dyDescent="0.25">
      <c r="A2370" s="236"/>
      <c r="B2370" s="125">
        <f t="shared" ref="B2370:B2433" si="38">B2346+1</f>
        <v>42404.708330000001</v>
      </c>
      <c r="C2370" s="126">
        <v>17</v>
      </c>
      <c r="D2370" s="11">
        <f>ROUND(АТС!E130*$D$791*$D$792/100,2)</f>
        <v>33.99</v>
      </c>
      <c r="E2370" s="11">
        <f>ROUND(АТС!E130*$E$791*$E$792/100,2)</f>
        <v>31.23</v>
      </c>
      <c r="F2370" s="11">
        <f>ROUND(АТС!E130*$F$791*$F$792/100,2)</f>
        <v>21.26</v>
      </c>
      <c r="G2370" s="11">
        <f>ROUND(АТС!E130*$G$791*$G$792/100,2)</f>
        <v>12.44</v>
      </c>
    </row>
    <row r="2371" spans="1:7" x14ac:dyDescent="0.25">
      <c r="A2371" s="236"/>
      <c r="B2371" s="123">
        <f t="shared" si="38"/>
        <v>42404.75</v>
      </c>
      <c r="C2371" s="126">
        <v>18</v>
      </c>
      <c r="D2371" s="11">
        <f>ROUND(АТС!E131*$D$791*$D$792/100,2)</f>
        <v>16.100000000000001</v>
      </c>
      <c r="E2371" s="11">
        <f>ROUND(АТС!E131*$E$791*$E$792/100,2)</f>
        <v>14.79</v>
      </c>
      <c r="F2371" s="11">
        <f>ROUND(АТС!E131*$F$791*$F$792/100,2)</f>
        <v>10.07</v>
      </c>
      <c r="G2371" s="11">
        <f>ROUND(АТС!E131*$G$791*$G$792/100,2)</f>
        <v>5.89</v>
      </c>
    </row>
    <row r="2372" spans="1:7" x14ac:dyDescent="0.25">
      <c r="A2372" s="236"/>
      <c r="B2372" s="125">
        <f t="shared" si="38"/>
        <v>42404.791669999999</v>
      </c>
      <c r="C2372" s="126">
        <v>19</v>
      </c>
      <c r="D2372" s="11">
        <f>ROUND(АТС!E132*$D$791*$D$792/100,2)</f>
        <v>47.79</v>
      </c>
      <c r="E2372" s="11">
        <f>ROUND(АТС!E132*$E$791*$E$792/100,2)</f>
        <v>43.91</v>
      </c>
      <c r="F2372" s="11">
        <f>ROUND(АТС!E132*$F$791*$F$792/100,2)</f>
        <v>29.89</v>
      </c>
      <c r="G2372" s="11">
        <f>ROUND(АТС!E132*$G$791*$G$792/100,2)</f>
        <v>17.489999999999998</v>
      </c>
    </row>
    <row r="2373" spans="1:7" x14ac:dyDescent="0.25">
      <c r="A2373" s="236"/>
      <c r="B2373" s="123">
        <f t="shared" si="38"/>
        <v>42404.833330000001</v>
      </c>
      <c r="C2373" s="126">
        <v>20</v>
      </c>
      <c r="D2373" s="11">
        <f>ROUND(АТС!E133*$D$791*$D$792/100,2)</f>
        <v>74.42</v>
      </c>
      <c r="E2373" s="11">
        <f>ROUND(АТС!E133*$E$791*$E$792/100,2)</f>
        <v>68.38</v>
      </c>
      <c r="F2373" s="11">
        <f>ROUND(АТС!E133*$F$791*$F$792/100,2)</f>
        <v>46.55</v>
      </c>
      <c r="G2373" s="11">
        <f>ROUND(АТС!E133*$G$791*$G$792/100,2)</f>
        <v>27.24</v>
      </c>
    </row>
    <row r="2374" spans="1:7" x14ac:dyDescent="0.25">
      <c r="A2374" s="236"/>
      <c r="B2374" s="125">
        <f t="shared" si="38"/>
        <v>42404.875</v>
      </c>
      <c r="C2374" s="126">
        <v>21</v>
      </c>
      <c r="D2374" s="11">
        <f>ROUND(АТС!E134*$D$791*$D$792/100,2)</f>
        <v>82.35</v>
      </c>
      <c r="E2374" s="11">
        <f>ROUND(АТС!E134*$E$791*$E$792/100,2)</f>
        <v>75.67</v>
      </c>
      <c r="F2374" s="11">
        <f>ROUND(АТС!E134*$F$791*$F$792/100,2)</f>
        <v>51.51</v>
      </c>
      <c r="G2374" s="11">
        <f>ROUND(АТС!E134*$G$791*$G$792/100,2)</f>
        <v>30.14</v>
      </c>
    </row>
    <row r="2375" spans="1:7" x14ac:dyDescent="0.25">
      <c r="A2375" s="236"/>
      <c r="B2375" s="123">
        <f t="shared" si="38"/>
        <v>42404.916669999999</v>
      </c>
      <c r="C2375" s="126">
        <v>22</v>
      </c>
      <c r="D2375" s="11">
        <f>ROUND(АТС!E135*$D$791*$D$792/100,2)</f>
        <v>22.09</v>
      </c>
      <c r="E2375" s="11">
        <f>ROUND(АТС!E135*$E$791*$E$792/100,2)</f>
        <v>20.29</v>
      </c>
      <c r="F2375" s="11">
        <f>ROUND(АТС!E135*$F$791*$F$792/100,2)</f>
        <v>13.82</v>
      </c>
      <c r="G2375" s="11">
        <f>ROUND(АТС!E135*$G$791*$G$792/100,2)</f>
        <v>8.09</v>
      </c>
    </row>
    <row r="2376" spans="1:7" x14ac:dyDescent="0.25">
      <c r="A2376" s="236"/>
      <c r="B2376" s="125">
        <f t="shared" si="38"/>
        <v>42404.958330000001</v>
      </c>
      <c r="C2376" s="126">
        <v>23</v>
      </c>
      <c r="D2376" s="11">
        <f>ROUND(АТС!E136*$D$791*$D$792/100,2)</f>
        <v>87.29</v>
      </c>
      <c r="E2376" s="11">
        <f>ROUND(АТС!E136*$E$791*$E$792/100,2)</f>
        <v>80.209999999999994</v>
      </c>
      <c r="F2376" s="11">
        <f>ROUND(АТС!E136*$F$791*$F$792/100,2)</f>
        <v>54.6</v>
      </c>
      <c r="G2376" s="11">
        <f>ROUND(АТС!E136*$G$791*$G$792/100,2)</f>
        <v>31.95</v>
      </c>
    </row>
    <row r="2377" spans="1:7" x14ac:dyDescent="0.25">
      <c r="A2377" s="236"/>
      <c r="B2377" s="123">
        <f t="shared" si="38"/>
        <v>42405</v>
      </c>
      <c r="C2377" s="126">
        <v>0</v>
      </c>
      <c r="D2377" s="11">
        <f>ROUND(АТС!E137*$D$791*$D$792/100,2)</f>
        <v>98.17</v>
      </c>
      <c r="E2377" s="11">
        <f>ROUND(АТС!E137*$E$791*$E$792/100,2)</f>
        <v>90.21</v>
      </c>
      <c r="F2377" s="11">
        <f>ROUND(АТС!E137*$F$791*$F$792/100,2)</f>
        <v>61.4</v>
      </c>
      <c r="G2377" s="11">
        <f>ROUND(АТС!E137*$G$791*$G$792/100,2)</f>
        <v>35.94</v>
      </c>
    </row>
    <row r="2378" spans="1:7" x14ac:dyDescent="0.25">
      <c r="A2378" s="236"/>
      <c r="B2378" s="125">
        <f t="shared" si="38"/>
        <v>42405.041669999999</v>
      </c>
      <c r="C2378" s="126">
        <v>1</v>
      </c>
      <c r="D2378" s="11">
        <f>ROUND(АТС!E138*$D$791*$D$792/100,2)</f>
        <v>91.62</v>
      </c>
      <c r="E2378" s="11">
        <f>ROUND(АТС!E138*$E$791*$E$792/100,2)</f>
        <v>84.19</v>
      </c>
      <c r="F2378" s="11">
        <f>ROUND(АТС!E138*$F$791*$F$792/100,2)</f>
        <v>57.31</v>
      </c>
      <c r="G2378" s="11">
        <f>ROUND(АТС!E138*$G$791*$G$792/100,2)</f>
        <v>33.54</v>
      </c>
    </row>
    <row r="2379" spans="1:7" x14ac:dyDescent="0.25">
      <c r="A2379" s="236"/>
      <c r="B2379" s="123">
        <f t="shared" si="38"/>
        <v>42405.083330000001</v>
      </c>
      <c r="C2379" s="126">
        <v>2</v>
      </c>
      <c r="D2379" s="11">
        <f>ROUND(АТС!E139*$D$791*$D$792/100,2)</f>
        <v>38.82</v>
      </c>
      <c r="E2379" s="11">
        <f>ROUND(АТС!E139*$E$791*$E$792/100,2)</f>
        <v>35.67</v>
      </c>
      <c r="F2379" s="11">
        <f>ROUND(АТС!E139*$F$791*$F$792/100,2)</f>
        <v>24.28</v>
      </c>
      <c r="G2379" s="11">
        <f>ROUND(АТС!E139*$G$791*$G$792/100,2)</f>
        <v>14.21</v>
      </c>
    </row>
    <row r="2380" spans="1:7" x14ac:dyDescent="0.25">
      <c r="A2380" s="236"/>
      <c r="B2380" s="125">
        <f t="shared" si="38"/>
        <v>42405.125</v>
      </c>
      <c r="C2380" s="126">
        <v>3</v>
      </c>
      <c r="D2380" s="11">
        <f>ROUND(АТС!E140*$D$791*$D$792/100,2)</f>
        <v>27.43</v>
      </c>
      <c r="E2380" s="11">
        <f>ROUND(АТС!E140*$E$791*$E$792/100,2)</f>
        <v>25.2</v>
      </c>
      <c r="F2380" s="11">
        <f>ROUND(АТС!E140*$F$791*$F$792/100,2)</f>
        <v>17.16</v>
      </c>
      <c r="G2380" s="11">
        <f>ROUND(АТС!E140*$G$791*$G$792/100,2)</f>
        <v>10.039999999999999</v>
      </c>
    </row>
    <row r="2381" spans="1:7" x14ac:dyDescent="0.25">
      <c r="A2381" s="236"/>
      <c r="B2381" s="123">
        <f t="shared" si="38"/>
        <v>42405.166669999999</v>
      </c>
      <c r="C2381" s="126">
        <v>4</v>
      </c>
      <c r="D2381" s="11">
        <f>ROUND(АТС!E141*$D$791*$D$792/100,2)</f>
        <v>5.21</v>
      </c>
      <c r="E2381" s="11">
        <f>ROUND(АТС!E141*$E$791*$E$792/100,2)</f>
        <v>4.79</v>
      </c>
      <c r="F2381" s="11">
        <f>ROUND(АТС!E141*$F$791*$F$792/100,2)</f>
        <v>3.26</v>
      </c>
      <c r="G2381" s="11">
        <f>ROUND(АТС!E141*$G$791*$G$792/100,2)</f>
        <v>1.91</v>
      </c>
    </row>
    <row r="2382" spans="1:7" x14ac:dyDescent="0.25">
      <c r="A2382" s="236"/>
      <c r="B2382" s="125">
        <f t="shared" si="38"/>
        <v>42405.208330000001</v>
      </c>
      <c r="C2382" s="126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36"/>
      <c r="B2383" s="123">
        <f t="shared" si="38"/>
        <v>42405.25</v>
      </c>
      <c r="C2383" s="126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36"/>
      <c r="B2384" s="125">
        <f t="shared" si="38"/>
        <v>42405.291669999999</v>
      </c>
      <c r="C2384" s="126">
        <v>7</v>
      </c>
      <c r="D2384" s="11">
        <f>ROUND(АТС!E144*$D$791*$D$792/100,2)</f>
        <v>2.14</v>
      </c>
      <c r="E2384" s="11">
        <f>ROUND(АТС!E144*$E$791*$E$792/100,2)</f>
        <v>1.97</v>
      </c>
      <c r="F2384" s="11">
        <f>ROUND(АТС!E144*$F$791*$F$792/100,2)</f>
        <v>1.34</v>
      </c>
      <c r="G2384" s="11">
        <f>ROUND(АТС!E144*$G$791*$G$792/100,2)</f>
        <v>0.78</v>
      </c>
    </row>
    <row r="2385" spans="1:7" x14ac:dyDescent="0.25">
      <c r="A2385" s="236"/>
      <c r="B2385" s="123">
        <f t="shared" si="38"/>
        <v>42405.333330000001</v>
      </c>
      <c r="C2385" s="126">
        <v>8</v>
      </c>
      <c r="D2385" s="11">
        <f>ROUND(АТС!E145*$D$791*$D$792/100,2)</f>
        <v>19.739999999999998</v>
      </c>
      <c r="E2385" s="11">
        <f>ROUND(АТС!E145*$E$791*$E$792/100,2)</f>
        <v>18.14</v>
      </c>
      <c r="F2385" s="11">
        <f>ROUND(АТС!E145*$F$791*$F$792/100,2)</f>
        <v>12.35</v>
      </c>
      <c r="G2385" s="11">
        <f>ROUND(АТС!E145*$G$791*$G$792/100,2)</f>
        <v>7.23</v>
      </c>
    </row>
    <row r="2386" spans="1:7" x14ac:dyDescent="0.25">
      <c r="A2386" s="236"/>
      <c r="B2386" s="125">
        <f t="shared" si="38"/>
        <v>42405.375</v>
      </c>
      <c r="C2386" s="126">
        <v>9</v>
      </c>
      <c r="D2386" s="11">
        <f>ROUND(АТС!E146*$D$791*$D$792/100,2)</f>
        <v>29.85</v>
      </c>
      <c r="E2386" s="11">
        <f>ROUND(АТС!E146*$E$791*$E$792/100,2)</f>
        <v>27.42</v>
      </c>
      <c r="F2386" s="11">
        <f>ROUND(АТС!E146*$F$791*$F$792/100,2)</f>
        <v>18.670000000000002</v>
      </c>
      <c r="G2386" s="11">
        <f>ROUND(АТС!E146*$G$791*$G$792/100,2)</f>
        <v>10.93</v>
      </c>
    </row>
    <row r="2387" spans="1:7" x14ac:dyDescent="0.25">
      <c r="A2387" s="236"/>
      <c r="B2387" s="123">
        <f t="shared" si="38"/>
        <v>42405.416669999999</v>
      </c>
      <c r="C2387" s="126">
        <v>10</v>
      </c>
      <c r="D2387" s="11">
        <f>ROUND(АТС!E147*$D$791*$D$792/100,2)</f>
        <v>20.059999999999999</v>
      </c>
      <c r="E2387" s="11">
        <f>ROUND(АТС!E147*$E$791*$E$792/100,2)</f>
        <v>18.43</v>
      </c>
      <c r="F2387" s="11">
        <f>ROUND(АТС!E147*$F$791*$F$792/100,2)</f>
        <v>12.54</v>
      </c>
      <c r="G2387" s="11">
        <f>ROUND(АТС!E147*$G$791*$G$792/100,2)</f>
        <v>7.34</v>
      </c>
    </row>
    <row r="2388" spans="1:7" x14ac:dyDescent="0.25">
      <c r="A2388" s="236"/>
      <c r="B2388" s="125">
        <f t="shared" si="38"/>
        <v>42405.458330000001</v>
      </c>
      <c r="C2388" s="126">
        <v>11</v>
      </c>
      <c r="D2388" s="11">
        <f>ROUND(АТС!E148*$D$791*$D$792/100,2)</f>
        <v>19.309999999999999</v>
      </c>
      <c r="E2388" s="11">
        <f>ROUND(АТС!E148*$E$791*$E$792/100,2)</f>
        <v>17.75</v>
      </c>
      <c r="F2388" s="11">
        <f>ROUND(АТС!E148*$F$791*$F$792/100,2)</f>
        <v>12.08</v>
      </c>
      <c r="G2388" s="11">
        <f>ROUND(АТС!E148*$G$791*$G$792/100,2)</f>
        <v>7.07</v>
      </c>
    </row>
    <row r="2389" spans="1:7" x14ac:dyDescent="0.25">
      <c r="A2389" s="236"/>
      <c r="B2389" s="123">
        <f t="shared" si="38"/>
        <v>42405.5</v>
      </c>
      <c r="C2389" s="126">
        <v>12</v>
      </c>
      <c r="D2389" s="11">
        <f>ROUND(АТС!E149*$D$791*$D$792/100,2)</f>
        <v>67.790000000000006</v>
      </c>
      <c r="E2389" s="11">
        <f>ROUND(АТС!E149*$E$791*$E$792/100,2)</f>
        <v>62.29</v>
      </c>
      <c r="F2389" s="11">
        <f>ROUND(АТС!E149*$F$791*$F$792/100,2)</f>
        <v>42.4</v>
      </c>
      <c r="G2389" s="11">
        <f>ROUND(АТС!E149*$G$791*$G$792/100,2)</f>
        <v>24.81</v>
      </c>
    </row>
    <row r="2390" spans="1:7" x14ac:dyDescent="0.25">
      <c r="A2390" s="236"/>
      <c r="B2390" s="125">
        <f t="shared" si="38"/>
        <v>42405.541669999999</v>
      </c>
      <c r="C2390" s="126">
        <v>13</v>
      </c>
      <c r="D2390" s="11">
        <f>ROUND(АТС!E150*$D$791*$D$792/100,2)</f>
        <v>39.729999999999997</v>
      </c>
      <c r="E2390" s="11">
        <f>ROUND(АТС!E150*$E$791*$E$792/100,2)</f>
        <v>36.5</v>
      </c>
      <c r="F2390" s="11">
        <f>ROUND(АТС!E150*$F$791*$F$792/100,2)</f>
        <v>24.85</v>
      </c>
      <c r="G2390" s="11">
        <f>ROUND(АТС!E150*$G$791*$G$792/100,2)</f>
        <v>14.54</v>
      </c>
    </row>
    <row r="2391" spans="1:7" x14ac:dyDescent="0.25">
      <c r="A2391" s="236"/>
      <c r="B2391" s="123">
        <f t="shared" si="38"/>
        <v>42405.583330000001</v>
      </c>
      <c r="C2391" s="126">
        <v>14</v>
      </c>
      <c r="D2391" s="11">
        <f>ROUND(АТС!E151*$D$791*$D$792/100,2)</f>
        <v>56.44</v>
      </c>
      <c r="E2391" s="11">
        <f>ROUND(АТС!E151*$E$791*$E$792/100,2)</f>
        <v>51.86</v>
      </c>
      <c r="F2391" s="11">
        <f>ROUND(АТС!E151*$F$791*$F$792/100,2)</f>
        <v>35.299999999999997</v>
      </c>
      <c r="G2391" s="11">
        <f>ROUND(АТС!E151*$G$791*$G$792/100,2)</f>
        <v>20.66</v>
      </c>
    </row>
    <row r="2392" spans="1:7" x14ac:dyDescent="0.25">
      <c r="A2392" s="236"/>
      <c r="B2392" s="125">
        <f t="shared" si="38"/>
        <v>42405.625</v>
      </c>
      <c r="C2392" s="126">
        <v>15</v>
      </c>
      <c r="D2392" s="11">
        <f>ROUND(АТС!E152*$D$791*$D$792/100,2)</f>
        <v>49.73</v>
      </c>
      <c r="E2392" s="11">
        <f>ROUND(АТС!E152*$E$791*$E$792/100,2)</f>
        <v>45.69</v>
      </c>
      <c r="F2392" s="11">
        <f>ROUND(АТС!E152*$F$791*$F$792/100,2)</f>
        <v>31.1</v>
      </c>
      <c r="G2392" s="11">
        <f>ROUND(АТС!E152*$G$791*$G$792/100,2)</f>
        <v>18.2</v>
      </c>
    </row>
    <row r="2393" spans="1:7" x14ac:dyDescent="0.25">
      <c r="A2393" s="236"/>
      <c r="B2393" s="123">
        <f t="shared" si="38"/>
        <v>42405.666669999999</v>
      </c>
      <c r="C2393" s="126">
        <v>16</v>
      </c>
      <c r="D2393" s="11">
        <f>ROUND(АТС!E153*$D$791*$D$792/100,2)</f>
        <v>54.43</v>
      </c>
      <c r="E2393" s="11">
        <f>ROUND(АТС!E153*$E$791*$E$792/100,2)</f>
        <v>50.01</v>
      </c>
      <c r="F2393" s="11">
        <f>ROUND(АТС!E153*$F$791*$F$792/100,2)</f>
        <v>34.04</v>
      </c>
      <c r="G2393" s="11">
        <f>ROUND(АТС!E153*$G$791*$G$792/100,2)</f>
        <v>19.920000000000002</v>
      </c>
    </row>
    <row r="2394" spans="1:7" x14ac:dyDescent="0.25">
      <c r="A2394" s="236"/>
      <c r="B2394" s="125">
        <f t="shared" si="38"/>
        <v>42405.708330000001</v>
      </c>
      <c r="C2394" s="126">
        <v>17</v>
      </c>
      <c r="D2394" s="11">
        <f>ROUND(АТС!E154*$D$791*$D$792/100,2)</f>
        <v>42.96</v>
      </c>
      <c r="E2394" s="11">
        <f>ROUND(АТС!E154*$E$791*$E$792/100,2)</f>
        <v>39.47</v>
      </c>
      <c r="F2394" s="11">
        <f>ROUND(АТС!E154*$F$791*$F$792/100,2)</f>
        <v>26.87</v>
      </c>
      <c r="G2394" s="11">
        <f>ROUND(АТС!E154*$G$791*$G$792/100,2)</f>
        <v>15.73</v>
      </c>
    </row>
    <row r="2395" spans="1:7" x14ac:dyDescent="0.25">
      <c r="A2395" s="236"/>
      <c r="B2395" s="123">
        <f t="shared" si="38"/>
        <v>42405.75</v>
      </c>
      <c r="C2395" s="126">
        <v>18</v>
      </c>
      <c r="D2395" s="11">
        <f>ROUND(АТС!E155*$D$791*$D$792/100,2)</f>
        <v>20.76</v>
      </c>
      <c r="E2395" s="11">
        <f>ROUND(АТС!E155*$E$791*$E$792/100,2)</f>
        <v>19.07</v>
      </c>
      <c r="F2395" s="11">
        <f>ROUND(АТС!E155*$F$791*$F$792/100,2)</f>
        <v>12.98</v>
      </c>
      <c r="G2395" s="11">
        <f>ROUND(АТС!E155*$G$791*$G$792/100,2)</f>
        <v>7.6</v>
      </c>
    </row>
    <row r="2396" spans="1:7" x14ac:dyDescent="0.25">
      <c r="A2396" s="236"/>
      <c r="B2396" s="125">
        <f t="shared" si="38"/>
        <v>42405.791669999999</v>
      </c>
      <c r="C2396" s="126">
        <v>19</v>
      </c>
      <c r="D2396" s="11">
        <f>ROUND(АТС!E156*$D$791*$D$792/100,2)</f>
        <v>68.930000000000007</v>
      </c>
      <c r="E2396" s="11">
        <f>ROUND(АТС!E156*$E$791*$E$792/100,2)</f>
        <v>63.33</v>
      </c>
      <c r="F2396" s="11">
        <f>ROUND(АТС!E156*$F$791*$F$792/100,2)</f>
        <v>43.11</v>
      </c>
      <c r="G2396" s="11">
        <f>ROUND(АТС!E156*$G$791*$G$792/100,2)</f>
        <v>25.23</v>
      </c>
    </row>
    <row r="2397" spans="1:7" x14ac:dyDescent="0.25">
      <c r="A2397" s="236"/>
      <c r="B2397" s="123">
        <f t="shared" si="38"/>
        <v>42405.833330000001</v>
      </c>
      <c r="C2397" s="126">
        <v>20</v>
      </c>
      <c r="D2397" s="11">
        <f>ROUND(АТС!E157*$D$791*$D$792/100,2)</f>
        <v>70.900000000000006</v>
      </c>
      <c r="E2397" s="11">
        <f>ROUND(АТС!E157*$E$791*$E$792/100,2)</f>
        <v>65.150000000000006</v>
      </c>
      <c r="F2397" s="11">
        <f>ROUND(АТС!E157*$F$791*$F$792/100,2)</f>
        <v>44.35</v>
      </c>
      <c r="G2397" s="11">
        <f>ROUND(АТС!E157*$G$791*$G$792/100,2)</f>
        <v>25.95</v>
      </c>
    </row>
    <row r="2398" spans="1:7" x14ac:dyDescent="0.25">
      <c r="A2398" s="236"/>
      <c r="B2398" s="125">
        <f t="shared" si="38"/>
        <v>42405.875</v>
      </c>
      <c r="C2398" s="126">
        <v>21</v>
      </c>
      <c r="D2398" s="11">
        <f>ROUND(АТС!E158*$D$791*$D$792/100,2)</f>
        <v>78.67</v>
      </c>
      <c r="E2398" s="11">
        <f>ROUND(АТС!E158*$E$791*$E$792/100,2)</f>
        <v>72.28</v>
      </c>
      <c r="F2398" s="11">
        <f>ROUND(АТС!E158*$F$791*$F$792/100,2)</f>
        <v>49.2</v>
      </c>
      <c r="G2398" s="11">
        <f>ROUND(АТС!E158*$G$791*$G$792/100,2)</f>
        <v>28.8</v>
      </c>
    </row>
    <row r="2399" spans="1:7" x14ac:dyDescent="0.25">
      <c r="A2399" s="236"/>
      <c r="B2399" s="123">
        <f t="shared" si="38"/>
        <v>42405.916669999999</v>
      </c>
      <c r="C2399" s="126">
        <v>22</v>
      </c>
      <c r="D2399" s="11">
        <f>ROUND(АТС!E159*$D$791*$D$792/100,2)</f>
        <v>120.76</v>
      </c>
      <c r="E2399" s="11">
        <f>ROUND(АТС!E159*$E$791*$E$792/100,2)</f>
        <v>110.95</v>
      </c>
      <c r="F2399" s="11">
        <f>ROUND(АТС!E159*$F$791*$F$792/100,2)</f>
        <v>75.53</v>
      </c>
      <c r="G2399" s="11">
        <f>ROUND(АТС!E159*$G$791*$G$792/100,2)</f>
        <v>44.2</v>
      </c>
    </row>
    <row r="2400" spans="1:7" x14ac:dyDescent="0.25">
      <c r="A2400" s="236"/>
      <c r="B2400" s="125">
        <f t="shared" si="38"/>
        <v>42405.958330000001</v>
      </c>
      <c r="C2400" s="126">
        <v>23</v>
      </c>
      <c r="D2400" s="11">
        <f>ROUND(АТС!E160*$D$791*$D$792/100,2)</f>
        <v>175.08</v>
      </c>
      <c r="E2400" s="11">
        <f>ROUND(АТС!E160*$E$791*$E$792/100,2)</f>
        <v>160.87</v>
      </c>
      <c r="F2400" s="11">
        <f>ROUND(АТС!E160*$F$791*$F$792/100,2)</f>
        <v>109.51</v>
      </c>
      <c r="G2400" s="11">
        <f>ROUND(АТС!E160*$G$791*$G$792/100,2)</f>
        <v>64.09</v>
      </c>
    </row>
    <row r="2401" spans="1:7" x14ac:dyDescent="0.25">
      <c r="A2401" s="236"/>
      <c r="B2401" s="123">
        <f t="shared" si="38"/>
        <v>42406</v>
      </c>
      <c r="C2401" s="126">
        <v>0</v>
      </c>
      <c r="D2401" s="11">
        <f>ROUND(АТС!E161*$D$791*$D$792/100,2)</f>
        <v>81.010000000000005</v>
      </c>
      <c r="E2401" s="11">
        <f>ROUND(АТС!E161*$E$791*$E$792/100,2)</f>
        <v>74.430000000000007</v>
      </c>
      <c r="F2401" s="11">
        <f>ROUND(АТС!E161*$F$791*$F$792/100,2)</f>
        <v>50.67</v>
      </c>
      <c r="G2401" s="11">
        <f>ROUND(АТС!E161*$G$791*$G$792/100,2)</f>
        <v>29.65</v>
      </c>
    </row>
    <row r="2402" spans="1:7" x14ac:dyDescent="0.25">
      <c r="A2402" s="236"/>
      <c r="B2402" s="125">
        <f t="shared" si="38"/>
        <v>42406.041669999999</v>
      </c>
      <c r="C2402" s="126">
        <v>1</v>
      </c>
      <c r="D2402" s="11">
        <f>ROUND(АТС!E162*$D$791*$D$792/100,2)</f>
        <v>86.67</v>
      </c>
      <c r="E2402" s="11">
        <f>ROUND(АТС!E162*$E$791*$E$792/100,2)</f>
        <v>79.63</v>
      </c>
      <c r="F2402" s="11">
        <f>ROUND(АТС!E162*$F$791*$F$792/100,2)</f>
        <v>54.21</v>
      </c>
      <c r="G2402" s="11">
        <f>ROUND(АТС!E162*$G$791*$G$792/100,2)</f>
        <v>31.72</v>
      </c>
    </row>
    <row r="2403" spans="1:7" x14ac:dyDescent="0.25">
      <c r="A2403" s="236"/>
      <c r="B2403" s="123">
        <f t="shared" si="38"/>
        <v>42406.083330000001</v>
      </c>
      <c r="C2403" s="126">
        <v>2</v>
      </c>
      <c r="D2403" s="11">
        <f>ROUND(АТС!E163*$D$791*$D$792/100,2)</f>
        <v>44.28</v>
      </c>
      <c r="E2403" s="11">
        <f>ROUND(АТС!E163*$E$791*$E$792/100,2)</f>
        <v>40.68</v>
      </c>
      <c r="F2403" s="11">
        <f>ROUND(АТС!E163*$F$791*$F$792/100,2)</f>
        <v>27.69</v>
      </c>
      <c r="G2403" s="11">
        <f>ROUND(АТС!E163*$G$791*$G$792/100,2)</f>
        <v>16.21</v>
      </c>
    </row>
    <row r="2404" spans="1:7" x14ac:dyDescent="0.25">
      <c r="A2404" s="236"/>
      <c r="B2404" s="125">
        <f t="shared" si="38"/>
        <v>42406.125</v>
      </c>
      <c r="C2404" s="126">
        <v>3</v>
      </c>
      <c r="D2404" s="11">
        <f>ROUND(АТС!E164*$D$791*$D$792/100,2)</f>
        <v>42.62</v>
      </c>
      <c r="E2404" s="11">
        <f>ROUND(АТС!E164*$E$791*$E$792/100,2)</f>
        <v>39.159999999999997</v>
      </c>
      <c r="F2404" s="11">
        <f>ROUND(АТС!E164*$F$791*$F$792/100,2)</f>
        <v>26.65</v>
      </c>
      <c r="G2404" s="11">
        <f>ROUND(АТС!E164*$G$791*$G$792/100,2)</f>
        <v>15.6</v>
      </c>
    </row>
    <row r="2405" spans="1:7" x14ac:dyDescent="0.25">
      <c r="A2405" s="236"/>
      <c r="B2405" s="123">
        <f t="shared" si="38"/>
        <v>42406.166669999999</v>
      </c>
      <c r="C2405" s="126">
        <v>4</v>
      </c>
      <c r="D2405" s="11">
        <f>ROUND(АТС!E165*$D$791*$D$792/100,2)</f>
        <v>24.63</v>
      </c>
      <c r="E2405" s="11">
        <f>ROUND(АТС!E165*$E$791*$E$792/100,2)</f>
        <v>22.63</v>
      </c>
      <c r="F2405" s="11">
        <f>ROUND(АТС!E165*$F$791*$F$792/100,2)</f>
        <v>15.4</v>
      </c>
      <c r="G2405" s="11">
        <f>ROUND(АТС!E165*$G$791*$G$792/100,2)</f>
        <v>9.02</v>
      </c>
    </row>
    <row r="2406" spans="1:7" x14ac:dyDescent="0.25">
      <c r="A2406" s="236"/>
      <c r="B2406" s="125">
        <f t="shared" si="38"/>
        <v>42406.208330000001</v>
      </c>
      <c r="C2406" s="126">
        <v>5</v>
      </c>
      <c r="D2406" s="11">
        <f>ROUND(АТС!E166*$D$791*$D$792/100,2)</f>
        <v>15.65</v>
      </c>
      <c r="E2406" s="11">
        <f>ROUND(АТС!E166*$E$791*$E$792/100,2)</f>
        <v>14.38</v>
      </c>
      <c r="F2406" s="11">
        <f>ROUND(АТС!E166*$F$791*$F$792/100,2)</f>
        <v>9.7899999999999991</v>
      </c>
      <c r="G2406" s="11">
        <f>ROUND(АТС!E166*$G$791*$G$792/100,2)</f>
        <v>5.73</v>
      </c>
    </row>
    <row r="2407" spans="1:7" x14ac:dyDescent="0.25">
      <c r="A2407" s="236"/>
      <c r="B2407" s="123">
        <f t="shared" si="38"/>
        <v>42406.25</v>
      </c>
      <c r="C2407" s="126">
        <v>6</v>
      </c>
      <c r="D2407" s="11">
        <f>ROUND(АТС!E167*$D$791*$D$792/100,2)</f>
        <v>39</v>
      </c>
      <c r="E2407" s="11">
        <f>ROUND(АТС!E167*$E$791*$E$792/100,2)</f>
        <v>35.83</v>
      </c>
      <c r="F2407" s="11">
        <f>ROUND(АТС!E167*$F$791*$F$792/100,2)</f>
        <v>24.39</v>
      </c>
      <c r="G2407" s="11">
        <f>ROUND(АТС!E167*$G$791*$G$792/100,2)</f>
        <v>14.28</v>
      </c>
    </row>
    <row r="2408" spans="1:7" x14ac:dyDescent="0.25">
      <c r="A2408" s="236"/>
      <c r="B2408" s="125">
        <f t="shared" si="38"/>
        <v>42406.291669999999</v>
      </c>
      <c r="C2408" s="126">
        <v>7</v>
      </c>
      <c r="D2408" s="11">
        <f>ROUND(АТС!E168*$D$791*$D$792/100,2)</f>
        <v>1.1000000000000001</v>
      </c>
      <c r="E2408" s="11">
        <f>ROUND(АТС!E168*$E$791*$E$792/100,2)</f>
        <v>1.01</v>
      </c>
      <c r="F2408" s="11">
        <f>ROUND(АТС!E168*$F$791*$F$792/100,2)</f>
        <v>0.69</v>
      </c>
      <c r="G2408" s="11">
        <f>ROUND(АТС!E168*$G$791*$G$792/100,2)</f>
        <v>0.4</v>
      </c>
    </row>
    <row r="2409" spans="1:7" x14ac:dyDescent="0.25">
      <c r="A2409" s="236"/>
      <c r="B2409" s="123">
        <f t="shared" si="38"/>
        <v>42406.333330000001</v>
      </c>
      <c r="C2409" s="126">
        <v>8</v>
      </c>
      <c r="D2409" s="11">
        <f>ROUND(АТС!E169*$D$791*$D$792/100,2)</f>
        <v>1.1499999999999999</v>
      </c>
      <c r="E2409" s="11">
        <f>ROUND(АТС!E169*$E$791*$E$792/100,2)</f>
        <v>1.06</v>
      </c>
      <c r="F2409" s="11">
        <f>ROUND(АТС!E169*$F$791*$F$792/100,2)</f>
        <v>0.72</v>
      </c>
      <c r="G2409" s="11">
        <f>ROUND(АТС!E169*$G$791*$G$792/100,2)</f>
        <v>0.42</v>
      </c>
    </row>
    <row r="2410" spans="1:7" x14ac:dyDescent="0.25">
      <c r="A2410" s="236"/>
      <c r="B2410" s="125">
        <f t="shared" si="38"/>
        <v>42406.375</v>
      </c>
      <c r="C2410" s="126">
        <v>9</v>
      </c>
      <c r="D2410" s="11">
        <f>ROUND(АТС!E170*$D$791*$D$792/100,2)</f>
        <v>10.43</v>
      </c>
      <c r="E2410" s="11">
        <f>ROUND(АТС!E170*$E$791*$E$792/100,2)</f>
        <v>9.59</v>
      </c>
      <c r="F2410" s="11">
        <f>ROUND(АТС!E170*$F$791*$F$792/100,2)</f>
        <v>6.53</v>
      </c>
      <c r="G2410" s="11">
        <f>ROUND(АТС!E170*$G$791*$G$792/100,2)</f>
        <v>3.82</v>
      </c>
    </row>
    <row r="2411" spans="1:7" x14ac:dyDescent="0.25">
      <c r="A2411" s="236"/>
      <c r="B2411" s="123">
        <f t="shared" si="38"/>
        <v>42406.416669999999</v>
      </c>
      <c r="C2411" s="126">
        <v>10</v>
      </c>
      <c r="D2411" s="11">
        <f>ROUND(АТС!E171*$D$791*$D$792/100,2)</f>
        <v>64.88</v>
      </c>
      <c r="E2411" s="11">
        <f>ROUND(АТС!E171*$E$791*$E$792/100,2)</f>
        <v>59.61</v>
      </c>
      <c r="F2411" s="11">
        <f>ROUND(АТС!E171*$F$791*$F$792/100,2)</f>
        <v>40.58</v>
      </c>
      <c r="G2411" s="11">
        <f>ROUND(АТС!E171*$G$791*$G$792/100,2)</f>
        <v>23.75</v>
      </c>
    </row>
    <row r="2412" spans="1:7" x14ac:dyDescent="0.25">
      <c r="A2412" s="236"/>
      <c r="B2412" s="125">
        <f t="shared" si="38"/>
        <v>42406.458330000001</v>
      </c>
      <c r="C2412" s="126">
        <v>11</v>
      </c>
      <c r="D2412" s="11">
        <f>ROUND(АТС!E172*$D$791*$D$792/100,2)</f>
        <v>66.08</v>
      </c>
      <c r="E2412" s="11">
        <f>ROUND(АТС!E172*$E$791*$E$792/100,2)</f>
        <v>60.71</v>
      </c>
      <c r="F2412" s="11">
        <f>ROUND(АТС!E172*$F$791*$F$792/100,2)</f>
        <v>41.33</v>
      </c>
      <c r="G2412" s="11">
        <f>ROUND(АТС!E172*$G$791*$G$792/100,2)</f>
        <v>24.19</v>
      </c>
    </row>
    <row r="2413" spans="1:7" x14ac:dyDescent="0.25">
      <c r="A2413" s="236"/>
      <c r="B2413" s="123">
        <f t="shared" si="38"/>
        <v>42406.5</v>
      </c>
      <c r="C2413" s="126">
        <v>12</v>
      </c>
      <c r="D2413" s="11">
        <f>ROUND(АТС!E173*$D$791*$D$792/100,2)</f>
        <v>26.12</v>
      </c>
      <c r="E2413" s="11">
        <f>ROUND(АТС!E173*$E$791*$E$792/100,2)</f>
        <v>24</v>
      </c>
      <c r="F2413" s="11">
        <f>ROUND(АТС!E173*$F$791*$F$792/100,2)</f>
        <v>16.34</v>
      </c>
      <c r="G2413" s="11">
        <f>ROUND(АТС!E173*$G$791*$G$792/100,2)</f>
        <v>9.56</v>
      </c>
    </row>
    <row r="2414" spans="1:7" x14ac:dyDescent="0.25">
      <c r="A2414" s="236"/>
      <c r="B2414" s="125">
        <f t="shared" si="38"/>
        <v>42406.541669999999</v>
      </c>
      <c r="C2414" s="126">
        <v>13</v>
      </c>
      <c r="D2414" s="11">
        <f>ROUND(АТС!E174*$D$791*$D$792/100,2)</f>
        <v>13.18</v>
      </c>
      <c r="E2414" s="11">
        <f>ROUND(АТС!E174*$E$791*$E$792/100,2)</f>
        <v>12.11</v>
      </c>
      <c r="F2414" s="11">
        <f>ROUND(АТС!E174*$F$791*$F$792/100,2)</f>
        <v>8.24</v>
      </c>
      <c r="G2414" s="11">
        <f>ROUND(АТС!E174*$G$791*$G$792/100,2)</f>
        <v>4.82</v>
      </c>
    </row>
    <row r="2415" spans="1:7" x14ac:dyDescent="0.25">
      <c r="A2415" s="236"/>
      <c r="B2415" s="123">
        <f t="shared" si="38"/>
        <v>42406.583330000001</v>
      </c>
      <c r="C2415" s="126">
        <v>14</v>
      </c>
      <c r="D2415" s="11">
        <f>ROUND(АТС!E175*$D$791*$D$792/100,2)</f>
        <v>2.96</v>
      </c>
      <c r="E2415" s="11">
        <f>ROUND(АТС!E175*$E$791*$E$792/100,2)</f>
        <v>2.72</v>
      </c>
      <c r="F2415" s="11">
        <f>ROUND(АТС!E175*$F$791*$F$792/100,2)</f>
        <v>1.85</v>
      </c>
      <c r="G2415" s="11">
        <f>ROUND(АТС!E175*$G$791*$G$792/100,2)</f>
        <v>1.08</v>
      </c>
    </row>
    <row r="2416" spans="1:7" x14ac:dyDescent="0.25">
      <c r="A2416" s="236"/>
      <c r="B2416" s="125">
        <f t="shared" si="38"/>
        <v>42406.625</v>
      </c>
      <c r="C2416" s="126">
        <v>15</v>
      </c>
      <c r="D2416" s="11">
        <f>ROUND(АТС!E176*$D$791*$D$792/100,2)</f>
        <v>1.82</v>
      </c>
      <c r="E2416" s="11">
        <f>ROUND(АТС!E176*$E$791*$E$792/100,2)</f>
        <v>1.67</v>
      </c>
      <c r="F2416" s="11">
        <f>ROUND(АТС!E176*$F$791*$F$792/100,2)</f>
        <v>1.1399999999999999</v>
      </c>
      <c r="G2416" s="11">
        <f>ROUND(АТС!E176*$G$791*$G$792/100,2)</f>
        <v>0.67</v>
      </c>
    </row>
    <row r="2417" spans="1:7" x14ac:dyDescent="0.25">
      <c r="A2417" s="236"/>
      <c r="B2417" s="123">
        <f t="shared" si="38"/>
        <v>42406.666669999999</v>
      </c>
      <c r="C2417" s="126">
        <v>16</v>
      </c>
      <c r="D2417" s="11">
        <f>ROUND(АТС!E177*$D$791*$D$792/100,2)</f>
        <v>0</v>
      </c>
      <c r="E2417" s="11">
        <f>ROUND(АТС!E177*$E$791*$E$792/100,2)</f>
        <v>0</v>
      </c>
      <c r="F2417" s="11">
        <f>ROUND(АТС!E177*$F$791*$F$792/100,2)</f>
        <v>0</v>
      </c>
      <c r="G2417" s="11">
        <f>ROUND(АТС!E177*$G$791*$G$792/100,2)</f>
        <v>0</v>
      </c>
    </row>
    <row r="2418" spans="1:7" x14ac:dyDescent="0.25">
      <c r="A2418" s="236"/>
      <c r="B2418" s="125">
        <f t="shared" si="38"/>
        <v>42406.708330000001</v>
      </c>
      <c r="C2418" s="126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36"/>
      <c r="B2419" s="123">
        <f t="shared" si="38"/>
        <v>42406.75</v>
      </c>
      <c r="C2419" s="126">
        <v>18</v>
      </c>
      <c r="D2419" s="11">
        <f>ROUND(АТС!E179*$D$791*$D$792/100,2)</f>
        <v>19.8</v>
      </c>
      <c r="E2419" s="11">
        <f>ROUND(АТС!E179*$E$791*$E$792/100,2)</f>
        <v>18.190000000000001</v>
      </c>
      <c r="F2419" s="11">
        <f>ROUND(АТС!E179*$F$791*$F$792/100,2)</f>
        <v>12.38</v>
      </c>
      <c r="G2419" s="11">
        <f>ROUND(АТС!E179*$G$791*$G$792/100,2)</f>
        <v>7.25</v>
      </c>
    </row>
    <row r="2420" spans="1:7" x14ac:dyDescent="0.25">
      <c r="A2420" s="236"/>
      <c r="B2420" s="125">
        <f t="shared" si="38"/>
        <v>42406.791669999999</v>
      </c>
      <c r="C2420" s="126">
        <v>19</v>
      </c>
      <c r="D2420" s="11">
        <f>ROUND(АТС!E180*$D$791*$D$792/100,2)</f>
        <v>25.43</v>
      </c>
      <c r="E2420" s="11">
        <f>ROUND(АТС!E180*$E$791*$E$792/100,2)</f>
        <v>23.37</v>
      </c>
      <c r="F2420" s="11">
        <f>ROUND(АТС!E180*$F$791*$F$792/100,2)</f>
        <v>15.91</v>
      </c>
      <c r="G2420" s="11">
        <f>ROUND(АТС!E180*$G$791*$G$792/100,2)</f>
        <v>9.31</v>
      </c>
    </row>
    <row r="2421" spans="1:7" x14ac:dyDescent="0.25">
      <c r="A2421" s="236"/>
      <c r="B2421" s="123">
        <f t="shared" si="38"/>
        <v>42406.833330000001</v>
      </c>
      <c r="C2421" s="126">
        <v>20</v>
      </c>
      <c r="D2421" s="11">
        <f>ROUND(АТС!E181*$D$791*$D$792/100,2)</f>
        <v>25.72</v>
      </c>
      <c r="E2421" s="11">
        <f>ROUND(АТС!E181*$E$791*$E$792/100,2)</f>
        <v>23.63</v>
      </c>
      <c r="F2421" s="11">
        <f>ROUND(АТС!E181*$F$791*$F$792/100,2)</f>
        <v>16.09</v>
      </c>
      <c r="G2421" s="11">
        <f>ROUND(АТС!E181*$G$791*$G$792/100,2)</f>
        <v>9.41</v>
      </c>
    </row>
    <row r="2422" spans="1:7" x14ac:dyDescent="0.25">
      <c r="A2422" s="236"/>
      <c r="B2422" s="125">
        <f t="shared" si="38"/>
        <v>42406.875</v>
      </c>
      <c r="C2422" s="126">
        <v>21</v>
      </c>
      <c r="D2422" s="11">
        <f>ROUND(АТС!E182*$D$791*$D$792/100,2)</f>
        <v>88.55</v>
      </c>
      <c r="E2422" s="11">
        <f>ROUND(АТС!E182*$E$791*$E$792/100,2)</f>
        <v>81.36</v>
      </c>
      <c r="F2422" s="11">
        <f>ROUND(АТС!E182*$F$791*$F$792/100,2)</f>
        <v>55.38</v>
      </c>
      <c r="G2422" s="11">
        <f>ROUND(АТС!E182*$G$791*$G$792/100,2)</f>
        <v>32.409999999999997</v>
      </c>
    </row>
    <row r="2423" spans="1:7" x14ac:dyDescent="0.25">
      <c r="A2423" s="236"/>
      <c r="B2423" s="123">
        <f t="shared" si="38"/>
        <v>42406.916669999999</v>
      </c>
      <c r="C2423" s="126">
        <v>22</v>
      </c>
      <c r="D2423" s="11">
        <f>ROUND(АТС!E183*$D$791*$D$792/100,2)</f>
        <v>11.57</v>
      </c>
      <c r="E2423" s="11">
        <f>ROUND(АТС!E183*$E$791*$E$792/100,2)</f>
        <v>10.63</v>
      </c>
      <c r="F2423" s="11">
        <f>ROUND(АТС!E183*$F$791*$F$792/100,2)</f>
        <v>7.23</v>
      </c>
      <c r="G2423" s="11">
        <f>ROUND(АТС!E183*$G$791*$G$792/100,2)</f>
        <v>4.2300000000000004</v>
      </c>
    </row>
    <row r="2424" spans="1:7" x14ac:dyDescent="0.25">
      <c r="A2424" s="236"/>
      <c r="B2424" s="125">
        <f t="shared" si="38"/>
        <v>42406.958330000001</v>
      </c>
      <c r="C2424" s="126">
        <v>23</v>
      </c>
      <c r="D2424" s="11">
        <f>ROUND(АТС!E184*$D$791*$D$792/100,2)</f>
        <v>10.42</v>
      </c>
      <c r="E2424" s="11">
        <f>ROUND(АТС!E184*$E$791*$E$792/100,2)</f>
        <v>9.57</v>
      </c>
      <c r="F2424" s="11">
        <f>ROUND(АТС!E184*$F$791*$F$792/100,2)</f>
        <v>6.52</v>
      </c>
      <c r="G2424" s="11">
        <f>ROUND(АТС!E184*$G$791*$G$792/100,2)</f>
        <v>3.81</v>
      </c>
    </row>
    <row r="2425" spans="1:7" x14ac:dyDescent="0.25">
      <c r="A2425" s="236"/>
      <c r="B2425" s="123">
        <f t="shared" si="38"/>
        <v>42407</v>
      </c>
      <c r="C2425" s="126">
        <v>0</v>
      </c>
      <c r="D2425" s="11">
        <f>ROUND(АТС!E185*$D$791*$D$792/100,2)</f>
        <v>84.14</v>
      </c>
      <c r="E2425" s="11">
        <f>ROUND(АТС!E185*$E$791*$E$792/100,2)</f>
        <v>77.31</v>
      </c>
      <c r="F2425" s="11">
        <f>ROUND(АТС!E185*$F$791*$F$792/100,2)</f>
        <v>52.63</v>
      </c>
      <c r="G2425" s="11">
        <f>ROUND(АТС!E185*$G$791*$G$792/100,2)</f>
        <v>30.8</v>
      </c>
    </row>
    <row r="2426" spans="1:7" x14ac:dyDescent="0.25">
      <c r="A2426" s="236"/>
      <c r="B2426" s="125">
        <f t="shared" si="38"/>
        <v>42407.041669999999</v>
      </c>
      <c r="C2426" s="126">
        <v>1</v>
      </c>
      <c r="D2426" s="11">
        <f>ROUND(АТС!E186*$D$791*$D$792/100,2)</f>
        <v>67.61</v>
      </c>
      <c r="E2426" s="11">
        <f>ROUND(АТС!E186*$E$791*$E$792/100,2)</f>
        <v>62.12</v>
      </c>
      <c r="F2426" s="11">
        <f>ROUND(АТС!E186*$F$791*$F$792/100,2)</f>
        <v>42.28</v>
      </c>
      <c r="G2426" s="11">
        <f>ROUND(АТС!E186*$G$791*$G$792/100,2)</f>
        <v>24.75</v>
      </c>
    </row>
    <row r="2427" spans="1:7" x14ac:dyDescent="0.25">
      <c r="A2427" s="236"/>
      <c r="B2427" s="123">
        <f t="shared" si="38"/>
        <v>42407.083330000001</v>
      </c>
      <c r="C2427" s="126">
        <v>2</v>
      </c>
      <c r="D2427" s="11">
        <f>ROUND(АТС!E187*$D$791*$D$792/100,2)</f>
        <v>111.57</v>
      </c>
      <c r="E2427" s="11">
        <f>ROUND(АТС!E187*$E$791*$E$792/100,2)</f>
        <v>102.51</v>
      </c>
      <c r="F2427" s="11">
        <f>ROUND(АТС!E187*$F$791*$F$792/100,2)</f>
        <v>69.78</v>
      </c>
      <c r="G2427" s="11">
        <f>ROUND(АТС!E187*$G$791*$G$792/100,2)</f>
        <v>40.840000000000003</v>
      </c>
    </row>
    <row r="2428" spans="1:7" x14ac:dyDescent="0.25">
      <c r="A2428" s="236"/>
      <c r="B2428" s="125">
        <f t="shared" si="38"/>
        <v>42407.125</v>
      </c>
      <c r="C2428" s="126">
        <v>3</v>
      </c>
      <c r="D2428" s="11">
        <f>ROUND(АТС!E188*$D$791*$D$792/100,2)</f>
        <v>68.83</v>
      </c>
      <c r="E2428" s="11">
        <f>ROUND(АТС!E188*$E$791*$E$792/100,2)</f>
        <v>63.24</v>
      </c>
      <c r="F2428" s="11">
        <f>ROUND(АТС!E188*$F$791*$F$792/100,2)</f>
        <v>43.05</v>
      </c>
      <c r="G2428" s="11">
        <f>ROUND(АТС!E188*$G$791*$G$792/100,2)</f>
        <v>25.2</v>
      </c>
    </row>
    <row r="2429" spans="1:7" x14ac:dyDescent="0.25">
      <c r="A2429" s="236"/>
      <c r="B2429" s="123">
        <f t="shared" si="38"/>
        <v>42407.166669999999</v>
      </c>
      <c r="C2429" s="126">
        <v>4</v>
      </c>
      <c r="D2429" s="11">
        <f>ROUND(АТС!E189*$D$791*$D$792/100,2)</f>
        <v>56.36</v>
      </c>
      <c r="E2429" s="11">
        <f>ROUND(АТС!E189*$E$791*$E$792/100,2)</f>
        <v>51.78</v>
      </c>
      <c r="F2429" s="11">
        <f>ROUND(АТС!E189*$F$791*$F$792/100,2)</f>
        <v>35.25</v>
      </c>
      <c r="G2429" s="11">
        <f>ROUND(АТС!E189*$G$791*$G$792/100,2)</f>
        <v>20.63</v>
      </c>
    </row>
    <row r="2430" spans="1:7" x14ac:dyDescent="0.25">
      <c r="A2430" s="236"/>
      <c r="B2430" s="125">
        <f t="shared" si="38"/>
        <v>42407.208330000001</v>
      </c>
      <c r="C2430" s="126">
        <v>5</v>
      </c>
      <c r="D2430" s="11">
        <f>ROUND(АТС!E190*$D$791*$D$792/100,2)</f>
        <v>49.3</v>
      </c>
      <c r="E2430" s="11">
        <f>ROUND(АТС!E190*$E$791*$E$792/100,2)</f>
        <v>45.3</v>
      </c>
      <c r="F2430" s="11">
        <f>ROUND(АТС!E190*$F$791*$F$792/100,2)</f>
        <v>30.84</v>
      </c>
      <c r="G2430" s="11">
        <f>ROUND(АТС!E190*$G$791*$G$792/100,2)</f>
        <v>18.05</v>
      </c>
    </row>
    <row r="2431" spans="1:7" x14ac:dyDescent="0.25">
      <c r="A2431" s="236"/>
      <c r="B2431" s="123">
        <f t="shared" si="38"/>
        <v>42407.25</v>
      </c>
      <c r="C2431" s="126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36"/>
      <c r="B2432" s="125">
        <f t="shared" si="38"/>
        <v>42407.291669999999</v>
      </c>
      <c r="C2432" s="126">
        <v>7</v>
      </c>
      <c r="D2432" s="11">
        <f>ROUND(АТС!E192*$D$791*$D$792/100,2)</f>
        <v>0.22</v>
      </c>
      <c r="E2432" s="11">
        <f>ROUND(АТС!E192*$E$791*$E$792/100,2)</f>
        <v>0.2</v>
      </c>
      <c r="F2432" s="11">
        <f>ROUND(АТС!E192*$F$791*$F$792/100,2)</f>
        <v>0.14000000000000001</v>
      </c>
      <c r="G2432" s="11">
        <f>ROUND(АТС!E192*$G$791*$G$792/100,2)</f>
        <v>0.08</v>
      </c>
    </row>
    <row r="2433" spans="1:7" x14ac:dyDescent="0.25">
      <c r="A2433" s="236"/>
      <c r="B2433" s="123">
        <f t="shared" si="38"/>
        <v>42407.333330000001</v>
      </c>
      <c r="C2433" s="126">
        <v>8</v>
      </c>
      <c r="D2433" s="11">
        <f>ROUND(АТС!E193*$D$791*$D$792/100,2)</f>
        <v>1.18</v>
      </c>
      <c r="E2433" s="11">
        <f>ROUND(АТС!E193*$E$791*$E$792/100,2)</f>
        <v>1.08</v>
      </c>
      <c r="F2433" s="11">
        <f>ROUND(АТС!E193*$F$791*$F$792/100,2)</f>
        <v>0.74</v>
      </c>
      <c r="G2433" s="11">
        <f>ROUND(АТС!E193*$G$791*$G$792/100,2)</f>
        <v>0.43</v>
      </c>
    </row>
    <row r="2434" spans="1:7" x14ac:dyDescent="0.25">
      <c r="A2434" s="236"/>
      <c r="B2434" s="125">
        <f t="shared" ref="B2434:B2497" si="39">B2410+1</f>
        <v>42407.375</v>
      </c>
      <c r="C2434" s="126">
        <v>9</v>
      </c>
      <c r="D2434" s="11">
        <f>ROUND(АТС!E194*$D$791*$D$792/100,2)</f>
        <v>0</v>
      </c>
      <c r="E2434" s="11">
        <f>ROUND(АТС!E194*$E$791*$E$792/100,2)</f>
        <v>0</v>
      </c>
      <c r="F2434" s="11">
        <f>ROUND(АТС!E194*$F$791*$F$792/100,2)</f>
        <v>0</v>
      </c>
      <c r="G2434" s="11">
        <f>ROUND(АТС!E194*$G$791*$G$792/100,2)</f>
        <v>0</v>
      </c>
    </row>
    <row r="2435" spans="1:7" x14ac:dyDescent="0.25">
      <c r="A2435" s="236"/>
      <c r="B2435" s="123">
        <f t="shared" si="39"/>
        <v>42407.416669999999</v>
      </c>
      <c r="C2435" s="126">
        <v>10</v>
      </c>
      <c r="D2435" s="11">
        <f>ROUND(АТС!E195*$D$791*$D$792/100,2)</f>
        <v>1.87</v>
      </c>
      <c r="E2435" s="11">
        <f>ROUND(АТС!E195*$E$791*$E$792/100,2)</f>
        <v>1.72</v>
      </c>
      <c r="F2435" s="11">
        <f>ROUND(АТС!E195*$F$791*$F$792/100,2)</f>
        <v>1.17</v>
      </c>
      <c r="G2435" s="11">
        <f>ROUND(АТС!E195*$G$791*$G$792/100,2)</f>
        <v>0.68</v>
      </c>
    </row>
    <row r="2436" spans="1:7" x14ac:dyDescent="0.25">
      <c r="A2436" s="236"/>
      <c r="B2436" s="125">
        <f t="shared" si="39"/>
        <v>42407.458330000001</v>
      </c>
      <c r="C2436" s="126">
        <v>11</v>
      </c>
      <c r="D2436" s="11">
        <f>ROUND(АТС!E196*$D$791*$D$792/100,2)</f>
        <v>0</v>
      </c>
      <c r="E2436" s="11">
        <f>ROUND(АТС!E196*$E$791*$E$792/100,2)</f>
        <v>0</v>
      </c>
      <c r="F2436" s="11">
        <f>ROUND(АТС!E196*$F$791*$F$792/100,2)</f>
        <v>0</v>
      </c>
      <c r="G2436" s="11">
        <f>ROUND(АТС!E196*$G$791*$G$792/100,2)</f>
        <v>0</v>
      </c>
    </row>
    <row r="2437" spans="1:7" x14ac:dyDescent="0.25">
      <c r="A2437" s="236"/>
      <c r="B2437" s="123">
        <f t="shared" si="39"/>
        <v>42407.5</v>
      </c>
      <c r="C2437" s="126">
        <v>12</v>
      </c>
      <c r="D2437" s="11">
        <f>ROUND(АТС!E197*$D$791*$D$792/100,2)</f>
        <v>3.56</v>
      </c>
      <c r="E2437" s="11">
        <f>ROUND(АТС!E197*$E$791*$E$792/100,2)</f>
        <v>3.27</v>
      </c>
      <c r="F2437" s="11">
        <f>ROUND(АТС!E197*$F$791*$F$792/100,2)</f>
        <v>2.23</v>
      </c>
      <c r="G2437" s="11">
        <f>ROUND(АТС!E197*$G$791*$G$792/100,2)</f>
        <v>1.3</v>
      </c>
    </row>
    <row r="2438" spans="1:7" x14ac:dyDescent="0.25">
      <c r="A2438" s="236"/>
      <c r="B2438" s="125">
        <f t="shared" si="39"/>
        <v>42407.541669999999</v>
      </c>
      <c r="C2438" s="126">
        <v>13</v>
      </c>
      <c r="D2438" s="11">
        <f>ROUND(АТС!E198*$D$791*$D$792/100,2)</f>
        <v>0</v>
      </c>
      <c r="E2438" s="11">
        <f>ROUND(АТС!E198*$E$791*$E$792/100,2)</f>
        <v>0</v>
      </c>
      <c r="F2438" s="11">
        <f>ROUND(АТС!E198*$F$791*$F$792/100,2)</f>
        <v>0</v>
      </c>
      <c r="G2438" s="11">
        <f>ROUND(АТС!E198*$G$791*$G$792/100,2)</f>
        <v>0</v>
      </c>
    </row>
    <row r="2439" spans="1:7" x14ac:dyDescent="0.25">
      <c r="A2439" s="236"/>
      <c r="B2439" s="123">
        <f t="shared" si="39"/>
        <v>42407.583330000001</v>
      </c>
      <c r="C2439" s="126">
        <v>14</v>
      </c>
      <c r="D2439" s="11">
        <f>ROUND(АТС!E199*$D$791*$D$792/100,2)</f>
        <v>8.9499999999999993</v>
      </c>
      <c r="E2439" s="11">
        <f>ROUND(АТС!E199*$E$791*$E$792/100,2)</f>
        <v>8.2200000000000006</v>
      </c>
      <c r="F2439" s="11">
        <f>ROUND(АТС!E199*$F$791*$F$792/100,2)</f>
        <v>5.6</v>
      </c>
      <c r="G2439" s="11">
        <f>ROUND(АТС!E199*$G$791*$G$792/100,2)</f>
        <v>3.28</v>
      </c>
    </row>
    <row r="2440" spans="1:7" x14ac:dyDescent="0.25">
      <c r="A2440" s="236"/>
      <c r="B2440" s="125">
        <f t="shared" si="39"/>
        <v>42407.625</v>
      </c>
      <c r="C2440" s="126">
        <v>15</v>
      </c>
      <c r="D2440" s="11">
        <f>ROUND(АТС!E200*$D$791*$D$792/100,2)</f>
        <v>12.71</v>
      </c>
      <c r="E2440" s="11">
        <f>ROUND(АТС!E200*$E$791*$E$792/100,2)</f>
        <v>11.68</v>
      </c>
      <c r="F2440" s="11">
        <f>ROUND(АТС!E200*$F$791*$F$792/100,2)</f>
        <v>7.95</v>
      </c>
      <c r="G2440" s="11">
        <f>ROUND(АТС!E200*$G$791*$G$792/100,2)</f>
        <v>4.6500000000000004</v>
      </c>
    </row>
    <row r="2441" spans="1:7" x14ac:dyDescent="0.25">
      <c r="A2441" s="236"/>
      <c r="B2441" s="123">
        <f t="shared" si="39"/>
        <v>42407.666669999999</v>
      </c>
      <c r="C2441" s="126">
        <v>16</v>
      </c>
      <c r="D2441" s="11">
        <f>ROUND(АТС!E201*$D$791*$D$792/100,2)</f>
        <v>4.13</v>
      </c>
      <c r="E2441" s="11">
        <f>ROUND(АТС!E201*$E$791*$E$792/100,2)</f>
        <v>3.8</v>
      </c>
      <c r="F2441" s="11">
        <f>ROUND(АТС!E201*$F$791*$F$792/100,2)</f>
        <v>2.59</v>
      </c>
      <c r="G2441" s="11">
        <f>ROUND(АТС!E201*$G$791*$G$792/100,2)</f>
        <v>1.51</v>
      </c>
    </row>
    <row r="2442" spans="1:7" x14ac:dyDescent="0.25">
      <c r="A2442" s="236"/>
      <c r="B2442" s="125">
        <f t="shared" si="39"/>
        <v>42407.708330000001</v>
      </c>
      <c r="C2442" s="126">
        <v>17</v>
      </c>
      <c r="D2442" s="11">
        <f>ROUND(АТС!E202*$D$791*$D$792/100,2)</f>
        <v>18.97</v>
      </c>
      <c r="E2442" s="11">
        <f>ROUND(АТС!E202*$E$791*$E$792/100,2)</f>
        <v>17.43</v>
      </c>
      <c r="F2442" s="11">
        <f>ROUND(АТС!E202*$F$791*$F$792/100,2)</f>
        <v>11.86</v>
      </c>
      <c r="G2442" s="11">
        <f>ROUND(АТС!E202*$G$791*$G$792/100,2)</f>
        <v>6.94</v>
      </c>
    </row>
    <row r="2443" spans="1:7" x14ac:dyDescent="0.25">
      <c r="A2443" s="236"/>
      <c r="B2443" s="123">
        <f t="shared" si="39"/>
        <v>42407.75</v>
      </c>
      <c r="C2443" s="126">
        <v>18</v>
      </c>
      <c r="D2443" s="11">
        <f>ROUND(АТС!E203*$D$791*$D$792/100,2)</f>
        <v>26.99</v>
      </c>
      <c r="E2443" s="11">
        <f>ROUND(АТС!E203*$E$791*$E$792/100,2)</f>
        <v>24.8</v>
      </c>
      <c r="F2443" s="11">
        <f>ROUND(АТС!E203*$F$791*$F$792/100,2)</f>
        <v>16.88</v>
      </c>
      <c r="G2443" s="11">
        <f>ROUND(АТС!E203*$G$791*$G$792/100,2)</f>
        <v>9.8800000000000008</v>
      </c>
    </row>
    <row r="2444" spans="1:7" x14ac:dyDescent="0.25">
      <c r="A2444" s="236"/>
      <c r="B2444" s="125">
        <f t="shared" si="39"/>
        <v>42407.791669999999</v>
      </c>
      <c r="C2444" s="126">
        <v>19</v>
      </c>
      <c r="D2444" s="11">
        <f>ROUND(АТС!E204*$D$791*$D$792/100,2)</f>
        <v>75.010000000000005</v>
      </c>
      <c r="E2444" s="11">
        <f>ROUND(АТС!E204*$E$791*$E$792/100,2)</f>
        <v>68.92</v>
      </c>
      <c r="F2444" s="11">
        <f>ROUND(АТС!E204*$F$791*$F$792/100,2)</f>
        <v>46.92</v>
      </c>
      <c r="G2444" s="11">
        <f>ROUND(АТС!E204*$G$791*$G$792/100,2)</f>
        <v>27.46</v>
      </c>
    </row>
    <row r="2445" spans="1:7" x14ac:dyDescent="0.25">
      <c r="A2445" s="236"/>
      <c r="B2445" s="123">
        <f t="shared" si="39"/>
        <v>42407.833330000001</v>
      </c>
      <c r="C2445" s="126">
        <v>20</v>
      </c>
      <c r="D2445" s="11">
        <f>ROUND(АТС!E205*$D$791*$D$792/100,2)</f>
        <v>74.61</v>
      </c>
      <c r="E2445" s="11">
        <f>ROUND(АТС!E205*$E$791*$E$792/100,2)</f>
        <v>68.55</v>
      </c>
      <c r="F2445" s="11">
        <f>ROUND(АТС!E205*$F$791*$F$792/100,2)</f>
        <v>46.66</v>
      </c>
      <c r="G2445" s="11">
        <f>ROUND(АТС!E205*$G$791*$G$792/100,2)</f>
        <v>27.31</v>
      </c>
    </row>
    <row r="2446" spans="1:7" x14ac:dyDescent="0.25">
      <c r="A2446" s="236"/>
      <c r="B2446" s="125">
        <f t="shared" si="39"/>
        <v>42407.875</v>
      </c>
      <c r="C2446" s="126">
        <v>21</v>
      </c>
      <c r="D2446" s="11">
        <f>ROUND(АТС!E206*$D$791*$D$792/100,2)</f>
        <v>14.57</v>
      </c>
      <c r="E2446" s="11">
        <f>ROUND(АТС!E206*$E$791*$E$792/100,2)</f>
        <v>13.38</v>
      </c>
      <c r="F2446" s="11">
        <f>ROUND(АТС!E206*$F$791*$F$792/100,2)</f>
        <v>9.11</v>
      </c>
      <c r="G2446" s="11">
        <f>ROUND(АТС!E206*$G$791*$G$792/100,2)</f>
        <v>5.33</v>
      </c>
    </row>
    <row r="2447" spans="1:7" x14ac:dyDescent="0.25">
      <c r="A2447" s="236"/>
      <c r="B2447" s="123">
        <f t="shared" si="39"/>
        <v>42407.916669999999</v>
      </c>
      <c r="C2447" s="126">
        <v>22</v>
      </c>
      <c r="D2447" s="11">
        <f>ROUND(АТС!E207*$D$791*$D$792/100,2)</f>
        <v>80.680000000000007</v>
      </c>
      <c r="E2447" s="11">
        <f>ROUND(АТС!E207*$E$791*$E$792/100,2)</f>
        <v>74.13</v>
      </c>
      <c r="F2447" s="11">
        <f>ROUND(АТС!E207*$F$791*$F$792/100,2)</f>
        <v>50.46</v>
      </c>
      <c r="G2447" s="11">
        <f>ROUND(АТС!E207*$G$791*$G$792/100,2)</f>
        <v>29.53</v>
      </c>
    </row>
    <row r="2448" spans="1:7" x14ac:dyDescent="0.25">
      <c r="A2448" s="236"/>
      <c r="B2448" s="125">
        <f t="shared" si="39"/>
        <v>42407.958330000001</v>
      </c>
      <c r="C2448" s="126">
        <v>23</v>
      </c>
      <c r="D2448" s="11">
        <f>ROUND(АТС!E208*$D$791*$D$792/100,2)</f>
        <v>79.86</v>
      </c>
      <c r="E2448" s="11">
        <f>ROUND(АТС!E208*$E$791*$E$792/100,2)</f>
        <v>73.38</v>
      </c>
      <c r="F2448" s="11">
        <f>ROUND(АТС!E208*$F$791*$F$792/100,2)</f>
        <v>49.95</v>
      </c>
      <c r="G2448" s="11">
        <f>ROUND(АТС!E208*$G$791*$G$792/100,2)</f>
        <v>29.23</v>
      </c>
    </row>
    <row r="2449" spans="1:7" x14ac:dyDescent="0.25">
      <c r="A2449" s="236"/>
      <c r="B2449" s="123">
        <f t="shared" si="39"/>
        <v>42408</v>
      </c>
      <c r="C2449" s="126">
        <v>0</v>
      </c>
      <c r="D2449" s="11">
        <f>ROUND(АТС!E209*$D$791*$D$792/100,2)</f>
        <v>4.74</v>
      </c>
      <c r="E2449" s="11">
        <f>ROUND(АТС!E209*$E$791*$E$792/100,2)</f>
        <v>4.3600000000000003</v>
      </c>
      <c r="F2449" s="11">
        <f>ROUND(АТС!E209*$F$791*$F$792/100,2)</f>
        <v>2.97</v>
      </c>
      <c r="G2449" s="11">
        <f>ROUND(АТС!E209*$G$791*$G$792/100,2)</f>
        <v>1.74</v>
      </c>
    </row>
    <row r="2450" spans="1:7" x14ac:dyDescent="0.25">
      <c r="A2450" s="236"/>
      <c r="B2450" s="125">
        <f t="shared" si="39"/>
        <v>42408.041669999999</v>
      </c>
      <c r="C2450" s="126">
        <v>1</v>
      </c>
      <c r="D2450" s="11">
        <f>ROUND(АТС!E210*$D$791*$D$792/100,2)</f>
        <v>99.42</v>
      </c>
      <c r="E2450" s="11">
        <f>ROUND(АТС!E210*$E$791*$E$792/100,2)</f>
        <v>91.35</v>
      </c>
      <c r="F2450" s="11">
        <f>ROUND(АТС!E210*$F$791*$F$792/100,2)</f>
        <v>62.18</v>
      </c>
      <c r="G2450" s="11">
        <f>ROUND(АТС!E210*$G$791*$G$792/100,2)</f>
        <v>36.39</v>
      </c>
    </row>
    <row r="2451" spans="1:7" x14ac:dyDescent="0.25">
      <c r="A2451" s="236"/>
      <c r="B2451" s="123">
        <f t="shared" si="39"/>
        <v>42408.083330000001</v>
      </c>
      <c r="C2451" s="126">
        <v>2</v>
      </c>
      <c r="D2451" s="11">
        <f>ROUND(АТС!E211*$D$791*$D$792/100,2)</f>
        <v>91.54</v>
      </c>
      <c r="E2451" s="11">
        <f>ROUND(АТС!E211*$E$791*$E$792/100,2)</f>
        <v>84.11</v>
      </c>
      <c r="F2451" s="11">
        <f>ROUND(АТС!E211*$F$791*$F$792/100,2)</f>
        <v>57.25</v>
      </c>
      <c r="G2451" s="11">
        <f>ROUND(АТС!E211*$G$791*$G$792/100,2)</f>
        <v>33.51</v>
      </c>
    </row>
    <row r="2452" spans="1:7" x14ac:dyDescent="0.25">
      <c r="A2452" s="236"/>
      <c r="B2452" s="125">
        <f t="shared" si="39"/>
        <v>42408.125</v>
      </c>
      <c r="C2452" s="126">
        <v>3</v>
      </c>
      <c r="D2452" s="11">
        <f>ROUND(АТС!E212*$D$791*$D$792/100,2)</f>
        <v>26.68</v>
      </c>
      <c r="E2452" s="11">
        <f>ROUND(АТС!E212*$E$791*$E$792/100,2)</f>
        <v>24.51</v>
      </c>
      <c r="F2452" s="11">
        <f>ROUND(АТС!E212*$F$791*$F$792/100,2)</f>
        <v>16.690000000000001</v>
      </c>
      <c r="G2452" s="11">
        <f>ROUND(АТС!E212*$G$791*$G$792/100,2)</f>
        <v>9.77</v>
      </c>
    </row>
    <row r="2453" spans="1:7" x14ac:dyDescent="0.25">
      <c r="A2453" s="236"/>
      <c r="B2453" s="123">
        <f t="shared" si="39"/>
        <v>42408.166669999999</v>
      </c>
      <c r="C2453" s="126">
        <v>4</v>
      </c>
      <c r="D2453" s="11">
        <f>ROUND(АТС!E213*$D$791*$D$792/100,2)</f>
        <v>21.31</v>
      </c>
      <c r="E2453" s="11">
        <f>ROUND(АТС!E213*$E$791*$E$792/100,2)</f>
        <v>19.579999999999998</v>
      </c>
      <c r="F2453" s="11">
        <f>ROUND(АТС!E213*$F$791*$F$792/100,2)</f>
        <v>13.33</v>
      </c>
      <c r="G2453" s="11">
        <f>ROUND(АТС!E213*$G$791*$G$792/100,2)</f>
        <v>7.8</v>
      </c>
    </row>
    <row r="2454" spans="1:7" x14ac:dyDescent="0.25">
      <c r="A2454" s="236"/>
      <c r="B2454" s="125">
        <f t="shared" si="39"/>
        <v>42408.208330000001</v>
      </c>
      <c r="C2454" s="126">
        <v>5</v>
      </c>
      <c r="D2454" s="11">
        <f>ROUND(АТС!E214*$D$791*$D$792/100,2)</f>
        <v>0.16</v>
      </c>
      <c r="E2454" s="11">
        <f>ROUND(АТС!E214*$E$791*$E$792/100,2)</f>
        <v>0.15</v>
      </c>
      <c r="F2454" s="11">
        <f>ROUND(АТС!E214*$F$791*$F$792/100,2)</f>
        <v>0.1</v>
      </c>
      <c r="G2454" s="11">
        <f>ROUND(АТС!E214*$G$791*$G$792/100,2)</f>
        <v>0.06</v>
      </c>
    </row>
    <row r="2455" spans="1:7" x14ac:dyDescent="0.25">
      <c r="A2455" s="236"/>
      <c r="B2455" s="123">
        <f t="shared" si="39"/>
        <v>42408.25</v>
      </c>
      <c r="C2455" s="126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36"/>
      <c r="B2456" s="125">
        <f t="shared" si="39"/>
        <v>42408.291669999999</v>
      </c>
      <c r="C2456" s="126">
        <v>7</v>
      </c>
      <c r="D2456" s="11">
        <f>ROUND(АТС!E216*$D$791*$D$792/100,2)</f>
        <v>7.44</v>
      </c>
      <c r="E2456" s="11">
        <f>ROUND(АТС!E216*$E$791*$E$792/100,2)</f>
        <v>6.83</v>
      </c>
      <c r="F2456" s="11">
        <f>ROUND(АТС!E216*$F$791*$F$792/100,2)</f>
        <v>4.6500000000000004</v>
      </c>
      <c r="G2456" s="11">
        <f>ROUND(АТС!E216*$G$791*$G$792/100,2)</f>
        <v>2.72</v>
      </c>
    </row>
    <row r="2457" spans="1:7" x14ac:dyDescent="0.25">
      <c r="A2457" s="236"/>
      <c r="B2457" s="123">
        <f t="shared" si="39"/>
        <v>42408.333330000001</v>
      </c>
      <c r="C2457" s="126">
        <v>8</v>
      </c>
      <c r="D2457" s="11">
        <f>ROUND(АТС!E217*$D$791*$D$792/100,2)</f>
        <v>23.96</v>
      </c>
      <c r="E2457" s="11">
        <f>ROUND(АТС!E217*$E$791*$E$792/100,2)</f>
        <v>22.02</v>
      </c>
      <c r="F2457" s="11">
        <f>ROUND(АТС!E217*$F$791*$F$792/100,2)</f>
        <v>14.99</v>
      </c>
      <c r="G2457" s="11">
        <f>ROUND(АТС!E217*$G$791*$G$792/100,2)</f>
        <v>8.77</v>
      </c>
    </row>
    <row r="2458" spans="1:7" x14ac:dyDescent="0.25">
      <c r="A2458" s="236"/>
      <c r="B2458" s="125">
        <f t="shared" si="39"/>
        <v>42408.375</v>
      </c>
      <c r="C2458" s="126">
        <v>9</v>
      </c>
      <c r="D2458" s="11">
        <f>ROUND(АТС!E218*$D$791*$D$792/100,2)</f>
        <v>27.41</v>
      </c>
      <c r="E2458" s="11">
        <f>ROUND(АТС!E218*$E$791*$E$792/100,2)</f>
        <v>25.19</v>
      </c>
      <c r="F2458" s="11">
        <f>ROUND(АТС!E218*$F$791*$F$792/100,2)</f>
        <v>17.149999999999999</v>
      </c>
      <c r="G2458" s="11">
        <f>ROUND(АТС!E218*$G$791*$G$792/100,2)</f>
        <v>10.039999999999999</v>
      </c>
    </row>
    <row r="2459" spans="1:7" x14ac:dyDescent="0.25">
      <c r="A2459" s="236"/>
      <c r="B2459" s="123">
        <f t="shared" si="39"/>
        <v>42408.416669999999</v>
      </c>
      <c r="C2459" s="126">
        <v>10</v>
      </c>
      <c r="D2459" s="11">
        <f>ROUND(АТС!E219*$D$791*$D$792/100,2)</f>
        <v>29.59</v>
      </c>
      <c r="E2459" s="11">
        <f>ROUND(АТС!E219*$E$791*$E$792/100,2)</f>
        <v>27.19</v>
      </c>
      <c r="F2459" s="11">
        <f>ROUND(АТС!E219*$F$791*$F$792/100,2)</f>
        <v>18.510000000000002</v>
      </c>
      <c r="G2459" s="11">
        <f>ROUND(АТС!E219*$G$791*$G$792/100,2)</f>
        <v>10.83</v>
      </c>
    </row>
    <row r="2460" spans="1:7" x14ac:dyDescent="0.25">
      <c r="A2460" s="236"/>
      <c r="B2460" s="125">
        <f t="shared" si="39"/>
        <v>42408.458330000001</v>
      </c>
      <c r="C2460" s="126">
        <v>11</v>
      </c>
      <c r="D2460" s="11">
        <f>ROUND(АТС!E220*$D$791*$D$792/100,2)</f>
        <v>32.590000000000003</v>
      </c>
      <c r="E2460" s="11">
        <f>ROUND(АТС!E220*$E$791*$E$792/100,2)</f>
        <v>29.94</v>
      </c>
      <c r="F2460" s="11">
        <f>ROUND(АТС!E220*$F$791*$F$792/100,2)</f>
        <v>20.38</v>
      </c>
      <c r="G2460" s="11">
        <f>ROUND(АТС!E220*$G$791*$G$792/100,2)</f>
        <v>11.93</v>
      </c>
    </row>
    <row r="2461" spans="1:7" x14ac:dyDescent="0.25">
      <c r="A2461" s="236"/>
      <c r="B2461" s="123">
        <f t="shared" si="39"/>
        <v>42408.5</v>
      </c>
      <c r="C2461" s="126">
        <v>12</v>
      </c>
      <c r="D2461" s="11">
        <f>ROUND(АТС!E221*$D$791*$D$792/100,2)</f>
        <v>26.84</v>
      </c>
      <c r="E2461" s="11">
        <f>ROUND(АТС!E221*$E$791*$E$792/100,2)</f>
        <v>24.66</v>
      </c>
      <c r="F2461" s="11">
        <f>ROUND(АТС!E221*$F$791*$F$792/100,2)</f>
        <v>16.79</v>
      </c>
      <c r="G2461" s="11">
        <f>ROUND(АТС!E221*$G$791*$G$792/100,2)</f>
        <v>9.83</v>
      </c>
    </row>
    <row r="2462" spans="1:7" x14ac:dyDescent="0.25">
      <c r="A2462" s="236"/>
      <c r="B2462" s="125">
        <f t="shared" si="39"/>
        <v>42408.541669999999</v>
      </c>
      <c r="C2462" s="126">
        <v>13</v>
      </c>
      <c r="D2462" s="11">
        <f>ROUND(АТС!E222*$D$791*$D$792/100,2)</f>
        <v>27.5</v>
      </c>
      <c r="E2462" s="11">
        <f>ROUND(АТС!E222*$E$791*$E$792/100,2)</f>
        <v>25.27</v>
      </c>
      <c r="F2462" s="11">
        <f>ROUND(АТС!E222*$F$791*$F$792/100,2)</f>
        <v>17.2</v>
      </c>
      <c r="G2462" s="11">
        <f>ROUND(АТС!E222*$G$791*$G$792/100,2)</f>
        <v>10.07</v>
      </c>
    </row>
    <row r="2463" spans="1:7" x14ac:dyDescent="0.25">
      <c r="A2463" s="236"/>
      <c r="B2463" s="123">
        <f t="shared" si="39"/>
        <v>42408.583330000001</v>
      </c>
      <c r="C2463" s="126">
        <v>14</v>
      </c>
      <c r="D2463" s="11">
        <f>ROUND(АТС!E223*$D$791*$D$792/100,2)</f>
        <v>16.38</v>
      </c>
      <c r="E2463" s="11">
        <f>ROUND(АТС!E223*$E$791*$E$792/100,2)</f>
        <v>15.05</v>
      </c>
      <c r="F2463" s="11">
        <f>ROUND(АТС!E223*$F$791*$F$792/100,2)</f>
        <v>10.24</v>
      </c>
      <c r="G2463" s="11">
        <f>ROUND(АТС!E223*$G$791*$G$792/100,2)</f>
        <v>5.99</v>
      </c>
    </row>
    <row r="2464" spans="1:7" x14ac:dyDescent="0.25">
      <c r="A2464" s="236"/>
      <c r="B2464" s="125">
        <f t="shared" si="39"/>
        <v>42408.625</v>
      </c>
      <c r="C2464" s="126">
        <v>15</v>
      </c>
      <c r="D2464" s="11">
        <f>ROUND(АТС!E224*$D$791*$D$792/100,2)</f>
        <v>19.28</v>
      </c>
      <c r="E2464" s="11">
        <f>ROUND(АТС!E224*$E$791*$E$792/100,2)</f>
        <v>17.72</v>
      </c>
      <c r="F2464" s="11">
        <f>ROUND(АТС!E224*$F$791*$F$792/100,2)</f>
        <v>12.06</v>
      </c>
      <c r="G2464" s="11">
        <f>ROUND(АТС!E224*$G$791*$G$792/100,2)</f>
        <v>7.06</v>
      </c>
    </row>
    <row r="2465" spans="1:7" x14ac:dyDescent="0.25">
      <c r="A2465" s="236"/>
      <c r="B2465" s="123">
        <f t="shared" si="39"/>
        <v>42408.666669999999</v>
      </c>
      <c r="C2465" s="126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36"/>
      <c r="B2466" s="125">
        <f t="shared" si="39"/>
        <v>42408.708330000001</v>
      </c>
      <c r="C2466" s="126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36"/>
      <c r="B2467" s="123">
        <f t="shared" si="39"/>
        <v>42408.75</v>
      </c>
      <c r="C2467" s="126">
        <v>18</v>
      </c>
      <c r="D2467" s="11">
        <f>ROUND(АТС!E227*$D$791*$D$792/100,2)</f>
        <v>21.81</v>
      </c>
      <c r="E2467" s="11">
        <f>ROUND(АТС!E227*$E$791*$E$792/100,2)</f>
        <v>20.04</v>
      </c>
      <c r="F2467" s="11">
        <f>ROUND(АТС!E227*$F$791*$F$792/100,2)</f>
        <v>13.64</v>
      </c>
      <c r="G2467" s="11">
        <f>ROUND(АТС!E227*$G$791*$G$792/100,2)</f>
        <v>7.98</v>
      </c>
    </row>
    <row r="2468" spans="1:7" x14ac:dyDescent="0.25">
      <c r="A2468" s="236"/>
      <c r="B2468" s="125">
        <f t="shared" si="39"/>
        <v>42408.791669999999</v>
      </c>
      <c r="C2468" s="126">
        <v>19</v>
      </c>
      <c r="D2468" s="11">
        <f>ROUND(АТС!E228*$D$791*$D$792/100,2)</f>
        <v>57.58</v>
      </c>
      <c r="E2468" s="11">
        <f>ROUND(АТС!E228*$E$791*$E$792/100,2)</f>
        <v>52.91</v>
      </c>
      <c r="F2468" s="11">
        <f>ROUND(АТС!E228*$F$791*$F$792/100,2)</f>
        <v>36.01</v>
      </c>
      <c r="G2468" s="11">
        <f>ROUND(АТС!E228*$G$791*$G$792/100,2)</f>
        <v>21.08</v>
      </c>
    </row>
    <row r="2469" spans="1:7" x14ac:dyDescent="0.25">
      <c r="A2469" s="236"/>
      <c r="B2469" s="123">
        <f t="shared" si="39"/>
        <v>42408.833330000001</v>
      </c>
      <c r="C2469" s="126">
        <v>20</v>
      </c>
      <c r="D2469" s="11">
        <f>ROUND(АТС!E229*$D$791*$D$792/100,2)</f>
        <v>56.54</v>
      </c>
      <c r="E2469" s="11">
        <f>ROUND(АТС!E229*$E$791*$E$792/100,2)</f>
        <v>51.95</v>
      </c>
      <c r="F2469" s="11">
        <f>ROUND(АТС!E229*$F$791*$F$792/100,2)</f>
        <v>35.36</v>
      </c>
      <c r="G2469" s="11">
        <f>ROUND(АТС!E229*$G$791*$G$792/100,2)</f>
        <v>20.7</v>
      </c>
    </row>
    <row r="2470" spans="1:7" x14ac:dyDescent="0.25">
      <c r="A2470" s="236"/>
      <c r="B2470" s="125">
        <f t="shared" si="39"/>
        <v>42408.875</v>
      </c>
      <c r="C2470" s="126">
        <v>21</v>
      </c>
      <c r="D2470" s="11">
        <f>ROUND(АТС!E230*$D$791*$D$792/100,2)</f>
        <v>67.739999999999995</v>
      </c>
      <c r="E2470" s="11">
        <f>ROUND(АТС!E230*$E$791*$E$792/100,2)</f>
        <v>62.24</v>
      </c>
      <c r="F2470" s="11">
        <f>ROUND(АТС!E230*$F$791*$F$792/100,2)</f>
        <v>42.37</v>
      </c>
      <c r="G2470" s="11">
        <f>ROUND(АТС!E230*$G$791*$G$792/100,2)</f>
        <v>24.8</v>
      </c>
    </row>
    <row r="2471" spans="1:7" x14ac:dyDescent="0.25">
      <c r="A2471" s="236"/>
      <c r="B2471" s="123">
        <f t="shared" si="39"/>
        <v>42408.916669999999</v>
      </c>
      <c r="C2471" s="126">
        <v>22</v>
      </c>
      <c r="D2471" s="11">
        <f>ROUND(АТС!E231*$D$791*$D$792/100,2)</f>
        <v>35.94</v>
      </c>
      <c r="E2471" s="11">
        <f>ROUND(АТС!E231*$E$791*$E$792/100,2)</f>
        <v>33.020000000000003</v>
      </c>
      <c r="F2471" s="11">
        <f>ROUND(АТС!E231*$F$791*$F$792/100,2)</f>
        <v>22.48</v>
      </c>
      <c r="G2471" s="11">
        <f>ROUND(АТС!E231*$G$791*$G$792/100,2)</f>
        <v>13.15</v>
      </c>
    </row>
    <row r="2472" spans="1:7" x14ac:dyDescent="0.25">
      <c r="A2472" s="236"/>
      <c r="B2472" s="125">
        <f t="shared" si="39"/>
        <v>42408.958330000001</v>
      </c>
      <c r="C2472" s="126">
        <v>23</v>
      </c>
      <c r="D2472" s="11">
        <f>ROUND(АТС!E232*$D$791*$D$792/100,2)</f>
        <v>81.96</v>
      </c>
      <c r="E2472" s="11">
        <f>ROUND(АТС!E232*$E$791*$E$792/100,2)</f>
        <v>75.31</v>
      </c>
      <c r="F2472" s="11">
        <f>ROUND(АТС!E232*$F$791*$F$792/100,2)</f>
        <v>51.26</v>
      </c>
      <c r="G2472" s="11">
        <f>ROUND(АТС!E232*$G$791*$G$792/100,2)</f>
        <v>30</v>
      </c>
    </row>
    <row r="2473" spans="1:7" x14ac:dyDescent="0.25">
      <c r="A2473" s="236"/>
      <c r="B2473" s="123">
        <f t="shared" si="39"/>
        <v>42409</v>
      </c>
      <c r="C2473" s="126">
        <v>0</v>
      </c>
      <c r="D2473" s="11">
        <f>ROUND(АТС!E233*$D$791*$D$792/100,2)</f>
        <v>0.05</v>
      </c>
      <c r="E2473" s="11">
        <f>ROUND(АТС!E233*$E$791*$E$792/100,2)</f>
        <v>0.05</v>
      </c>
      <c r="F2473" s="11">
        <f>ROUND(АТС!E233*$F$791*$F$792/100,2)</f>
        <v>0.03</v>
      </c>
      <c r="G2473" s="11">
        <f>ROUND(АТС!E233*$G$791*$G$792/100,2)</f>
        <v>0.02</v>
      </c>
    </row>
    <row r="2474" spans="1:7" x14ac:dyDescent="0.25">
      <c r="A2474" s="236"/>
      <c r="B2474" s="125">
        <f t="shared" si="39"/>
        <v>42409.041669999999</v>
      </c>
      <c r="C2474" s="126">
        <v>1</v>
      </c>
      <c r="D2474" s="11">
        <f>ROUND(АТС!E234*$D$791*$D$792/100,2)</f>
        <v>74.459999999999994</v>
      </c>
      <c r="E2474" s="11">
        <f>ROUND(АТС!E234*$E$791*$E$792/100,2)</f>
        <v>68.41</v>
      </c>
      <c r="F2474" s="11">
        <f>ROUND(АТС!E234*$F$791*$F$792/100,2)</f>
        <v>46.57</v>
      </c>
      <c r="G2474" s="11">
        <f>ROUND(АТС!E234*$G$791*$G$792/100,2)</f>
        <v>27.26</v>
      </c>
    </row>
    <row r="2475" spans="1:7" x14ac:dyDescent="0.25">
      <c r="A2475" s="236"/>
      <c r="B2475" s="123">
        <f t="shared" si="39"/>
        <v>42409.083330000001</v>
      </c>
      <c r="C2475" s="126">
        <v>2</v>
      </c>
      <c r="D2475" s="11">
        <f>ROUND(АТС!E235*$D$791*$D$792/100,2)</f>
        <v>54.01</v>
      </c>
      <c r="E2475" s="11">
        <f>ROUND(АТС!E235*$E$791*$E$792/100,2)</f>
        <v>49.63</v>
      </c>
      <c r="F2475" s="11">
        <f>ROUND(АТС!E235*$F$791*$F$792/100,2)</f>
        <v>33.78</v>
      </c>
      <c r="G2475" s="11">
        <f>ROUND(АТС!E235*$G$791*$G$792/100,2)</f>
        <v>19.77</v>
      </c>
    </row>
    <row r="2476" spans="1:7" x14ac:dyDescent="0.25">
      <c r="A2476" s="236"/>
      <c r="B2476" s="125">
        <f t="shared" si="39"/>
        <v>42409.125</v>
      </c>
      <c r="C2476" s="126">
        <v>3</v>
      </c>
      <c r="D2476" s="11">
        <f>ROUND(АТС!E236*$D$791*$D$792/100,2)</f>
        <v>30.29</v>
      </c>
      <c r="E2476" s="11">
        <f>ROUND(АТС!E236*$E$791*$E$792/100,2)</f>
        <v>27.84</v>
      </c>
      <c r="F2476" s="11">
        <f>ROUND(АТС!E236*$F$791*$F$792/100,2)</f>
        <v>18.95</v>
      </c>
      <c r="G2476" s="11">
        <f>ROUND(АТС!E236*$G$791*$G$792/100,2)</f>
        <v>11.09</v>
      </c>
    </row>
    <row r="2477" spans="1:7" x14ac:dyDescent="0.25">
      <c r="A2477" s="236"/>
      <c r="B2477" s="123">
        <f t="shared" si="39"/>
        <v>42409.166669999999</v>
      </c>
      <c r="C2477" s="126">
        <v>4</v>
      </c>
      <c r="D2477" s="11">
        <f>ROUND(АТС!E237*$D$791*$D$792/100,2)</f>
        <v>15.77</v>
      </c>
      <c r="E2477" s="11">
        <f>ROUND(АТС!E237*$E$791*$E$792/100,2)</f>
        <v>14.49</v>
      </c>
      <c r="F2477" s="11">
        <f>ROUND(АТС!E237*$F$791*$F$792/100,2)</f>
        <v>9.8699999999999992</v>
      </c>
      <c r="G2477" s="11">
        <f>ROUND(АТС!E237*$G$791*$G$792/100,2)</f>
        <v>5.77</v>
      </c>
    </row>
    <row r="2478" spans="1:7" x14ac:dyDescent="0.25">
      <c r="A2478" s="236"/>
      <c r="B2478" s="125">
        <f t="shared" si="39"/>
        <v>42409.208330000001</v>
      </c>
      <c r="C2478" s="126">
        <v>5</v>
      </c>
      <c r="D2478" s="11">
        <f>ROUND(АТС!E238*$D$791*$D$792/100,2)</f>
        <v>66.239999999999995</v>
      </c>
      <c r="E2478" s="11">
        <f>ROUND(АТС!E238*$E$791*$E$792/100,2)</f>
        <v>60.86</v>
      </c>
      <c r="F2478" s="11">
        <f>ROUND(АТС!E238*$F$791*$F$792/100,2)</f>
        <v>41.43</v>
      </c>
      <c r="G2478" s="11">
        <f>ROUND(АТС!E238*$G$791*$G$792/100,2)</f>
        <v>24.25</v>
      </c>
    </row>
    <row r="2479" spans="1:7" x14ac:dyDescent="0.25">
      <c r="A2479" s="236"/>
      <c r="B2479" s="123">
        <f t="shared" si="39"/>
        <v>42409.25</v>
      </c>
      <c r="C2479" s="126">
        <v>6</v>
      </c>
      <c r="D2479" s="11">
        <f>ROUND(АТС!E239*$D$791*$D$792/100,2)</f>
        <v>16.47</v>
      </c>
      <c r="E2479" s="11">
        <f>ROUND(АТС!E239*$E$791*$E$792/100,2)</f>
        <v>15.14</v>
      </c>
      <c r="F2479" s="11">
        <f>ROUND(АТС!E239*$F$791*$F$792/100,2)</f>
        <v>10.3</v>
      </c>
      <c r="G2479" s="11">
        <f>ROUND(АТС!E239*$G$791*$G$792/100,2)</f>
        <v>6.03</v>
      </c>
    </row>
    <row r="2480" spans="1:7" x14ac:dyDescent="0.25">
      <c r="A2480" s="236"/>
      <c r="B2480" s="125">
        <f t="shared" si="39"/>
        <v>42409.291669999999</v>
      </c>
      <c r="C2480" s="126">
        <v>7</v>
      </c>
      <c r="D2480" s="11">
        <f>ROUND(АТС!E240*$D$791*$D$792/100,2)</f>
        <v>22.12</v>
      </c>
      <c r="E2480" s="11">
        <f>ROUND(АТС!E240*$E$791*$E$792/100,2)</f>
        <v>20.32</v>
      </c>
      <c r="F2480" s="11">
        <f>ROUND(АТС!E240*$F$791*$F$792/100,2)</f>
        <v>13.83</v>
      </c>
      <c r="G2480" s="11">
        <f>ROUND(АТС!E240*$G$791*$G$792/100,2)</f>
        <v>8.1</v>
      </c>
    </row>
    <row r="2481" spans="1:7" x14ac:dyDescent="0.25">
      <c r="A2481" s="236"/>
      <c r="B2481" s="123">
        <f t="shared" si="39"/>
        <v>42409.333330000001</v>
      </c>
      <c r="C2481" s="126">
        <v>8</v>
      </c>
      <c r="D2481" s="11">
        <f>ROUND(АТС!E241*$D$791*$D$792/100,2)</f>
        <v>0.49</v>
      </c>
      <c r="E2481" s="11">
        <f>ROUND(АТС!E241*$E$791*$E$792/100,2)</f>
        <v>0.45</v>
      </c>
      <c r="F2481" s="11">
        <f>ROUND(АТС!E241*$F$791*$F$792/100,2)</f>
        <v>0.31</v>
      </c>
      <c r="G2481" s="11">
        <f>ROUND(АТС!E241*$G$791*$G$792/100,2)</f>
        <v>0.18</v>
      </c>
    </row>
    <row r="2482" spans="1:7" x14ac:dyDescent="0.25">
      <c r="A2482" s="236"/>
      <c r="B2482" s="125">
        <f t="shared" si="39"/>
        <v>42409.375</v>
      </c>
      <c r="C2482" s="126">
        <v>9</v>
      </c>
      <c r="D2482" s="11">
        <f>ROUND(АТС!E242*$D$791*$D$792/100,2)</f>
        <v>0.41</v>
      </c>
      <c r="E2482" s="11">
        <f>ROUND(АТС!E242*$E$791*$E$792/100,2)</f>
        <v>0.38</v>
      </c>
      <c r="F2482" s="11">
        <f>ROUND(АТС!E242*$F$791*$F$792/100,2)</f>
        <v>0.26</v>
      </c>
      <c r="G2482" s="11">
        <f>ROUND(АТС!E242*$G$791*$G$792/100,2)</f>
        <v>0.15</v>
      </c>
    </row>
    <row r="2483" spans="1:7" x14ac:dyDescent="0.25">
      <c r="A2483" s="236"/>
      <c r="B2483" s="123">
        <f t="shared" si="39"/>
        <v>42409.416669999999</v>
      </c>
      <c r="C2483" s="126">
        <v>10</v>
      </c>
      <c r="D2483" s="11">
        <f>ROUND(АТС!E243*$D$791*$D$792/100,2)</f>
        <v>16.13</v>
      </c>
      <c r="E2483" s="11">
        <f>ROUND(АТС!E243*$E$791*$E$792/100,2)</f>
        <v>14.82</v>
      </c>
      <c r="F2483" s="11">
        <f>ROUND(АТС!E243*$F$791*$F$792/100,2)</f>
        <v>10.09</v>
      </c>
      <c r="G2483" s="11">
        <f>ROUND(АТС!E243*$G$791*$G$792/100,2)</f>
        <v>5.9</v>
      </c>
    </row>
    <row r="2484" spans="1:7" x14ac:dyDescent="0.25">
      <c r="A2484" s="236"/>
      <c r="B2484" s="125">
        <f t="shared" si="39"/>
        <v>42409.458330000001</v>
      </c>
      <c r="C2484" s="126">
        <v>11</v>
      </c>
      <c r="D2484" s="11">
        <f>ROUND(АТС!E244*$D$791*$D$792/100,2)</f>
        <v>23.58</v>
      </c>
      <c r="E2484" s="11">
        <f>ROUND(АТС!E244*$E$791*$E$792/100,2)</f>
        <v>21.67</v>
      </c>
      <c r="F2484" s="11">
        <f>ROUND(АТС!E244*$F$791*$F$792/100,2)</f>
        <v>14.75</v>
      </c>
      <c r="G2484" s="11">
        <f>ROUND(АТС!E244*$G$791*$G$792/100,2)</f>
        <v>8.6300000000000008</v>
      </c>
    </row>
    <row r="2485" spans="1:7" x14ac:dyDescent="0.25">
      <c r="A2485" s="236"/>
      <c r="B2485" s="123">
        <f t="shared" si="39"/>
        <v>42409.5</v>
      </c>
      <c r="C2485" s="126">
        <v>12</v>
      </c>
      <c r="D2485" s="11">
        <f>ROUND(АТС!E245*$D$791*$D$792/100,2)</f>
        <v>40.840000000000003</v>
      </c>
      <c r="E2485" s="11">
        <f>ROUND(АТС!E245*$E$791*$E$792/100,2)</f>
        <v>37.53</v>
      </c>
      <c r="F2485" s="11">
        <f>ROUND(АТС!E245*$F$791*$F$792/100,2)</f>
        <v>25.55</v>
      </c>
      <c r="G2485" s="11">
        <f>ROUND(АТС!E245*$G$791*$G$792/100,2)</f>
        <v>14.95</v>
      </c>
    </row>
    <row r="2486" spans="1:7" x14ac:dyDescent="0.25">
      <c r="A2486" s="236"/>
      <c r="B2486" s="125">
        <f t="shared" si="39"/>
        <v>42409.541669999999</v>
      </c>
      <c r="C2486" s="126">
        <v>13</v>
      </c>
      <c r="D2486" s="11">
        <f>ROUND(АТС!E246*$D$791*$D$792/100,2)</f>
        <v>42.67</v>
      </c>
      <c r="E2486" s="11">
        <f>ROUND(АТС!E246*$E$791*$E$792/100,2)</f>
        <v>39.21</v>
      </c>
      <c r="F2486" s="11">
        <f>ROUND(АТС!E246*$F$791*$F$792/100,2)</f>
        <v>26.69</v>
      </c>
      <c r="G2486" s="11">
        <f>ROUND(АТС!E246*$G$791*$G$792/100,2)</f>
        <v>15.62</v>
      </c>
    </row>
    <row r="2487" spans="1:7" x14ac:dyDescent="0.25">
      <c r="A2487" s="236"/>
      <c r="B2487" s="123">
        <f t="shared" si="39"/>
        <v>42409.583330000001</v>
      </c>
      <c r="C2487" s="126">
        <v>14</v>
      </c>
      <c r="D2487" s="11">
        <f>ROUND(АТС!E247*$D$791*$D$792/100,2)</f>
        <v>48.89</v>
      </c>
      <c r="E2487" s="11">
        <f>ROUND(АТС!E247*$E$791*$E$792/100,2)</f>
        <v>44.93</v>
      </c>
      <c r="F2487" s="11">
        <f>ROUND(АТС!E247*$F$791*$F$792/100,2)</f>
        <v>30.58</v>
      </c>
      <c r="G2487" s="11">
        <f>ROUND(АТС!E247*$G$791*$G$792/100,2)</f>
        <v>17.899999999999999</v>
      </c>
    </row>
    <row r="2488" spans="1:7" x14ac:dyDescent="0.25">
      <c r="A2488" s="236"/>
      <c r="B2488" s="125">
        <f t="shared" si="39"/>
        <v>42409.625</v>
      </c>
      <c r="C2488" s="126">
        <v>15</v>
      </c>
      <c r="D2488" s="11">
        <f>ROUND(АТС!E248*$D$791*$D$792/100,2)</f>
        <v>54.45</v>
      </c>
      <c r="E2488" s="11">
        <f>ROUND(АТС!E248*$E$791*$E$792/100,2)</f>
        <v>50.03</v>
      </c>
      <c r="F2488" s="11">
        <f>ROUND(АТС!E248*$F$791*$F$792/100,2)</f>
        <v>34.06</v>
      </c>
      <c r="G2488" s="11">
        <f>ROUND(АТС!E248*$G$791*$G$792/100,2)</f>
        <v>19.93</v>
      </c>
    </row>
    <row r="2489" spans="1:7" x14ac:dyDescent="0.25">
      <c r="A2489" s="236"/>
      <c r="B2489" s="123">
        <f t="shared" si="39"/>
        <v>42409.666669999999</v>
      </c>
      <c r="C2489" s="126">
        <v>16</v>
      </c>
      <c r="D2489" s="11">
        <f>ROUND(АТС!E249*$D$791*$D$792/100,2)</f>
        <v>50.97</v>
      </c>
      <c r="E2489" s="11">
        <f>ROUND(АТС!E249*$E$791*$E$792/100,2)</f>
        <v>46.83</v>
      </c>
      <c r="F2489" s="11">
        <f>ROUND(АТС!E249*$F$791*$F$792/100,2)</f>
        <v>31.88</v>
      </c>
      <c r="G2489" s="11">
        <f>ROUND(АТС!E249*$G$791*$G$792/100,2)</f>
        <v>18.66</v>
      </c>
    </row>
    <row r="2490" spans="1:7" x14ac:dyDescent="0.25">
      <c r="A2490" s="236"/>
      <c r="B2490" s="125">
        <f t="shared" si="39"/>
        <v>42409.708330000001</v>
      </c>
      <c r="C2490" s="126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36"/>
      <c r="B2491" s="123">
        <f t="shared" si="39"/>
        <v>42409.75</v>
      </c>
      <c r="C2491" s="126">
        <v>18</v>
      </c>
      <c r="D2491" s="11">
        <f>ROUND(АТС!E251*$D$791*$D$792/100,2)</f>
        <v>15.92</v>
      </c>
      <c r="E2491" s="11">
        <f>ROUND(АТС!E251*$E$791*$E$792/100,2)</f>
        <v>14.62</v>
      </c>
      <c r="F2491" s="11">
        <f>ROUND(АТС!E251*$F$791*$F$792/100,2)</f>
        <v>9.9600000000000009</v>
      </c>
      <c r="G2491" s="11">
        <f>ROUND(АТС!E251*$G$791*$G$792/100,2)</f>
        <v>5.83</v>
      </c>
    </row>
    <row r="2492" spans="1:7" x14ac:dyDescent="0.25">
      <c r="A2492" s="236"/>
      <c r="B2492" s="125">
        <f t="shared" si="39"/>
        <v>42409.791669999999</v>
      </c>
      <c r="C2492" s="126">
        <v>19</v>
      </c>
      <c r="D2492" s="11">
        <f>ROUND(АТС!E252*$D$791*$D$792/100,2)</f>
        <v>60.99</v>
      </c>
      <c r="E2492" s="11">
        <f>ROUND(АТС!E252*$E$791*$E$792/100,2)</f>
        <v>56.04</v>
      </c>
      <c r="F2492" s="11">
        <f>ROUND(АТС!E252*$F$791*$F$792/100,2)</f>
        <v>38.15</v>
      </c>
      <c r="G2492" s="11">
        <f>ROUND(АТС!E252*$G$791*$G$792/100,2)</f>
        <v>22.33</v>
      </c>
    </row>
    <row r="2493" spans="1:7" x14ac:dyDescent="0.25">
      <c r="A2493" s="236"/>
      <c r="B2493" s="123">
        <f t="shared" si="39"/>
        <v>42409.833330000001</v>
      </c>
      <c r="C2493" s="126">
        <v>20</v>
      </c>
      <c r="D2493" s="11">
        <f>ROUND(АТС!E253*$D$791*$D$792/100,2)</f>
        <v>14.4</v>
      </c>
      <c r="E2493" s="11">
        <f>ROUND(АТС!E253*$E$791*$E$792/100,2)</f>
        <v>13.23</v>
      </c>
      <c r="F2493" s="11">
        <f>ROUND(АТС!E253*$F$791*$F$792/100,2)</f>
        <v>9</v>
      </c>
      <c r="G2493" s="11">
        <f>ROUND(АТС!E253*$G$791*$G$792/100,2)</f>
        <v>5.27</v>
      </c>
    </row>
    <row r="2494" spans="1:7" x14ac:dyDescent="0.25">
      <c r="A2494" s="236"/>
      <c r="B2494" s="125">
        <f t="shared" si="39"/>
        <v>42409.875</v>
      </c>
      <c r="C2494" s="126">
        <v>21</v>
      </c>
      <c r="D2494" s="11">
        <f>ROUND(АТС!E254*$D$791*$D$792/100,2)</f>
        <v>15.14</v>
      </c>
      <c r="E2494" s="11">
        <f>ROUND(АТС!E254*$E$791*$E$792/100,2)</f>
        <v>13.91</v>
      </c>
      <c r="F2494" s="11">
        <f>ROUND(АТС!E254*$F$791*$F$792/100,2)</f>
        <v>9.4700000000000006</v>
      </c>
      <c r="G2494" s="11">
        <f>ROUND(АТС!E254*$G$791*$G$792/100,2)</f>
        <v>5.54</v>
      </c>
    </row>
    <row r="2495" spans="1:7" x14ac:dyDescent="0.25">
      <c r="A2495" s="236"/>
      <c r="B2495" s="123">
        <f t="shared" si="39"/>
        <v>42409.916669999999</v>
      </c>
      <c r="C2495" s="126">
        <v>22</v>
      </c>
      <c r="D2495" s="11">
        <f>ROUND(АТС!E255*$D$791*$D$792/100,2)</f>
        <v>19.43</v>
      </c>
      <c r="E2495" s="11">
        <f>ROUND(АТС!E255*$E$791*$E$792/100,2)</f>
        <v>17.850000000000001</v>
      </c>
      <c r="F2495" s="11">
        <f>ROUND(АТС!E255*$F$791*$F$792/100,2)</f>
        <v>12.15</v>
      </c>
      <c r="G2495" s="11">
        <f>ROUND(АТС!E255*$G$791*$G$792/100,2)</f>
        <v>7.11</v>
      </c>
    </row>
    <row r="2496" spans="1:7" x14ac:dyDescent="0.25">
      <c r="A2496" s="236"/>
      <c r="B2496" s="125">
        <f t="shared" si="39"/>
        <v>42409.958330000001</v>
      </c>
      <c r="C2496" s="126">
        <v>23</v>
      </c>
      <c r="D2496" s="11">
        <f>ROUND(АТС!E256*$D$791*$D$792/100,2)</f>
        <v>82.67</v>
      </c>
      <c r="E2496" s="11">
        <f>ROUND(АТС!E256*$E$791*$E$792/100,2)</f>
        <v>75.959999999999994</v>
      </c>
      <c r="F2496" s="11">
        <f>ROUND(АТС!E256*$F$791*$F$792/100,2)</f>
        <v>51.71</v>
      </c>
      <c r="G2496" s="11">
        <f>ROUND(АТС!E256*$G$791*$G$792/100,2)</f>
        <v>30.26</v>
      </c>
    </row>
    <row r="2497" spans="1:7" x14ac:dyDescent="0.25">
      <c r="A2497" s="236"/>
      <c r="B2497" s="123">
        <f t="shared" si="39"/>
        <v>42410</v>
      </c>
      <c r="C2497" s="126">
        <v>0</v>
      </c>
      <c r="D2497" s="11">
        <f>ROUND(АТС!E257*$D$791*$D$792/100,2)</f>
        <v>71.040000000000006</v>
      </c>
      <c r="E2497" s="11">
        <f>ROUND(АТС!E257*$E$791*$E$792/100,2)</f>
        <v>65.27</v>
      </c>
      <c r="F2497" s="11">
        <f>ROUND(АТС!E257*$F$791*$F$792/100,2)</f>
        <v>44.43</v>
      </c>
      <c r="G2497" s="11">
        <f>ROUND(АТС!E257*$G$791*$G$792/100,2)</f>
        <v>26</v>
      </c>
    </row>
    <row r="2498" spans="1:7" x14ac:dyDescent="0.25">
      <c r="A2498" s="236"/>
      <c r="B2498" s="125">
        <f t="shared" ref="B2498:B2561" si="40">B2474+1</f>
        <v>42410.041669999999</v>
      </c>
      <c r="C2498" s="126">
        <v>1</v>
      </c>
      <c r="D2498" s="11">
        <f>ROUND(АТС!E258*$D$791*$D$792/100,2)</f>
        <v>83.48</v>
      </c>
      <c r="E2498" s="11">
        <f>ROUND(АТС!E258*$E$791*$E$792/100,2)</f>
        <v>76.709999999999994</v>
      </c>
      <c r="F2498" s="11">
        <f>ROUND(АТС!E258*$F$791*$F$792/100,2)</f>
        <v>52.22</v>
      </c>
      <c r="G2498" s="11">
        <f>ROUND(АТС!E258*$G$791*$G$792/100,2)</f>
        <v>30.56</v>
      </c>
    </row>
    <row r="2499" spans="1:7" x14ac:dyDescent="0.25">
      <c r="A2499" s="236"/>
      <c r="B2499" s="123">
        <f t="shared" si="40"/>
        <v>42410.083330000001</v>
      </c>
      <c r="C2499" s="126">
        <v>2</v>
      </c>
      <c r="D2499" s="11">
        <f>ROUND(АТС!E259*$D$791*$D$792/100,2)</f>
        <v>59.09</v>
      </c>
      <c r="E2499" s="11">
        <f>ROUND(АТС!E259*$E$791*$E$792/100,2)</f>
        <v>54.3</v>
      </c>
      <c r="F2499" s="11">
        <f>ROUND(АТС!E259*$F$791*$F$792/100,2)</f>
        <v>36.96</v>
      </c>
      <c r="G2499" s="11">
        <f>ROUND(АТС!E259*$G$791*$G$792/100,2)</f>
        <v>21.63</v>
      </c>
    </row>
    <row r="2500" spans="1:7" x14ac:dyDescent="0.25">
      <c r="A2500" s="236"/>
      <c r="B2500" s="125">
        <f t="shared" si="40"/>
        <v>42410.125</v>
      </c>
      <c r="C2500" s="126">
        <v>3</v>
      </c>
      <c r="D2500" s="11">
        <f>ROUND(АТС!E260*$D$791*$D$792/100,2)</f>
        <v>47.76</v>
      </c>
      <c r="E2500" s="11">
        <f>ROUND(АТС!E260*$E$791*$E$792/100,2)</f>
        <v>43.89</v>
      </c>
      <c r="F2500" s="11">
        <f>ROUND(АТС!E260*$F$791*$F$792/100,2)</f>
        <v>29.87</v>
      </c>
      <c r="G2500" s="11">
        <f>ROUND(АТС!E260*$G$791*$G$792/100,2)</f>
        <v>17.48</v>
      </c>
    </row>
    <row r="2501" spans="1:7" x14ac:dyDescent="0.25">
      <c r="A2501" s="236"/>
      <c r="B2501" s="123">
        <f t="shared" si="40"/>
        <v>42410.166669999999</v>
      </c>
      <c r="C2501" s="126">
        <v>4</v>
      </c>
      <c r="D2501" s="11">
        <f>ROUND(АТС!E261*$D$791*$D$792/100,2)</f>
        <v>16.27</v>
      </c>
      <c r="E2501" s="11">
        <f>ROUND(АТС!E261*$E$791*$E$792/100,2)</f>
        <v>14.95</v>
      </c>
      <c r="F2501" s="11">
        <f>ROUND(АТС!E261*$F$791*$F$792/100,2)</f>
        <v>10.18</v>
      </c>
      <c r="G2501" s="11">
        <f>ROUND(АТС!E261*$G$791*$G$792/100,2)</f>
        <v>5.96</v>
      </c>
    </row>
    <row r="2502" spans="1:7" x14ac:dyDescent="0.25">
      <c r="A2502" s="236"/>
      <c r="B2502" s="125">
        <f t="shared" si="40"/>
        <v>42410.208330000001</v>
      </c>
      <c r="C2502" s="126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36"/>
      <c r="B2503" s="123">
        <f t="shared" si="40"/>
        <v>42410.25</v>
      </c>
      <c r="C2503" s="126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36"/>
      <c r="B2504" s="125">
        <f t="shared" si="40"/>
        <v>42410.291669999999</v>
      </c>
      <c r="C2504" s="126">
        <v>7</v>
      </c>
      <c r="D2504" s="11">
        <f>ROUND(АТС!E264*$D$791*$D$792/100,2)</f>
        <v>12.99</v>
      </c>
      <c r="E2504" s="11">
        <f>ROUND(АТС!E264*$E$791*$E$792/100,2)</f>
        <v>11.93</v>
      </c>
      <c r="F2504" s="11">
        <f>ROUND(АТС!E264*$F$791*$F$792/100,2)</f>
        <v>8.1199999999999992</v>
      </c>
      <c r="G2504" s="11">
        <f>ROUND(АТС!E264*$G$791*$G$792/100,2)</f>
        <v>4.75</v>
      </c>
    </row>
    <row r="2505" spans="1:7" x14ac:dyDescent="0.25">
      <c r="A2505" s="236"/>
      <c r="B2505" s="123">
        <f t="shared" si="40"/>
        <v>42410.333330000001</v>
      </c>
      <c r="C2505" s="126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36"/>
      <c r="B2506" s="125">
        <f t="shared" si="40"/>
        <v>42410.375</v>
      </c>
      <c r="C2506" s="126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36"/>
      <c r="B2507" s="123">
        <f t="shared" si="40"/>
        <v>42410.416669999999</v>
      </c>
      <c r="C2507" s="126">
        <v>10</v>
      </c>
      <c r="D2507" s="11">
        <f>ROUND(АТС!E267*$D$791*$D$792/100,2)</f>
        <v>19.32</v>
      </c>
      <c r="E2507" s="11">
        <f>ROUND(АТС!E267*$E$791*$E$792/100,2)</f>
        <v>17.75</v>
      </c>
      <c r="F2507" s="11">
        <f>ROUND(АТС!E267*$F$791*$F$792/100,2)</f>
        <v>12.08</v>
      </c>
      <c r="G2507" s="11">
        <f>ROUND(АТС!E267*$G$791*$G$792/100,2)</f>
        <v>7.07</v>
      </c>
    </row>
    <row r="2508" spans="1:7" x14ac:dyDescent="0.25">
      <c r="A2508" s="236"/>
      <c r="B2508" s="125">
        <f t="shared" si="40"/>
        <v>42410.458330000001</v>
      </c>
      <c r="C2508" s="126">
        <v>11</v>
      </c>
      <c r="D2508" s="11">
        <f>ROUND(АТС!E268*$D$791*$D$792/100,2)</f>
        <v>18.48</v>
      </c>
      <c r="E2508" s="11">
        <f>ROUND(АТС!E268*$E$791*$E$792/100,2)</f>
        <v>16.98</v>
      </c>
      <c r="F2508" s="11">
        <f>ROUND(АТС!E268*$F$791*$F$792/100,2)</f>
        <v>11.56</v>
      </c>
      <c r="G2508" s="11">
        <f>ROUND(АТС!E268*$G$791*$G$792/100,2)</f>
        <v>6.77</v>
      </c>
    </row>
    <row r="2509" spans="1:7" x14ac:dyDescent="0.25">
      <c r="A2509" s="236"/>
      <c r="B2509" s="123">
        <f t="shared" si="40"/>
        <v>42410.5</v>
      </c>
      <c r="C2509" s="126">
        <v>12</v>
      </c>
      <c r="D2509" s="11">
        <f>ROUND(АТС!E269*$D$791*$D$792/100,2)</f>
        <v>34.380000000000003</v>
      </c>
      <c r="E2509" s="11">
        <f>ROUND(АТС!E269*$E$791*$E$792/100,2)</f>
        <v>31.59</v>
      </c>
      <c r="F2509" s="11">
        <f>ROUND(АТС!E269*$F$791*$F$792/100,2)</f>
        <v>21.5</v>
      </c>
      <c r="G2509" s="11">
        <f>ROUND(АТС!E269*$G$791*$G$792/100,2)</f>
        <v>12.58</v>
      </c>
    </row>
    <row r="2510" spans="1:7" x14ac:dyDescent="0.25">
      <c r="A2510" s="236"/>
      <c r="B2510" s="125">
        <f t="shared" si="40"/>
        <v>42410.541669999999</v>
      </c>
      <c r="C2510" s="126">
        <v>13</v>
      </c>
      <c r="D2510" s="11">
        <f>ROUND(АТС!E270*$D$791*$D$792/100,2)</f>
        <v>35.18</v>
      </c>
      <c r="E2510" s="11">
        <f>ROUND(АТС!E270*$E$791*$E$792/100,2)</f>
        <v>32.33</v>
      </c>
      <c r="F2510" s="11">
        <f>ROUND(АТС!E270*$F$791*$F$792/100,2)</f>
        <v>22.01</v>
      </c>
      <c r="G2510" s="11">
        <f>ROUND(АТС!E270*$G$791*$G$792/100,2)</f>
        <v>12.88</v>
      </c>
    </row>
    <row r="2511" spans="1:7" x14ac:dyDescent="0.25">
      <c r="A2511" s="236"/>
      <c r="B2511" s="123">
        <f t="shared" si="40"/>
        <v>42410.583330000001</v>
      </c>
      <c r="C2511" s="126">
        <v>14</v>
      </c>
      <c r="D2511" s="11">
        <f>ROUND(АТС!E271*$D$791*$D$792/100,2)</f>
        <v>45.13</v>
      </c>
      <c r="E2511" s="11">
        <f>ROUND(АТС!E271*$E$791*$E$792/100,2)</f>
        <v>41.47</v>
      </c>
      <c r="F2511" s="11">
        <f>ROUND(АТС!E271*$F$791*$F$792/100,2)</f>
        <v>28.23</v>
      </c>
      <c r="G2511" s="11">
        <f>ROUND(АТС!E271*$G$791*$G$792/100,2)</f>
        <v>16.52</v>
      </c>
    </row>
    <row r="2512" spans="1:7" x14ac:dyDescent="0.25">
      <c r="A2512" s="236"/>
      <c r="B2512" s="125">
        <f t="shared" si="40"/>
        <v>42410.625</v>
      </c>
      <c r="C2512" s="126">
        <v>15</v>
      </c>
      <c r="D2512" s="11">
        <f>ROUND(АТС!E272*$D$791*$D$792/100,2)</f>
        <v>49.76</v>
      </c>
      <c r="E2512" s="11">
        <f>ROUND(АТС!E272*$E$791*$E$792/100,2)</f>
        <v>45.72</v>
      </c>
      <c r="F2512" s="11">
        <f>ROUND(АТС!E272*$F$791*$F$792/100,2)</f>
        <v>31.12</v>
      </c>
      <c r="G2512" s="11">
        <f>ROUND(АТС!E272*$G$791*$G$792/100,2)</f>
        <v>18.21</v>
      </c>
    </row>
    <row r="2513" spans="1:7" x14ac:dyDescent="0.25">
      <c r="A2513" s="236"/>
      <c r="B2513" s="123">
        <f t="shared" si="40"/>
        <v>42410.666669999999</v>
      </c>
      <c r="C2513" s="126">
        <v>16</v>
      </c>
      <c r="D2513" s="11">
        <f>ROUND(АТС!E273*$D$791*$D$792/100,2)</f>
        <v>35.659999999999997</v>
      </c>
      <c r="E2513" s="11">
        <f>ROUND(АТС!E273*$E$791*$E$792/100,2)</f>
        <v>32.770000000000003</v>
      </c>
      <c r="F2513" s="11">
        <f>ROUND(АТС!E273*$F$791*$F$792/100,2)</f>
        <v>22.31</v>
      </c>
      <c r="G2513" s="11">
        <f>ROUND(АТС!E273*$G$791*$G$792/100,2)</f>
        <v>13.05</v>
      </c>
    </row>
    <row r="2514" spans="1:7" x14ac:dyDescent="0.25">
      <c r="A2514" s="236"/>
      <c r="B2514" s="125">
        <f t="shared" si="40"/>
        <v>42410.708330000001</v>
      </c>
      <c r="C2514" s="126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36"/>
      <c r="B2515" s="123">
        <f t="shared" si="40"/>
        <v>42410.75</v>
      </c>
      <c r="C2515" s="126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36"/>
      <c r="B2516" s="125">
        <f t="shared" si="40"/>
        <v>42410.791669999999</v>
      </c>
      <c r="C2516" s="126">
        <v>19</v>
      </c>
      <c r="D2516" s="11">
        <f>ROUND(АТС!E276*$D$791*$D$792/100,2)</f>
        <v>0.26</v>
      </c>
      <c r="E2516" s="11">
        <f>ROUND(АТС!E276*$E$791*$E$792/100,2)</f>
        <v>0.24</v>
      </c>
      <c r="F2516" s="11">
        <f>ROUND(АТС!E276*$F$791*$F$792/100,2)</f>
        <v>0.17</v>
      </c>
      <c r="G2516" s="11">
        <f>ROUND(АТС!E276*$G$791*$G$792/100,2)</f>
        <v>0.1</v>
      </c>
    </row>
    <row r="2517" spans="1:7" x14ac:dyDescent="0.25">
      <c r="A2517" s="236"/>
      <c r="B2517" s="123">
        <f t="shared" si="40"/>
        <v>42410.833330000001</v>
      </c>
      <c r="C2517" s="126">
        <v>20</v>
      </c>
      <c r="D2517" s="11">
        <f>ROUND(АТС!E277*$D$791*$D$792/100,2)</f>
        <v>0.57999999999999996</v>
      </c>
      <c r="E2517" s="11">
        <f>ROUND(АТС!E277*$E$791*$E$792/100,2)</f>
        <v>0.54</v>
      </c>
      <c r="F2517" s="11">
        <f>ROUND(АТС!E277*$F$791*$F$792/100,2)</f>
        <v>0.37</v>
      </c>
      <c r="G2517" s="11">
        <f>ROUND(АТС!E277*$G$791*$G$792/100,2)</f>
        <v>0.21</v>
      </c>
    </row>
    <row r="2518" spans="1:7" x14ac:dyDescent="0.25">
      <c r="A2518" s="236"/>
      <c r="B2518" s="125">
        <f t="shared" si="40"/>
        <v>42410.875</v>
      </c>
      <c r="C2518" s="126">
        <v>21</v>
      </c>
      <c r="D2518" s="11">
        <f>ROUND(АТС!E278*$D$791*$D$792/100,2)</f>
        <v>25.83</v>
      </c>
      <c r="E2518" s="11">
        <f>ROUND(АТС!E278*$E$791*$E$792/100,2)</f>
        <v>23.74</v>
      </c>
      <c r="F2518" s="11">
        <f>ROUND(АТС!E278*$F$791*$F$792/100,2)</f>
        <v>16.16</v>
      </c>
      <c r="G2518" s="11">
        <f>ROUND(АТС!E278*$G$791*$G$792/100,2)</f>
        <v>9.4600000000000009</v>
      </c>
    </row>
    <row r="2519" spans="1:7" x14ac:dyDescent="0.25">
      <c r="A2519" s="236"/>
      <c r="B2519" s="123">
        <f t="shared" si="40"/>
        <v>42410.916669999999</v>
      </c>
      <c r="C2519" s="126">
        <v>22</v>
      </c>
      <c r="D2519" s="11">
        <f>ROUND(АТС!E279*$D$791*$D$792/100,2)</f>
        <v>22.22</v>
      </c>
      <c r="E2519" s="11">
        <f>ROUND(АТС!E279*$E$791*$E$792/100,2)</f>
        <v>20.420000000000002</v>
      </c>
      <c r="F2519" s="11">
        <f>ROUND(АТС!E279*$F$791*$F$792/100,2)</f>
        <v>13.9</v>
      </c>
      <c r="G2519" s="11">
        <f>ROUND(АТС!E279*$G$791*$G$792/100,2)</f>
        <v>8.1300000000000008</v>
      </c>
    </row>
    <row r="2520" spans="1:7" x14ac:dyDescent="0.25">
      <c r="A2520" s="236"/>
      <c r="B2520" s="125">
        <f t="shared" si="40"/>
        <v>42410.958330000001</v>
      </c>
      <c r="C2520" s="126">
        <v>23</v>
      </c>
      <c r="D2520" s="11">
        <f>ROUND(АТС!E280*$D$791*$D$792/100,2)</f>
        <v>10.75</v>
      </c>
      <c r="E2520" s="11">
        <f>ROUND(АТС!E280*$E$791*$E$792/100,2)</f>
        <v>9.8800000000000008</v>
      </c>
      <c r="F2520" s="11">
        <f>ROUND(АТС!E280*$F$791*$F$792/100,2)</f>
        <v>6.72</v>
      </c>
      <c r="G2520" s="11">
        <f>ROUND(АТС!E280*$G$791*$G$792/100,2)</f>
        <v>3.93</v>
      </c>
    </row>
    <row r="2521" spans="1:7" x14ac:dyDescent="0.25">
      <c r="A2521" s="236"/>
      <c r="B2521" s="123">
        <f t="shared" si="40"/>
        <v>42411</v>
      </c>
      <c r="C2521" s="126">
        <v>0</v>
      </c>
      <c r="D2521" s="11">
        <f>ROUND(АТС!E281*$D$791*$D$792/100,2)</f>
        <v>76.37</v>
      </c>
      <c r="E2521" s="11">
        <f>ROUND(АТС!E281*$E$791*$E$792/100,2)</f>
        <v>70.17</v>
      </c>
      <c r="F2521" s="11">
        <f>ROUND(АТС!E281*$F$791*$F$792/100,2)</f>
        <v>47.77</v>
      </c>
      <c r="G2521" s="11">
        <f>ROUND(АТС!E281*$G$791*$G$792/100,2)</f>
        <v>27.96</v>
      </c>
    </row>
    <row r="2522" spans="1:7" x14ac:dyDescent="0.25">
      <c r="A2522" s="236"/>
      <c r="B2522" s="125">
        <f t="shared" si="40"/>
        <v>42411.041669999999</v>
      </c>
      <c r="C2522" s="126">
        <v>1</v>
      </c>
      <c r="D2522" s="11">
        <f>ROUND(АТС!E282*$D$791*$D$792/100,2)</f>
        <v>21.29</v>
      </c>
      <c r="E2522" s="11">
        <f>ROUND(АТС!E282*$E$791*$E$792/100,2)</f>
        <v>19.559999999999999</v>
      </c>
      <c r="F2522" s="11">
        <f>ROUND(АТС!E282*$F$791*$F$792/100,2)</f>
        <v>13.32</v>
      </c>
      <c r="G2522" s="11">
        <f>ROUND(АТС!E282*$G$791*$G$792/100,2)</f>
        <v>7.79</v>
      </c>
    </row>
    <row r="2523" spans="1:7" x14ac:dyDescent="0.25">
      <c r="A2523" s="236"/>
      <c r="B2523" s="123">
        <f t="shared" si="40"/>
        <v>42411.083330000001</v>
      </c>
      <c r="C2523" s="126">
        <v>2</v>
      </c>
      <c r="D2523" s="11">
        <f>ROUND(АТС!E283*$D$791*$D$792/100,2)</f>
        <v>10.98</v>
      </c>
      <c r="E2523" s="11">
        <f>ROUND(АТС!E283*$E$791*$E$792/100,2)</f>
        <v>10.09</v>
      </c>
      <c r="F2523" s="11">
        <f>ROUND(АТС!E283*$F$791*$F$792/100,2)</f>
        <v>6.87</v>
      </c>
      <c r="G2523" s="11">
        <f>ROUND(АТС!E283*$G$791*$G$792/100,2)</f>
        <v>4.0199999999999996</v>
      </c>
    </row>
    <row r="2524" spans="1:7" x14ac:dyDescent="0.25">
      <c r="A2524" s="236"/>
      <c r="B2524" s="125">
        <f t="shared" si="40"/>
        <v>42411.125</v>
      </c>
      <c r="C2524" s="126">
        <v>3</v>
      </c>
      <c r="D2524" s="11">
        <f>ROUND(АТС!E284*$D$791*$D$792/100,2)</f>
        <v>2.94</v>
      </c>
      <c r="E2524" s="11">
        <f>ROUND(АТС!E284*$E$791*$E$792/100,2)</f>
        <v>2.7</v>
      </c>
      <c r="F2524" s="11">
        <f>ROUND(АТС!E284*$F$791*$F$792/100,2)</f>
        <v>1.84</v>
      </c>
      <c r="G2524" s="11">
        <f>ROUND(АТС!E284*$G$791*$G$792/100,2)</f>
        <v>1.08</v>
      </c>
    </row>
    <row r="2525" spans="1:7" x14ac:dyDescent="0.25">
      <c r="A2525" s="236"/>
      <c r="B2525" s="123">
        <f t="shared" si="40"/>
        <v>42411.166669999999</v>
      </c>
      <c r="C2525" s="126">
        <v>4</v>
      </c>
      <c r="D2525" s="11">
        <f>ROUND(АТС!E285*$D$791*$D$792/100,2)</f>
        <v>0.46</v>
      </c>
      <c r="E2525" s="11">
        <f>ROUND(АТС!E285*$E$791*$E$792/100,2)</f>
        <v>0.43</v>
      </c>
      <c r="F2525" s="11">
        <f>ROUND(АТС!E285*$F$791*$F$792/100,2)</f>
        <v>0.28999999999999998</v>
      </c>
      <c r="G2525" s="11">
        <f>ROUND(АТС!E285*$G$791*$G$792/100,2)</f>
        <v>0.17</v>
      </c>
    </row>
    <row r="2526" spans="1:7" x14ac:dyDescent="0.25">
      <c r="A2526" s="236"/>
      <c r="B2526" s="125">
        <f t="shared" si="40"/>
        <v>42411.208330000001</v>
      </c>
      <c r="C2526" s="126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36"/>
      <c r="B2527" s="123">
        <f t="shared" si="40"/>
        <v>42411.25</v>
      </c>
      <c r="C2527" s="126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36"/>
      <c r="B2528" s="125">
        <f t="shared" si="40"/>
        <v>42411.291669999999</v>
      </c>
      <c r="C2528" s="126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36"/>
      <c r="B2529" s="123">
        <f t="shared" si="40"/>
        <v>42411.333330000001</v>
      </c>
      <c r="C2529" s="126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36"/>
      <c r="B2530" s="125">
        <f t="shared" si="40"/>
        <v>42411.375</v>
      </c>
      <c r="C2530" s="126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36"/>
      <c r="B2531" s="123">
        <f t="shared" si="40"/>
        <v>42411.416669999999</v>
      </c>
      <c r="C2531" s="126">
        <v>10</v>
      </c>
      <c r="D2531" s="11">
        <f>ROUND(АТС!E291*$D$791*$D$792/100,2)</f>
        <v>11.03</v>
      </c>
      <c r="E2531" s="11">
        <f>ROUND(АТС!E291*$E$791*$E$792/100,2)</f>
        <v>10.130000000000001</v>
      </c>
      <c r="F2531" s="11">
        <f>ROUND(АТС!E291*$F$791*$F$792/100,2)</f>
        <v>6.9</v>
      </c>
      <c r="G2531" s="11">
        <f>ROUND(АТС!E291*$G$791*$G$792/100,2)</f>
        <v>4.04</v>
      </c>
    </row>
    <row r="2532" spans="1:7" x14ac:dyDescent="0.25">
      <c r="A2532" s="236"/>
      <c r="B2532" s="125">
        <f t="shared" si="40"/>
        <v>42411.458330000001</v>
      </c>
      <c r="C2532" s="126">
        <v>11</v>
      </c>
      <c r="D2532" s="11">
        <f>ROUND(АТС!E292*$D$791*$D$792/100,2)</f>
        <v>11.74</v>
      </c>
      <c r="E2532" s="11">
        <f>ROUND(АТС!E292*$E$791*$E$792/100,2)</f>
        <v>10.79</v>
      </c>
      <c r="F2532" s="11">
        <f>ROUND(АТС!E292*$F$791*$F$792/100,2)</f>
        <v>7.35</v>
      </c>
      <c r="G2532" s="11">
        <f>ROUND(АТС!E292*$G$791*$G$792/100,2)</f>
        <v>4.3</v>
      </c>
    </row>
    <row r="2533" spans="1:7" x14ac:dyDescent="0.25">
      <c r="A2533" s="236"/>
      <c r="B2533" s="123">
        <f t="shared" si="40"/>
        <v>42411.5</v>
      </c>
      <c r="C2533" s="126">
        <v>12</v>
      </c>
      <c r="D2533" s="11">
        <f>ROUND(АТС!E293*$D$791*$D$792/100,2)</f>
        <v>33.299999999999997</v>
      </c>
      <c r="E2533" s="11">
        <f>ROUND(АТС!E293*$E$791*$E$792/100,2)</f>
        <v>30.6</v>
      </c>
      <c r="F2533" s="11">
        <f>ROUND(АТС!E293*$F$791*$F$792/100,2)</f>
        <v>20.83</v>
      </c>
      <c r="G2533" s="11">
        <f>ROUND(АТС!E293*$G$791*$G$792/100,2)</f>
        <v>12.19</v>
      </c>
    </row>
    <row r="2534" spans="1:7" x14ac:dyDescent="0.25">
      <c r="A2534" s="236"/>
      <c r="B2534" s="125">
        <f t="shared" si="40"/>
        <v>42411.541669999999</v>
      </c>
      <c r="C2534" s="126">
        <v>13</v>
      </c>
      <c r="D2534" s="11">
        <f>ROUND(АТС!E294*$D$791*$D$792/100,2)</f>
        <v>32.93</v>
      </c>
      <c r="E2534" s="11">
        <f>ROUND(АТС!E294*$E$791*$E$792/100,2)</f>
        <v>30.25</v>
      </c>
      <c r="F2534" s="11">
        <f>ROUND(АТС!E294*$F$791*$F$792/100,2)</f>
        <v>20.59</v>
      </c>
      <c r="G2534" s="11">
        <f>ROUND(АТС!E294*$G$791*$G$792/100,2)</f>
        <v>12.05</v>
      </c>
    </row>
    <row r="2535" spans="1:7" x14ac:dyDescent="0.25">
      <c r="A2535" s="236"/>
      <c r="B2535" s="123">
        <f t="shared" si="40"/>
        <v>42411.583330000001</v>
      </c>
      <c r="C2535" s="126">
        <v>14</v>
      </c>
      <c r="D2535" s="11">
        <f>ROUND(АТС!E295*$D$791*$D$792/100,2)</f>
        <v>1.69</v>
      </c>
      <c r="E2535" s="11">
        <f>ROUND(АТС!E295*$E$791*$E$792/100,2)</f>
        <v>1.55</v>
      </c>
      <c r="F2535" s="11">
        <f>ROUND(АТС!E295*$F$791*$F$792/100,2)</f>
        <v>1.05</v>
      </c>
      <c r="G2535" s="11">
        <f>ROUND(АТС!E295*$G$791*$G$792/100,2)</f>
        <v>0.62</v>
      </c>
    </row>
    <row r="2536" spans="1:7" x14ac:dyDescent="0.25">
      <c r="A2536" s="236"/>
      <c r="B2536" s="125">
        <f t="shared" si="40"/>
        <v>42411.625</v>
      </c>
      <c r="C2536" s="126">
        <v>15</v>
      </c>
      <c r="D2536" s="11">
        <f>ROUND(АТС!E296*$D$791*$D$792/100,2)</f>
        <v>0.42</v>
      </c>
      <c r="E2536" s="11">
        <f>ROUND(АТС!E296*$E$791*$E$792/100,2)</f>
        <v>0.39</v>
      </c>
      <c r="F2536" s="11">
        <f>ROUND(АТС!E296*$F$791*$F$792/100,2)</f>
        <v>0.26</v>
      </c>
      <c r="G2536" s="11">
        <f>ROUND(АТС!E296*$G$791*$G$792/100,2)</f>
        <v>0.15</v>
      </c>
    </row>
    <row r="2537" spans="1:7" x14ac:dyDescent="0.25">
      <c r="A2537" s="236"/>
      <c r="B2537" s="123">
        <f t="shared" si="40"/>
        <v>42411.666669999999</v>
      </c>
      <c r="C2537" s="126">
        <v>16</v>
      </c>
      <c r="D2537" s="11">
        <f>ROUND(АТС!E297*$D$791*$D$792/100,2)</f>
        <v>34.57</v>
      </c>
      <c r="E2537" s="11">
        <f>ROUND(АТС!E297*$E$791*$E$792/100,2)</f>
        <v>31.77</v>
      </c>
      <c r="F2537" s="11">
        <f>ROUND(АТС!E297*$F$791*$F$792/100,2)</f>
        <v>21.62</v>
      </c>
      <c r="G2537" s="11">
        <f>ROUND(АТС!E297*$G$791*$G$792/100,2)</f>
        <v>12.66</v>
      </c>
    </row>
    <row r="2538" spans="1:7" x14ac:dyDescent="0.25">
      <c r="A2538" s="236"/>
      <c r="B2538" s="125">
        <f t="shared" si="40"/>
        <v>42411.708330000001</v>
      </c>
      <c r="C2538" s="126">
        <v>17</v>
      </c>
      <c r="D2538" s="11">
        <f>ROUND(АТС!E298*$D$791*$D$792/100,2)</f>
        <v>1.83</v>
      </c>
      <c r="E2538" s="11">
        <f>ROUND(АТС!E298*$E$791*$E$792/100,2)</f>
        <v>1.68</v>
      </c>
      <c r="F2538" s="11">
        <f>ROUND(АТС!E298*$F$791*$F$792/100,2)</f>
        <v>1.1399999999999999</v>
      </c>
      <c r="G2538" s="11">
        <f>ROUND(АТС!E298*$G$791*$G$792/100,2)</f>
        <v>0.67</v>
      </c>
    </row>
    <row r="2539" spans="1:7" x14ac:dyDescent="0.25">
      <c r="A2539" s="236"/>
      <c r="B2539" s="123">
        <f t="shared" si="40"/>
        <v>42411.75</v>
      </c>
      <c r="C2539" s="126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36"/>
      <c r="B2540" s="125">
        <f t="shared" si="40"/>
        <v>42411.791669999999</v>
      </c>
      <c r="C2540" s="126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36"/>
      <c r="B2541" s="123">
        <f t="shared" si="40"/>
        <v>42411.833330000001</v>
      </c>
      <c r="C2541" s="126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36"/>
      <c r="B2542" s="125">
        <f t="shared" si="40"/>
        <v>42411.875</v>
      </c>
      <c r="C2542" s="126">
        <v>21</v>
      </c>
      <c r="D2542" s="11">
        <f>ROUND(АТС!E302*$D$791*$D$792/100,2)</f>
        <v>92.05</v>
      </c>
      <c r="E2542" s="11">
        <f>ROUND(АТС!E302*$E$791*$E$792/100,2)</f>
        <v>84.58</v>
      </c>
      <c r="F2542" s="11">
        <f>ROUND(АТС!E302*$F$791*$F$792/100,2)</f>
        <v>57.57</v>
      </c>
      <c r="G2542" s="11">
        <f>ROUND(АТС!E302*$G$791*$G$792/100,2)</f>
        <v>33.69</v>
      </c>
    </row>
    <row r="2543" spans="1:7" x14ac:dyDescent="0.25">
      <c r="A2543" s="236"/>
      <c r="B2543" s="123">
        <f t="shared" si="40"/>
        <v>42411.916669999999</v>
      </c>
      <c r="C2543" s="126">
        <v>22</v>
      </c>
      <c r="D2543" s="11">
        <f>ROUND(АТС!E303*$D$791*$D$792/100,2)</f>
        <v>10.01</v>
      </c>
      <c r="E2543" s="11">
        <f>ROUND(АТС!E303*$E$791*$E$792/100,2)</f>
        <v>9.1999999999999993</v>
      </c>
      <c r="F2543" s="11">
        <f>ROUND(АТС!E303*$F$791*$F$792/100,2)</f>
        <v>6.26</v>
      </c>
      <c r="G2543" s="11">
        <f>ROUND(АТС!E303*$G$791*$G$792/100,2)</f>
        <v>3.66</v>
      </c>
    </row>
    <row r="2544" spans="1:7" x14ac:dyDescent="0.25">
      <c r="A2544" s="236"/>
      <c r="B2544" s="125">
        <f t="shared" si="40"/>
        <v>42411.958330000001</v>
      </c>
      <c r="C2544" s="126">
        <v>23</v>
      </c>
      <c r="D2544" s="11">
        <f>ROUND(АТС!E304*$D$791*$D$792/100,2)</f>
        <v>0</v>
      </c>
      <c r="E2544" s="11">
        <f>ROUND(АТС!E304*$E$791*$E$792/100,2)</f>
        <v>0</v>
      </c>
      <c r="F2544" s="11">
        <f>ROUND(АТС!E304*$F$791*$F$792/100,2)</f>
        <v>0</v>
      </c>
      <c r="G2544" s="11">
        <f>ROUND(АТС!E304*$G$791*$G$792/100,2)</f>
        <v>0</v>
      </c>
    </row>
    <row r="2545" spans="1:7" x14ac:dyDescent="0.25">
      <c r="A2545" s="236"/>
      <c r="B2545" s="123">
        <f t="shared" si="40"/>
        <v>42412</v>
      </c>
      <c r="C2545" s="126">
        <v>0</v>
      </c>
      <c r="D2545" s="11">
        <f>ROUND(АТС!E305*$D$791*$D$792/100,2)</f>
        <v>72.069999999999993</v>
      </c>
      <c r="E2545" s="11">
        <f>ROUND(АТС!E305*$E$791*$E$792/100,2)</f>
        <v>66.22</v>
      </c>
      <c r="F2545" s="11">
        <f>ROUND(АТС!E305*$F$791*$F$792/100,2)</f>
        <v>45.07</v>
      </c>
      <c r="G2545" s="11">
        <f>ROUND(АТС!E305*$G$791*$G$792/100,2)</f>
        <v>26.38</v>
      </c>
    </row>
    <row r="2546" spans="1:7" x14ac:dyDescent="0.25">
      <c r="A2546" s="236"/>
      <c r="B2546" s="125">
        <f t="shared" si="40"/>
        <v>42412.041669999999</v>
      </c>
      <c r="C2546" s="126">
        <v>1</v>
      </c>
      <c r="D2546" s="11">
        <f>ROUND(АТС!E306*$D$791*$D$792/100,2)</f>
        <v>12.29</v>
      </c>
      <c r="E2546" s="11">
        <f>ROUND(АТС!E306*$E$791*$E$792/100,2)</f>
        <v>11.3</v>
      </c>
      <c r="F2546" s="11">
        <f>ROUND(АТС!E306*$F$791*$F$792/100,2)</f>
        <v>7.69</v>
      </c>
      <c r="G2546" s="11">
        <f>ROUND(АТС!E306*$G$791*$G$792/100,2)</f>
        <v>4.5</v>
      </c>
    </row>
    <row r="2547" spans="1:7" x14ac:dyDescent="0.25">
      <c r="A2547" s="236"/>
      <c r="B2547" s="123">
        <f t="shared" si="40"/>
        <v>42412.083330000001</v>
      </c>
      <c r="C2547" s="126">
        <v>2</v>
      </c>
      <c r="D2547" s="11">
        <f>ROUND(АТС!E307*$D$791*$D$792/100,2)</f>
        <v>4.03</v>
      </c>
      <c r="E2547" s="11">
        <f>ROUND(АТС!E307*$E$791*$E$792/100,2)</f>
        <v>3.71</v>
      </c>
      <c r="F2547" s="11">
        <f>ROUND(АТС!E307*$F$791*$F$792/100,2)</f>
        <v>2.52</v>
      </c>
      <c r="G2547" s="11">
        <f>ROUND(АТС!E307*$G$791*$G$792/100,2)</f>
        <v>1.48</v>
      </c>
    </row>
    <row r="2548" spans="1:7" x14ac:dyDescent="0.25">
      <c r="A2548" s="236"/>
      <c r="B2548" s="125">
        <f t="shared" si="40"/>
        <v>42412.125</v>
      </c>
      <c r="C2548" s="126">
        <v>3</v>
      </c>
      <c r="D2548" s="11">
        <f>ROUND(АТС!E308*$D$791*$D$792/100,2)</f>
        <v>2.52</v>
      </c>
      <c r="E2548" s="11">
        <f>ROUND(АТС!E308*$E$791*$E$792/100,2)</f>
        <v>2.31</v>
      </c>
      <c r="F2548" s="11">
        <f>ROUND(АТС!E308*$F$791*$F$792/100,2)</f>
        <v>1.57</v>
      </c>
      <c r="G2548" s="11">
        <f>ROUND(АТС!E308*$G$791*$G$792/100,2)</f>
        <v>0.92</v>
      </c>
    </row>
    <row r="2549" spans="1:7" x14ac:dyDescent="0.25">
      <c r="A2549" s="236"/>
      <c r="B2549" s="123">
        <f t="shared" si="40"/>
        <v>42412.166669999999</v>
      </c>
      <c r="C2549" s="126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36"/>
      <c r="B2550" s="125">
        <f t="shared" si="40"/>
        <v>42412.208330000001</v>
      </c>
      <c r="C2550" s="126">
        <v>5</v>
      </c>
      <c r="D2550" s="11">
        <f>ROUND(АТС!E310*$D$791*$D$792/100,2)</f>
        <v>64.08</v>
      </c>
      <c r="E2550" s="11">
        <f>ROUND(АТС!E310*$E$791*$E$792/100,2)</f>
        <v>58.88</v>
      </c>
      <c r="F2550" s="11">
        <f>ROUND(АТС!E310*$F$791*$F$792/100,2)</f>
        <v>40.08</v>
      </c>
      <c r="G2550" s="11">
        <f>ROUND(АТС!E310*$G$791*$G$792/100,2)</f>
        <v>23.46</v>
      </c>
    </row>
    <row r="2551" spans="1:7" x14ac:dyDescent="0.25">
      <c r="A2551" s="236"/>
      <c r="B2551" s="123">
        <f t="shared" si="40"/>
        <v>42412.25</v>
      </c>
      <c r="C2551" s="126">
        <v>6</v>
      </c>
      <c r="D2551" s="11">
        <f>ROUND(АТС!E311*$D$791*$D$792/100,2)</f>
        <v>1.89</v>
      </c>
      <c r="E2551" s="11">
        <f>ROUND(АТС!E311*$E$791*$E$792/100,2)</f>
        <v>1.74</v>
      </c>
      <c r="F2551" s="11">
        <f>ROUND(АТС!E311*$F$791*$F$792/100,2)</f>
        <v>1.18</v>
      </c>
      <c r="G2551" s="11">
        <f>ROUND(АТС!E311*$G$791*$G$792/100,2)</f>
        <v>0.69</v>
      </c>
    </row>
    <row r="2552" spans="1:7" x14ac:dyDescent="0.25">
      <c r="A2552" s="236"/>
      <c r="B2552" s="125">
        <f t="shared" si="40"/>
        <v>42412.291669999999</v>
      </c>
      <c r="C2552" s="126">
        <v>7</v>
      </c>
      <c r="D2552" s="11">
        <f>ROUND(АТС!E312*$D$791*$D$792/100,2)</f>
        <v>4.2</v>
      </c>
      <c r="E2552" s="11">
        <f>ROUND(АТС!E312*$E$791*$E$792/100,2)</f>
        <v>3.86</v>
      </c>
      <c r="F2552" s="11">
        <f>ROUND(АТС!E312*$F$791*$F$792/100,2)</f>
        <v>2.63</v>
      </c>
      <c r="G2552" s="11">
        <f>ROUND(АТС!E312*$G$791*$G$792/100,2)</f>
        <v>1.54</v>
      </c>
    </row>
    <row r="2553" spans="1:7" x14ac:dyDescent="0.25">
      <c r="A2553" s="236"/>
      <c r="B2553" s="123">
        <f t="shared" si="40"/>
        <v>42412.333330000001</v>
      </c>
      <c r="C2553" s="126">
        <v>8</v>
      </c>
      <c r="D2553" s="11">
        <f>ROUND(АТС!E313*$D$791*$D$792/100,2)</f>
        <v>17.18</v>
      </c>
      <c r="E2553" s="11">
        <f>ROUND(АТС!E313*$E$791*$E$792/100,2)</f>
        <v>15.79</v>
      </c>
      <c r="F2553" s="11">
        <f>ROUND(АТС!E313*$F$791*$F$792/100,2)</f>
        <v>10.75</v>
      </c>
      <c r="G2553" s="11">
        <f>ROUND(АТС!E313*$G$791*$G$792/100,2)</f>
        <v>6.29</v>
      </c>
    </row>
    <row r="2554" spans="1:7" x14ac:dyDescent="0.25">
      <c r="A2554" s="236"/>
      <c r="B2554" s="125">
        <f t="shared" si="40"/>
        <v>42412.375</v>
      </c>
      <c r="C2554" s="126">
        <v>9</v>
      </c>
      <c r="D2554" s="11">
        <f>ROUND(АТС!E314*$D$791*$D$792/100,2)</f>
        <v>11.42</v>
      </c>
      <c r="E2554" s="11">
        <f>ROUND(АТС!E314*$E$791*$E$792/100,2)</f>
        <v>10.49</v>
      </c>
      <c r="F2554" s="11">
        <f>ROUND(АТС!E314*$F$791*$F$792/100,2)</f>
        <v>7.14</v>
      </c>
      <c r="G2554" s="11">
        <f>ROUND(АТС!E314*$G$791*$G$792/100,2)</f>
        <v>4.18</v>
      </c>
    </row>
    <row r="2555" spans="1:7" x14ac:dyDescent="0.25">
      <c r="A2555" s="236"/>
      <c r="B2555" s="123">
        <f t="shared" si="40"/>
        <v>42412.416669999999</v>
      </c>
      <c r="C2555" s="126">
        <v>10</v>
      </c>
      <c r="D2555" s="11">
        <f>ROUND(АТС!E315*$D$791*$D$792/100,2)</f>
        <v>47.47</v>
      </c>
      <c r="E2555" s="11">
        <f>ROUND(АТС!E315*$E$791*$E$792/100,2)</f>
        <v>43.61</v>
      </c>
      <c r="F2555" s="11">
        <f>ROUND(АТС!E315*$F$791*$F$792/100,2)</f>
        <v>29.69</v>
      </c>
      <c r="G2555" s="11">
        <f>ROUND(АТС!E315*$G$791*$G$792/100,2)</f>
        <v>17.38</v>
      </c>
    </row>
    <row r="2556" spans="1:7" x14ac:dyDescent="0.25">
      <c r="A2556" s="236"/>
      <c r="B2556" s="125">
        <f t="shared" si="40"/>
        <v>42412.458330000001</v>
      </c>
      <c r="C2556" s="126">
        <v>11</v>
      </c>
      <c r="D2556" s="11">
        <f>ROUND(АТС!E316*$D$791*$D$792/100,2)</f>
        <v>45.29</v>
      </c>
      <c r="E2556" s="11">
        <f>ROUND(АТС!E316*$E$791*$E$792/100,2)</f>
        <v>41.62</v>
      </c>
      <c r="F2556" s="11">
        <f>ROUND(АТС!E316*$F$791*$F$792/100,2)</f>
        <v>28.33</v>
      </c>
      <c r="G2556" s="11">
        <f>ROUND(АТС!E316*$G$791*$G$792/100,2)</f>
        <v>16.579999999999998</v>
      </c>
    </row>
    <row r="2557" spans="1:7" x14ac:dyDescent="0.25">
      <c r="A2557" s="236"/>
      <c r="B2557" s="123">
        <f t="shared" si="40"/>
        <v>42412.5</v>
      </c>
      <c r="C2557" s="126">
        <v>12</v>
      </c>
      <c r="D2557" s="11">
        <f>ROUND(АТС!E317*$D$791*$D$792/100,2)</f>
        <v>12.69</v>
      </c>
      <c r="E2557" s="11">
        <f>ROUND(АТС!E317*$E$791*$E$792/100,2)</f>
        <v>11.66</v>
      </c>
      <c r="F2557" s="11">
        <f>ROUND(АТС!E317*$F$791*$F$792/100,2)</f>
        <v>7.94</v>
      </c>
      <c r="G2557" s="11">
        <f>ROUND(АТС!E317*$G$791*$G$792/100,2)</f>
        <v>4.6500000000000004</v>
      </c>
    </row>
    <row r="2558" spans="1:7" x14ac:dyDescent="0.25">
      <c r="A2558" s="236"/>
      <c r="B2558" s="125">
        <f t="shared" si="40"/>
        <v>42412.541669999999</v>
      </c>
      <c r="C2558" s="126">
        <v>13</v>
      </c>
      <c r="D2558" s="11">
        <f>ROUND(АТС!E318*$D$791*$D$792/100,2)</f>
        <v>11.94</v>
      </c>
      <c r="E2558" s="11">
        <f>ROUND(АТС!E318*$E$791*$E$792/100,2)</f>
        <v>10.97</v>
      </c>
      <c r="F2558" s="11">
        <f>ROUND(АТС!E318*$F$791*$F$792/100,2)</f>
        <v>7.47</v>
      </c>
      <c r="G2558" s="11">
        <f>ROUND(АТС!E318*$G$791*$G$792/100,2)</f>
        <v>4.37</v>
      </c>
    </row>
    <row r="2559" spans="1:7" x14ac:dyDescent="0.25">
      <c r="A2559" s="236"/>
      <c r="B2559" s="123">
        <f t="shared" si="40"/>
        <v>42412.583330000001</v>
      </c>
      <c r="C2559" s="126">
        <v>14</v>
      </c>
      <c r="D2559" s="11">
        <f>ROUND(АТС!E319*$D$791*$D$792/100,2)</f>
        <v>43.41</v>
      </c>
      <c r="E2559" s="11">
        <f>ROUND(АТС!E319*$E$791*$E$792/100,2)</f>
        <v>39.89</v>
      </c>
      <c r="F2559" s="11">
        <f>ROUND(АТС!E319*$F$791*$F$792/100,2)</f>
        <v>27.15</v>
      </c>
      <c r="G2559" s="11">
        <f>ROUND(АТС!E319*$G$791*$G$792/100,2)</f>
        <v>15.89</v>
      </c>
    </row>
    <row r="2560" spans="1:7" x14ac:dyDescent="0.25">
      <c r="A2560" s="236"/>
      <c r="B2560" s="125">
        <f t="shared" si="40"/>
        <v>42412.625</v>
      </c>
      <c r="C2560" s="126">
        <v>15</v>
      </c>
      <c r="D2560" s="11">
        <f>ROUND(АТС!E320*$D$791*$D$792/100,2)</f>
        <v>45.3</v>
      </c>
      <c r="E2560" s="11">
        <f>ROUND(АТС!E320*$E$791*$E$792/100,2)</f>
        <v>41.62</v>
      </c>
      <c r="F2560" s="11">
        <f>ROUND(АТС!E320*$F$791*$F$792/100,2)</f>
        <v>28.33</v>
      </c>
      <c r="G2560" s="11">
        <f>ROUND(АТС!E320*$G$791*$G$792/100,2)</f>
        <v>16.579999999999998</v>
      </c>
    </row>
    <row r="2561" spans="1:7" x14ac:dyDescent="0.25">
      <c r="A2561" s="236"/>
      <c r="B2561" s="123">
        <f t="shared" si="40"/>
        <v>42412.666669999999</v>
      </c>
      <c r="C2561" s="126">
        <v>16</v>
      </c>
      <c r="D2561" s="11">
        <f>ROUND(АТС!E321*$D$791*$D$792/100,2)</f>
        <v>53.73</v>
      </c>
      <c r="E2561" s="11">
        <f>ROUND(АТС!E321*$E$791*$E$792/100,2)</f>
        <v>49.37</v>
      </c>
      <c r="F2561" s="11">
        <f>ROUND(АТС!E321*$F$791*$F$792/100,2)</f>
        <v>33.6</v>
      </c>
      <c r="G2561" s="11">
        <f>ROUND(АТС!E321*$G$791*$G$792/100,2)</f>
        <v>19.670000000000002</v>
      </c>
    </row>
    <row r="2562" spans="1:7" x14ac:dyDescent="0.25">
      <c r="A2562" s="236"/>
      <c r="B2562" s="125">
        <f t="shared" ref="B2562:B2625" si="41">B2538+1</f>
        <v>42412.708330000001</v>
      </c>
      <c r="C2562" s="126">
        <v>17</v>
      </c>
      <c r="D2562" s="11">
        <f>ROUND(АТС!E322*$D$791*$D$792/100,2)</f>
        <v>24.1</v>
      </c>
      <c r="E2562" s="11">
        <f>ROUND(АТС!E322*$E$791*$E$792/100,2)</f>
        <v>22.14</v>
      </c>
      <c r="F2562" s="11">
        <f>ROUND(АТС!E322*$F$791*$F$792/100,2)</f>
        <v>15.07</v>
      </c>
      <c r="G2562" s="11">
        <f>ROUND(АТС!E322*$G$791*$G$792/100,2)</f>
        <v>8.82</v>
      </c>
    </row>
    <row r="2563" spans="1:7" x14ac:dyDescent="0.25">
      <c r="A2563" s="236"/>
      <c r="B2563" s="123">
        <f t="shared" si="41"/>
        <v>42412.75</v>
      </c>
      <c r="C2563" s="126">
        <v>18</v>
      </c>
      <c r="D2563" s="11">
        <f>ROUND(АТС!E323*$D$791*$D$792/100,2)</f>
        <v>42.79</v>
      </c>
      <c r="E2563" s="11">
        <f>ROUND(АТС!E323*$E$791*$E$792/100,2)</f>
        <v>39.31</v>
      </c>
      <c r="F2563" s="11">
        <f>ROUND(АТС!E323*$F$791*$F$792/100,2)</f>
        <v>26.76</v>
      </c>
      <c r="G2563" s="11">
        <f>ROUND(АТС!E323*$G$791*$G$792/100,2)</f>
        <v>15.66</v>
      </c>
    </row>
    <row r="2564" spans="1:7" x14ac:dyDescent="0.25">
      <c r="A2564" s="236"/>
      <c r="B2564" s="125">
        <f t="shared" si="41"/>
        <v>42412.791669999999</v>
      </c>
      <c r="C2564" s="126">
        <v>19</v>
      </c>
      <c r="D2564" s="11">
        <f>ROUND(АТС!E324*$D$791*$D$792/100,2)</f>
        <v>67.8</v>
      </c>
      <c r="E2564" s="11">
        <f>ROUND(АТС!E324*$E$791*$E$792/100,2)</f>
        <v>62.3</v>
      </c>
      <c r="F2564" s="11">
        <f>ROUND(АТС!E324*$F$791*$F$792/100,2)</f>
        <v>42.41</v>
      </c>
      <c r="G2564" s="11">
        <f>ROUND(АТС!E324*$G$791*$G$792/100,2)</f>
        <v>24.82</v>
      </c>
    </row>
    <row r="2565" spans="1:7" x14ac:dyDescent="0.25">
      <c r="A2565" s="236"/>
      <c r="B2565" s="123">
        <f t="shared" si="41"/>
        <v>42412.833330000001</v>
      </c>
      <c r="C2565" s="126">
        <v>20</v>
      </c>
      <c r="D2565" s="11">
        <f>ROUND(АТС!E325*$D$791*$D$792/100,2)</f>
        <v>90.06</v>
      </c>
      <c r="E2565" s="11">
        <f>ROUND(АТС!E325*$E$791*$E$792/100,2)</f>
        <v>82.75</v>
      </c>
      <c r="F2565" s="11">
        <f>ROUND(АТС!E325*$F$791*$F$792/100,2)</f>
        <v>56.33</v>
      </c>
      <c r="G2565" s="11">
        <f>ROUND(АТС!E325*$G$791*$G$792/100,2)</f>
        <v>32.97</v>
      </c>
    </row>
    <row r="2566" spans="1:7" x14ac:dyDescent="0.25">
      <c r="A2566" s="236"/>
      <c r="B2566" s="125">
        <f t="shared" si="41"/>
        <v>42412.875</v>
      </c>
      <c r="C2566" s="126">
        <v>21</v>
      </c>
      <c r="D2566" s="11">
        <f>ROUND(АТС!E326*$D$791*$D$792/100,2)</f>
        <v>92.83</v>
      </c>
      <c r="E2566" s="11">
        <f>ROUND(АТС!E326*$E$791*$E$792/100,2)</f>
        <v>85.29</v>
      </c>
      <c r="F2566" s="11">
        <f>ROUND(АТС!E326*$F$791*$F$792/100,2)</f>
        <v>58.06</v>
      </c>
      <c r="G2566" s="11">
        <f>ROUND(АТС!E326*$G$791*$G$792/100,2)</f>
        <v>33.979999999999997</v>
      </c>
    </row>
    <row r="2567" spans="1:7" x14ac:dyDescent="0.25">
      <c r="A2567" s="236"/>
      <c r="B2567" s="123">
        <f t="shared" si="41"/>
        <v>42412.916669999999</v>
      </c>
      <c r="C2567" s="126">
        <v>22</v>
      </c>
      <c r="D2567" s="11">
        <f>ROUND(АТС!E327*$D$791*$D$792/100,2)</f>
        <v>109.26</v>
      </c>
      <c r="E2567" s="11">
        <f>ROUND(АТС!E327*$E$791*$E$792/100,2)</f>
        <v>100.39</v>
      </c>
      <c r="F2567" s="11">
        <f>ROUND(АТС!E327*$F$791*$F$792/100,2)</f>
        <v>68.34</v>
      </c>
      <c r="G2567" s="11">
        <f>ROUND(АТС!E327*$G$791*$G$792/100,2)</f>
        <v>39.99</v>
      </c>
    </row>
    <row r="2568" spans="1:7" x14ac:dyDescent="0.25">
      <c r="A2568" s="236"/>
      <c r="B2568" s="125">
        <f t="shared" si="41"/>
        <v>42412.958330000001</v>
      </c>
      <c r="C2568" s="126">
        <v>23</v>
      </c>
      <c r="D2568" s="11">
        <f>ROUND(АТС!E328*$D$791*$D$792/100,2)</f>
        <v>141.01</v>
      </c>
      <c r="E2568" s="11">
        <f>ROUND(АТС!E328*$E$791*$E$792/100,2)</f>
        <v>129.56</v>
      </c>
      <c r="F2568" s="11">
        <f>ROUND(АТС!E328*$F$791*$F$792/100,2)</f>
        <v>88.19</v>
      </c>
      <c r="G2568" s="11">
        <f>ROUND(АТС!E328*$G$791*$G$792/100,2)</f>
        <v>51.62</v>
      </c>
    </row>
    <row r="2569" spans="1:7" x14ac:dyDescent="0.25">
      <c r="A2569" s="236"/>
      <c r="B2569" s="123">
        <f t="shared" si="41"/>
        <v>42413</v>
      </c>
      <c r="C2569" s="126">
        <v>0</v>
      </c>
      <c r="D2569" s="11">
        <f>ROUND(АТС!E329*$D$791*$D$792/100,2)</f>
        <v>82.53</v>
      </c>
      <c r="E2569" s="11">
        <f>ROUND(АТС!E329*$E$791*$E$792/100,2)</f>
        <v>75.83</v>
      </c>
      <c r="F2569" s="11">
        <f>ROUND(АТС!E329*$F$791*$F$792/100,2)</f>
        <v>51.62</v>
      </c>
      <c r="G2569" s="11">
        <f>ROUND(АТС!E329*$G$791*$G$792/100,2)</f>
        <v>30.21</v>
      </c>
    </row>
    <row r="2570" spans="1:7" x14ac:dyDescent="0.25">
      <c r="A2570" s="236"/>
      <c r="B2570" s="125">
        <f t="shared" si="41"/>
        <v>42413.041669999999</v>
      </c>
      <c r="C2570" s="126">
        <v>1</v>
      </c>
      <c r="D2570" s="11">
        <f>ROUND(АТС!E330*$D$791*$D$792/100,2)</f>
        <v>75.5</v>
      </c>
      <c r="E2570" s="11">
        <f>ROUND(АТС!E330*$E$791*$E$792/100,2)</f>
        <v>69.37</v>
      </c>
      <c r="F2570" s="11">
        <f>ROUND(АТС!E330*$F$791*$F$792/100,2)</f>
        <v>47.22</v>
      </c>
      <c r="G2570" s="11">
        <f>ROUND(АТС!E330*$G$791*$G$792/100,2)</f>
        <v>27.64</v>
      </c>
    </row>
    <row r="2571" spans="1:7" x14ac:dyDescent="0.25">
      <c r="A2571" s="236"/>
      <c r="B2571" s="123">
        <f t="shared" si="41"/>
        <v>42413.083330000001</v>
      </c>
      <c r="C2571" s="126">
        <v>2</v>
      </c>
      <c r="D2571" s="11">
        <f>ROUND(АТС!E331*$D$791*$D$792/100,2)</f>
        <v>88.32</v>
      </c>
      <c r="E2571" s="11">
        <f>ROUND(АТС!E331*$E$791*$E$792/100,2)</f>
        <v>81.150000000000006</v>
      </c>
      <c r="F2571" s="11">
        <f>ROUND(АТС!E331*$F$791*$F$792/100,2)</f>
        <v>55.24</v>
      </c>
      <c r="G2571" s="11">
        <f>ROUND(АТС!E331*$G$791*$G$792/100,2)</f>
        <v>32.33</v>
      </c>
    </row>
    <row r="2572" spans="1:7" x14ac:dyDescent="0.25">
      <c r="A2572" s="236"/>
      <c r="B2572" s="125">
        <f t="shared" si="41"/>
        <v>42413.125</v>
      </c>
      <c r="C2572" s="126">
        <v>3</v>
      </c>
      <c r="D2572" s="11">
        <f>ROUND(АТС!E332*$D$791*$D$792/100,2)</f>
        <v>16.47</v>
      </c>
      <c r="E2572" s="11">
        <f>ROUND(АТС!E332*$E$791*$E$792/100,2)</f>
        <v>15.13</v>
      </c>
      <c r="F2572" s="11">
        <f>ROUND(АТС!E332*$F$791*$F$792/100,2)</f>
        <v>10.3</v>
      </c>
      <c r="G2572" s="11">
        <f>ROUND(АТС!E332*$G$791*$G$792/100,2)</f>
        <v>6.03</v>
      </c>
    </row>
    <row r="2573" spans="1:7" x14ac:dyDescent="0.25">
      <c r="A2573" s="236"/>
      <c r="B2573" s="123">
        <f t="shared" si="41"/>
        <v>42413.166669999999</v>
      </c>
      <c r="C2573" s="126">
        <v>4</v>
      </c>
      <c r="D2573" s="11">
        <f>ROUND(АТС!E333*$D$791*$D$792/100,2)</f>
        <v>4.92</v>
      </c>
      <c r="E2573" s="11">
        <f>ROUND(АТС!E333*$E$791*$E$792/100,2)</f>
        <v>4.5199999999999996</v>
      </c>
      <c r="F2573" s="11">
        <f>ROUND(АТС!E333*$F$791*$F$792/100,2)</f>
        <v>3.08</v>
      </c>
      <c r="G2573" s="11">
        <f>ROUND(АТС!E333*$G$791*$G$792/100,2)</f>
        <v>1.8</v>
      </c>
    </row>
    <row r="2574" spans="1:7" x14ac:dyDescent="0.25">
      <c r="A2574" s="236"/>
      <c r="B2574" s="125">
        <f t="shared" si="41"/>
        <v>42413.208330000001</v>
      </c>
      <c r="C2574" s="126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36"/>
      <c r="B2575" s="123">
        <f t="shared" si="41"/>
        <v>42413.25</v>
      </c>
      <c r="C2575" s="126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36"/>
      <c r="B2576" s="125">
        <f t="shared" si="41"/>
        <v>42413.291669999999</v>
      </c>
      <c r="C2576" s="126">
        <v>7</v>
      </c>
      <c r="D2576" s="11">
        <f>ROUND(АТС!E336*$D$791*$D$792/100,2)</f>
        <v>55.51</v>
      </c>
      <c r="E2576" s="11">
        <f>ROUND(АТС!E336*$E$791*$E$792/100,2)</f>
        <v>51</v>
      </c>
      <c r="F2576" s="11">
        <f>ROUND(АТС!E336*$F$791*$F$792/100,2)</f>
        <v>34.72</v>
      </c>
      <c r="G2576" s="11">
        <f>ROUND(АТС!E336*$G$791*$G$792/100,2)</f>
        <v>20.32</v>
      </c>
    </row>
    <row r="2577" spans="1:7" x14ac:dyDescent="0.25">
      <c r="A2577" s="236"/>
      <c r="B2577" s="123">
        <f t="shared" si="41"/>
        <v>42413.333330000001</v>
      </c>
      <c r="C2577" s="126">
        <v>8</v>
      </c>
      <c r="D2577" s="11">
        <f>ROUND(АТС!E337*$D$791*$D$792/100,2)</f>
        <v>39.479999999999997</v>
      </c>
      <c r="E2577" s="11">
        <f>ROUND(АТС!E337*$E$791*$E$792/100,2)</f>
        <v>36.270000000000003</v>
      </c>
      <c r="F2577" s="11">
        <f>ROUND(АТС!E337*$F$791*$F$792/100,2)</f>
        <v>24.69</v>
      </c>
      <c r="G2577" s="11">
        <f>ROUND(АТС!E337*$G$791*$G$792/100,2)</f>
        <v>14.45</v>
      </c>
    </row>
    <row r="2578" spans="1:7" x14ac:dyDescent="0.25">
      <c r="A2578" s="236"/>
      <c r="B2578" s="125">
        <f t="shared" si="41"/>
        <v>42413.375</v>
      </c>
      <c r="C2578" s="126">
        <v>9</v>
      </c>
      <c r="D2578" s="11">
        <f>ROUND(АТС!E338*$D$791*$D$792/100,2)</f>
        <v>29.21</v>
      </c>
      <c r="E2578" s="11">
        <f>ROUND(АТС!E338*$E$791*$E$792/100,2)</f>
        <v>26.84</v>
      </c>
      <c r="F2578" s="11">
        <f>ROUND(АТС!E338*$F$791*$F$792/100,2)</f>
        <v>18.27</v>
      </c>
      <c r="G2578" s="11">
        <f>ROUND(АТС!E338*$G$791*$G$792/100,2)</f>
        <v>10.69</v>
      </c>
    </row>
    <row r="2579" spans="1:7" x14ac:dyDescent="0.25">
      <c r="A2579" s="236"/>
      <c r="B2579" s="123">
        <f t="shared" si="41"/>
        <v>42413.416669999999</v>
      </c>
      <c r="C2579" s="126">
        <v>10</v>
      </c>
      <c r="D2579" s="11">
        <f>ROUND(АТС!E339*$D$791*$D$792/100,2)</f>
        <v>19.149999999999999</v>
      </c>
      <c r="E2579" s="11">
        <f>ROUND(АТС!E339*$E$791*$E$792/100,2)</f>
        <v>17.600000000000001</v>
      </c>
      <c r="F2579" s="11">
        <f>ROUND(АТС!E339*$F$791*$F$792/100,2)</f>
        <v>11.98</v>
      </c>
      <c r="G2579" s="11">
        <f>ROUND(АТС!E339*$G$791*$G$792/100,2)</f>
        <v>7.01</v>
      </c>
    </row>
    <row r="2580" spans="1:7" x14ac:dyDescent="0.25">
      <c r="A2580" s="236"/>
      <c r="B2580" s="125">
        <f t="shared" si="41"/>
        <v>42413.458330000001</v>
      </c>
      <c r="C2580" s="126">
        <v>11</v>
      </c>
      <c r="D2580" s="11">
        <f>ROUND(АТС!E340*$D$791*$D$792/100,2)</f>
        <v>21.33</v>
      </c>
      <c r="E2580" s="11">
        <f>ROUND(АТС!E340*$E$791*$E$792/100,2)</f>
        <v>19.600000000000001</v>
      </c>
      <c r="F2580" s="11">
        <f>ROUND(АТС!E340*$F$791*$F$792/100,2)</f>
        <v>13.34</v>
      </c>
      <c r="G2580" s="11">
        <f>ROUND(АТС!E340*$G$791*$G$792/100,2)</f>
        <v>7.81</v>
      </c>
    </row>
    <row r="2581" spans="1:7" x14ac:dyDescent="0.25">
      <c r="A2581" s="236"/>
      <c r="B2581" s="123">
        <f t="shared" si="41"/>
        <v>42413.5</v>
      </c>
      <c r="C2581" s="126">
        <v>12</v>
      </c>
      <c r="D2581" s="11">
        <f>ROUND(АТС!E341*$D$791*$D$792/100,2)</f>
        <v>35.950000000000003</v>
      </c>
      <c r="E2581" s="11">
        <f>ROUND(АТС!E341*$E$791*$E$792/100,2)</f>
        <v>33.03</v>
      </c>
      <c r="F2581" s="11">
        <f>ROUND(АТС!E341*$F$791*$F$792/100,2)</f>
        <v>22.48</v>
      </c>
      <c r="G2581" s="11">
        <f>ROUND(АТС!E341*$G$791*$G$792/100,2)</f>
        <v>13.16</v>
      </c>
    </row>
    <row r="2582" spans="1:7" x14ac:dyDescent="0.25">
      <c r="A2582" s="236"/>
      <c r="B2582" s="125">
        <f t="shared" si="41"/>
        <v>42413.541669999999</v>
      </c>
      <c r="C2582" s="126">
        <v>13</v>
      </c>
      <c r="D2582" s="11">
        <f>ROUND(АТС!E342*$D$791*$D$792/100,2)</f>
        <v>32.92</v>
      </c>
      <c r="E2582" s="11">
        <f>ROUND(АТС!E342*$E$791*$E$792/100,2)</f>
        <v>30.25</v>
      </c>
      <c r="F2582" s="11">
        <f>ROUND(АТС!E342*$F$791*$F$792/100,2)</f>
        <v>20.59</v>
      </c>
      <c r="G2582" s="11">
        <f>ROUND(АТС!E342*$G$791*$G$792/100,2)</f>
        <v>12.05</v>
      </c>
    </row>
    <row r="2583" spans="1:7" x14ac:dyDescent="0.25">
      <c r="A2583" s="236"/>
      <c r="B2583" s="123">
        <f t="shared" si="41"/>
        <v>42413.583330000001</v>
      </c>
      <c r="C2583" s="126">
        <v>14</v>
      </c>
      <c r="D2583" s="11">
        <f>ROUND(АТС!E343*$D$791*$D$792/100,2)</f>
        <v>33.24</v>
      </c>
      <c r="E2583" s="11">
        <f>ROUND(АТС!E343*$E$791*$E$792/100,2)</f>
        <v>30.54</v>
      </c>
      <c r="F2583" s="11">
        <f>ROUND(АТС!E343*$F$791*$F$792/100,2)</f>
        <v>20.79</v>
      </c>
      <c r="G2583" s="11">
        <f>ROUND(АТС!E343*$G$791*$G$792/100,2)</f>
        <v>12.17</v>
      </c>
    </row>
    <row r="2584" spans="1:7" x14ac:dyDescent="0.25">
      <c r="A2584" s="236"/>
      <c r="B2584" s="125">
        <f t="shared" si="41"/>
        <v>42413.625</v>
      </c>
      <c r="C2584" s="126">
        <v>15</v>
      </c>
      <c r="D2584" s="11">
        <f>ROUND(АТС!E344*$D$791*$D$792/100,2)</f>
        <v>0</v>
      </c>
      <c r="E2584" s="11">
        <f>ROUND(АТС!E344*$E$791*$E$792/100,2)</f>
        <v>0</v>
      </c>
      <c r="F2584" s="11">
        <f>ROUND(АТС!E344*$F$791*$F$792/100,2)</f>
        <v>0</v>
      </c>
      <c r="G2584" s="11">
        <f>ROUND(АТС!E344*$G$791*$G$792/100,2)</f>
        <v>0</v>
      </c>
    </row>
    <row r="2585" spans="1:7" x14ac:dyDescent="0.25">
      <c r="A2585" s="236"/>
      <c r="B2585" s="123">
        <f t="shared" si="41"/>
        <v>42413.666669999999</v>
      </c>
      <c r="C2585" s="126">
        <v>16</v>
      </c>
      <c r="D2585" s="11">
        <f>ROUND(АТС!E345*$D$791*$D$792/100,2)</f>
        <v>38.03</v>
      </c>
      <c r="E2585" s="11">
        <f>ROUND(АТС!E345*$E$791*$E$792/100,2)</f>
        <v>34.94</v>
      </c>
      <c r="F2585" s="11">
        <f>ROUND(АТС!E345*$F$791*$F$792/100,2)</f>
        <v>23.79</v>
      </c>
      <c r="G2585" s="11">
        <f>ROUND(АТС!E345*$G$791*$G$792/100,2)</f>
        <v>13.92</v>
      </c>
    </row>
    <row r="2586" spans="1:7" x14ac:dyDescent="0.25">
      <c r="A2586" s="236"/>
      <c r="B2586" s="125">
        <f t="shared" si="41"/>
        <v>42413.708330000001</v>
      </c>
      <c r="C2586" s="126">
        <v>17</v>
      </c>
      <c r="D2586" s="11">
        <f>ROUND(АТС!E346*$D$791*$D$792/100,2)</f>
        <v>0.6</v>
      </c>
      <c r="E2586" s="11">
        <f>ROUND(АТС!E346*$E$791*$E$792/100,2)</f>
        <v>0.55000000000000004</v>
      </c>
      <c r="F2586" s="11">
        <f>ROUND(АТС!E346*$F$791*$F$792/100,2)</f>
        <v>0.37</v>
      </c>
      <c r="G2586" s="11">
        <f>ROUND(АТС!E346*$G$791*$G$792/100,2)</f>
        <v>0.22</v>
      </c>
    </row>
    <row r="2587" spans="1:7" x14ac:dyDescent="0.25">
      <c r="A2587" s="236"/>
      <c r="B2587" s="123">
        <f t="shared" si="41"/>
        <v>42413.75</v>
      </c>
      <c r="C2587" s="126">
        <v>18</v>
      </c>
      <c r="D2587" s="11">
        <f>ROUND(АТС!E347*$D$791*$D$792/100,2)</f>
        <v>17.52</v>
      </c>
      <c r="E2587" s="11">
        <f>ROUND(АТС!E347*$E$791*$E$792/100,2)</f>
        <v>16.100000000000001</v>
      </c>
      <c r="F2587" s="11">
        <f>ROUND(АТС!E347*$F$791*$F$792/100,2)</f>
        <v>10.96</v>
      </c>
      <c r="G2587" s="11">
        <f>ROUND(АТС!E347*$G$791*$G$792/100,2)</f>
        <v>6.41</v>
      </c>
    </row>
    <row r="2588" spans="1:7" x14ac:dyDescent="0.25">
      <c r="A2588" s="236"/>
      <c r="B2588" s="125">
        <f t="shared" si="41"/>
        <v>42413.791669999999</v>
      </c>
      <c r="C2588" s="126">
        <v>19</v>
      </c>
      <c r="D2588" s="11">
        <f>ROUND(АТС!E348*$D$791*$D$792/100,2)</f>
        <v>60.46</v>
      </c>
      <c r="E2588" s="11">
        <f>ROUND(АТС!E348*$E$791*$E$792/100,2)</f>
        <v>55.55</v>
      </c>
      <c r="F2588" s="11">
        <f>ROUND(АТС!E348*$F$791*$F$792/100,2)</f>
        <v>37.81</v>
      </c>
      <c r="G2588" s="11">
        <f>ROUND(АТС!E348*$G$791*$G$792/100,2)</f>
        <v>22.13</v>
      </c>
    </row>
    <row r="2589" spans="1:7" x14ac:dyDescent="0.25">
      <c r="A2589" s="236"/>
      <c r="B2589" s="123">
        <f t="shared" si="41"/>
        <v>42413.833330000001</v>
      </c>
      <c r="C2589" s="126">
        <v>20</v>
      </c>
      <c r="D2589" s="11">
        <f>ROUND(АТС!E349*$D$791*$D$792/100,2)</f>
        <v>74.349999999999994</v>
      </c>
      <c r="E2589" s="11">
        <f>ROUND(АТС!E349*$E$791*$E$792/100,2)</f>
        <v>68.31</v>
      </c>
      <c r="F2589" s="11">
        <f>ROUND(АТС!E349*$F$791*$F$792/100,2)</f>
        <v>46.5</v>
      </c>
      <c r="G2589" s="11">
        <f>ROUND(АТС!E349*$G$791*$G$792/100,2)</f>
        <v>27.22</v>
      </c>
    </row>
    <row r="2590" spans="1:7" x14ac:dyDescent="0.25">
      <c r="A2590" s="236"/>
      <c r="B2590" s="125">
        <f t="shared" si="41"/>
        <v>42413.875</v>
      </c>
      <c r="C2590" s="126">
        <v>21</v>
      </c>
      <c r="D2590" s="11">
        <f>ROUND(АТС!E350*$D$791*$D$792/100,2)</f>
        <v>77.19</v>
      </c>
      <c r="E2590" s="11">
        <f>ROUND(АТС!E350*$E$791*$E$792/100,2)</f>
        <v>70.92</v>
      </c>
      <c r="F2590" s="11">
        <f>ROUND(АТС!E350*$F$791*$F$792/100,2)</f>
        <v>48.28</v>
      </c>
      <c r="G2590" s="11">
        <f>ROUND(АТС!E350*$G$791*$G$792/100,2)</f>
        <v>28.25</v>
      </c>
    </row>
    <row r="2591" spans="1:7" x14ac:dyDescent="0.25">
      <c r="A2591" s="236"/>
      <c r="B2591" s="123">
        <f t="shared" si="41"/>
        <v>42413.916669999999</v>
      </c>
      <c r="C2591" s="126">
        <v>22</v>
      </c>
      <c r="D2591" s="11">
        <f>ROUND(АТС!E351*$D$791*$D$792/100,2)</f>
        <v>89.11</v>
      </c>
      <c r="E2591" s="11">
        <f>ROUND(АТС!E351*$E$791*$E$792/100,2)</f>
        <v>81.88</v>
      </c>
      <c r="F2591" s="11">
        <f>ROUND(АТС!E351*$F$791*$F$792/100,2)</f>
        <v>55.74</v>
      </c>
      <c r="G2591" s="11">
        <f>ROUND(АТС!E351*$G$791*$G$792/100,2)</f>
        <v>32.619999999999997</v>
      </c>
    </row>
    <row r="2592" spans="1:7" x14ac:dyDescent="0.25">
      <c r="A2592" s="236"/>
      <c r="B2592" s="125">
        <f t="shared" si="41"/>
        <v>42413.958330000001</v>
      </c>
      <c r="C2592" s="126">
        <v>23</v>
      </c>
      <c r="D2592" s="11">
        <f>ROUND(АТС!E352*$D$791*$D$792/100,2)</f>
        <v>86.48</v>
      </c>
      <c r="E2592" s="11">
        <f>ROUND(АТС!E352*$E$791*$E$792/100,2)</f>
        <v>79.459999999999994</v>
      </c>
      <c r="F2592" s="11">
        <f>ROUND(АТС!E352*$F$791*$F$792/100,2)</f>
        <v>54.09</v>
      </c>
      <c r="G2592" s="11">
        <f>ROUND(АТС!E352*$G$791*$G$792/100,2)</f>
        <v>31.66</v>
      </c>
    </row>
    <row r="2593" spans="1:7" x14ac:dyDescent="0.25">
      <c r="A2593" s="236"/>
      <c r="B2593" s="123">
        <f t="shared" si="41"/>
        <v>42414</v>
      </c>
      <c r="C2593" s="126">
        <v>0</v>
      </c>
      <c r="D2593" s="11">
        <f>ROUND(АТС!E353*$D$791*$D$792/100,2)</f>
        <v>75.62</v>
      </c>
      <c r="E2593" s="11">
        <f>ROUND(АТС!E353*$E$791*$E$792/100,2)</f>
        <v>69.48</v>
      </c>
      <c r="F2593" s="11">
        <f>ROUND(АТС!E353*$F$791*$F$792/100,2)</f>
        <v>47.3</v>
      </c>
      <c r="G2593" s="11">
        <f>ROUND(АТС!E353*$G$791*$G$792/100,2)</f>
        <v>27.68</v>
      </c>
    </row>
    <row r="2594" spans="1:7" x14ac:dyDescent="0.25">
      <c r="A2594" s="236"/>
      <c r="B2594" s="125">
        <f t="shared" si="41"/>
        <v>42414.041669999999</v>
      </c>
      <c r="C2594" s="126">
        <v>1</v>
      </c>
      <c r="D2594" s="11">
        <f>ROUND(АТС!E354*$D$791*$D$792/100,2)</f>
        <v>82.74</v>
      </c>
      <c r="E2594" s="11">
        <f>ROUND(АТС!E354*$E$791*$E$792/100,2)</f>
        <v>76.02</v>
      </c>
      <c r="F2594" s="11">
        <f>ROUND(АТС!E354*$F$791*$F$792/100,2)</f>
        <v>51.75</v>
      </c>
      <c r="G2594" s="11">
        <f>ROUND(АТС!E354*$G$791*$G$792/100,2)</f>
        <v>30.29</v>
      </c>
    </row>
    <row r="2595" spans="1:7" x14ac:dyDescent="0.25">
      <c r="A2595" s="236"/>
      <c r="B2595" s="123">
        <f t="shared" si="41"/>
        <v>42414.083330000001</v>
      </c>
      <c r="C2595" s="126">
        <v>2</v>
      </c>
      <c r="D2595" s="11">
        <f>ROUND(АТС!E355*$D$791*$D$792/100,2)</f>
        <v>41.56</v>
      </c>
      <c r="E2595" s="11">
        <f>ROUND(АТС!E355*$E$791*$E$792/100,2)</f>
        <v>38.18</v>
      </c>
      <c r="F2595" s="11">
        <f>ROUND(АТС!E355*$F$791*$F$792/100,2)</f>
        <v>25.99</v>
      </c>
      <c r="G2595" s="11">
        <f>ROUND(АТС!E355*$G$791*$G$792/100,2)</f>
        <v>15.21</v>
      </c>
    </row>
    <row r="2596" spans="1:7" x14ac:dyDescent="0.25">
      <c r="A2596" s="236"/>
      <c r="B2596" s="125">
        <f t="shared" si="41"/>
        <v>42414.125</v>
      </c>
      <c r="C2596" s="126">
        <v>3</v>
      </c>
      <c r="D2596" s="11">
        <f>ROUND(АТС!E356*$D$791*$D$792/100,2)</f>
        <v>6.72</v>
      </c>
      <c r="E2596" s="11">
        <f>ROUND(АТС!E356*$E$791*$E$792/100,2)</f>
        <v>6.18</v>
      </c>
      <c r="F2596" s="11">
        <f>ROUND(АТС!E356*$F$791*$F$792/100,2)</f>
        <v>4.2</v>
      </c>
      <c r="G2596" s="11">
        <f>ROUND(АТС!E356*$G$791*$G$792/100,2)</f>
        <v>2.46</v>
      </c>
    </row>
    <row r="2597" spans="1:7" x14ac:dyDescent="0.25">
      <c r="A2597" s="236"/>
      <c r="B2597" s="123">
        <f t="shared" si="41"/>
        <v>42414.166669999999</v>
      </c>
      <c r="C2597" s="126">
        <v>4</v>
      </c>
      <c r="D2597" s="11">
        <f>ROUND(АТС!E357*$D$791*$D$792/100,2)</f>
        <v>0.72</v>
      </c>
      <c r="E2597" s="11">
        <f>ROUND(АТС!E357*$E$791*$E$792/100,2)</f>
        <v>0.66</v>
      </c>
      <c r="F2597" s="11">
        <f>ROUND(АТС!E357*$F$791*$F$792/100,2)</f>
        <v>0.45</v>
      </c>
      <c r="G2597" s="11">
        <f>ROUND(АТС!E357*$G$791*$G$792/100,2)</f>
        <v>0.26</v>
      </c>
    </row>
    <row r="2598" spans="1:7" x14ac:dyDescent="0.25">
      <c r="A2598" s="236"/>
      <c r="B2598" s="125">
        <f t="shared" si="41"/>
        <v>42414.208330000001</v>
      </c>
      <c r="C2598" s="126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36"/>
      <c r="B2599" s="123">
        <f t="shared" si="41"/>
        <v>42414.25</v>
      </c>
      <c r="C2599" s="126">
        <v>6</v>
      </c>
      <c r="D2599" s="11">
        <f>ROUND(АТС!E359*$D$791*$D$792/100,2)</f>
        <v>8.8000000000000007</v>
      </c>
      <c r="E2599" s="11">
        <f>ROUND(АТС!E359*$E$791*$E$792/100,2)</f>
        <v>8.09</v>
      </c>
      <c r="F2599" s="11">
        <f>ROUND(АТС!E359*$F$791*$F$792/100,2)</f>
        <v>5.5</v>
      </c>
      <c r="G2599" s="11">
        <f>ROUND(АТС!E359*$G$791*$G$792/100,2)</f>
        <v>3.22</v>
      </c>
    </row>
    <row r="2600" spans="1:7" x14ac:dyDescent="0.25">
      <c r="A2600" s="236"/>
      <c r="B2600" s="125">
        <f t="shared" si="41"/>
        <v>42414.291669999999</v>
      </c>
      <c r="C2600" s="126">
        <v>7</v>
      </c>
      <c r="D2600" s="11">
        <f>ROUND(АТС!E360*$D$791*$D$792/100,2)</f>
        <v>2.17</v>
      </c>
      <c r="E2600" s="11">
        <f>ROUND(АТС!E360*$E$791*$E$792/100,2)</f>
        <v>2</v>
      </c>
      <c r="F2600" s="11">
        <f>ROUND(АТС!E360*$F$791*$F$792/100,2)</f>
        <v>1.36</v>
      </c>
      <c r="G2600" s="11">
        <f>ROUND(АТС!E360*$G$791*$G$792/100,2)</f>
        <v>0.8</v>
      </c>
    </row>
    <row r="2601" spans="1:7" x14ac:dyDescent="0.25">
      <c r="A2601" s="236"/>
      <c r="B2601" s="123">
        <f t="shared" si="41"/>
        <v>42414.333330000001</v>
      </c>
      <c r="C2601" s="126">
        <v>8</v>
      </c>
      <c r="D2601" s="11">
        <f>ROUND(АТС!E361*$D$791*$D$792/100,2)</f>
        <v>63.94</v>
      </c>
      <c r="E2601" s="11">
        <f>ROUND(АТС!E361*$E$791*$E$792/100,2)</f>
        <v>58.75</v>
      </c>
      <c r="F2601" s="11">
        <f>ROUND(АТС!E361*$F$791*$F$792/100,2)</f>
        <v>39.99</v>
      </c>
      <c r="G2601" s="11">
        <f>ROUND(АТС!E361*$G$791*$G$792/100,2)</f>
        <v>23.41</v>
      </c>
    </row>
    <row r="2602" spans="1:7" x14ac:dyDescent="0.25">
      <c r="A2602" s="236"/>
      <c r="B2602" s="125">
        <f t="shared" si="41"/>
        <v>42414.375</v>
      </c>
      <c r="C2602" s="126">
        <v>9</v>
      </c>
      <c r="D2602" s="11">
        <f>ROUND(АТС!E362*$D$791*$D$792/100,2)</f>
        <v>58.64</v>
      </c>
      <c r="E2602" s="11">
        <f>ROUND(АТС!E362*$E$791*$E$792/100,2)</f>
        <v>53.88</v>
      </c>
      <c r="F2602" s="11">
        <f>ROUND(АТС!E362*$F$791*$F$792/100,2)</f>
        <v>36.68</v>
      </c>
      <c r="G2602" s="11">
        <f>ROUND(АТС!E362*$G$791*$G$792/100,2)</f>
        <v>21.47</v>
      </c>
    </row>
    <row r="2603" spans="1:7" x14ac:dyDescent="0.25">
      <c r="A2603" s="236"/>
      <c r="B2603" s="123">
        <f t="shared" si="41"/>
        <v>42414.416669999999</v>
      </c>
      <c r="C2603" s="126">
        <v>10</v>
      </c>
      <c r="D2603" s="11">
        <f>ROUND(АТС!E363*$D$791*$D$792/100,2)</f>
        <v>66.73</v>
      </c>
      <c r="E2603" s="11">
        <f>ROUND(АТС!E363*$E$791*$E$792/100,2)</f>
        <v>61.31</v>
      </c>
      <c r="F2603" s="11">
        <f>ROUND(АТС!E363*$F$791*$F$792/100,2)</f>
        <v>41.74</v>
      </c>
      <c r="G2603" s="11">
        <f>ROUND(АТС!E363*$G$791*$G$792/100,2)</f>
        <v>24.43</v>
      </c>
    </row>
    <row r="2604" spans="1:7" x14ac:dyDescent="0.25">
      <c r="A2604" s="236"/>
      <c r="B2604" s="125">
        <f t="shared" si="41"/>
        <v>42414.458330000001</v>
      </c>
      <c r="C2604" s="126">
        <v>11</v>
      </c>
      <c r="D2604" s="11">
        <f>ROUND(АТС!E364*$D$791*$D$792/100,2)</f>
        <v>69</v>
      </c>
      <c r="E2604" s="11">
        <f>ROUND(АТС!E364*$E$791*$E$792/100,2)</f>
        <v>63.4</v>
      </c>
      <c r="F2604" s="11">
        <f>ROUND(АТС!E364*$F$791*$F$792/100,2)</f>
        <v>43.16</v>
      </c>
      <c r="G2604" s="11">
        <f>ROUND(АТС!E364*$G$791*$G$792/100,2)</f>
        <v>25.26</v>
      </c>
    </row>
    <row r="2605" spans="1:7" x14ac:dyDescent="0.25">
      <c r="A2605" s="236"/>
      <c r="B2605" s="123">
        <f t="shared" si="41"/>
        <v>42414.5</v>
      </c>
      <c r="C2605" s="126">
        <v>12</v>
      </c>
      <c r="D2605" s="11">
        <f>ROUND(АТС!E365*$D$791*$D$792/100,2)</f>
        <v>9.6</v>
      </c>
      <c r="E2605" s="11">
        <f>ROUND(АТС!E365*$E$791*$E$792/100,2)</f>
        <v>8.82</v>
      </c>
      <c r="F2605" s="11">
        <f>ROUND(АТС!E365*$F$791*$F$792/100,2)</f>
        <v>6.01</v>
      </c>
      <c r="G2605" s="11">
        <f>ROUND(АТС!E365*$G$791*$G$792/100,2)</f>
        <v>3.51</v>
      </c>
    </row>
    <row r="2606" spans="1:7" x14ac:dyDescent="0.25">
      <c r="A2606" s="236"/>
      <c r="B2606" s="125">
        <f t="shared" si="41"/>
        <v>42414.541669999999</v>
      </c>
      <c r="C2606" s="126">
        <v>13</v>
      </c>
      <c r="D2606" s="11">
        <f>ROUND(АТС!E366*$D$791*$D$792/100,2)</f>
        <v>62.91</v>
      </c>
      <c r="E2606" s="11">
        <f>ROUND(АТС!E366*$E$791*$E$792/100,2)</f>
        <v>57.8</v>
      </c>
      <c r="F2606" s="11">
        <f>ROUND(АТС!E366*$F$791*$F$792/100,2)</f>
        <v>39.35</v>
      </c>
      <c r="G2606" s="11">
        <f>ROUND(АТС!E366*$G$791*$G$792/100,2)</f>
        <v>23.03</v>
      </c>
    </row>
    <row r="2607" spans="1:7" x14ac:dyDescent="0.25">
      <c r="A2607" s="236"/>
      <c r="B2607" s="123">
        <f t="shared" si="41"/>
        <v>42414.583330000001</v>
      </c>
      <c r="C2607" s="126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36"/>
      <c r="B2608" s="125">
        <f t="shared" si="41"/>
        <v>42414.625</v>
      </c>
      <c r="C2608" s="126">
        <v>15</v>
      </c>
      <c r="D2608" s="11">
        <f>ROUND(АТС!E368*$D$791*$D$792/100,2)</f>
        <v>1.96</v>
      </c>
      <c r="E2608" s="11">
        <f>ROUND(АТС!E368*$E$791*$E$792/100,2)</f>
        <v>1.81</v>
      </c>
      <c r="F2608" s="11">
        <f>ROUND(АТС!E368*$F$791*$F$792/100,2)</f>
        <v>1.23</v>
      </c>
      <c r="G2608" s="11">
        <f>ROUND(АТС!E368*$G$791*$G$792/100,2)</f>
        <v>0.72</v>
      </c>
    </row>
    <row r="2609" spans="1:7" x14ac:dyDescent="0.25">
      <c r="A2609" s="236"/>
      <c r="B2609" s="123">
        <f t="shared" si="41"/>
        <v>42414.666669999999</v>
      </c>
      <c r="C2609" s="126">
        <v>16</v>
      </c>
      <c r="D2609" s="11">
        <f>ROUND(АТС!E369*$D$791*$D$792/100,2)</f>
        <v>42.33</v>
      </c>
      <c r="E2609" s="11">
        <f>ROUND(АТС!E369*$E$791*$E$792/100,2)</f>
        <v>38.89</v>
      </c>
      <c r="F2609" s="11">
        <f>ROUND(АТС!E369*$F$791*$F$792/100,2)</f>
        <v>26.47</v>
      </c>
      <c r="G2609" s="11">
        <f>ROUND(АТС!E369*$G$791*$G$792/100,2)</f>
        <v>15.49</v>
      </c>
    </row>
    <row r="2610" spans="1:7" x14ac:dyDescent="0.25">
      <c r="A2610" s="236"/>
      <c r="B2610" s="125">
        <f t="shared" si="41"/>
        <v>42414.708330000001</v>
      </c>
      <c r="C2610" s="126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36"/>
      <c r="B2611" s="123">
        <f t="shared" si="41"/>
        <v>42414.75</v>
      </c>
      <c r="C2611" s="126">
        <v>18</v>
      </c>
      <c r="D2611" s="11">
        <f>ROUND(АТС!E371*$D$791*$D$792/100,2)</f>
        <v>3.82</v>
      </c>
      <c r="E2611" s="11">
        <f>ROUND(АТС!E371*$E$791*$E$792/100,2)</f>
        <v>3.51</v>
      </c>
      <c r="F2611" s="11">
        <f>ROUND(АТС!E371*$F$791*$F$792/100,2)</f>
        <v>2.39</v>
      </c>
      <c r="G2611" s="11">
        <f>ROUND(АТС!E371*$G$791*$G$792/100,2)</f>
        <v>1.4</v>
      </c>
    </row>
    <row r="2612" spans="1:7" x14ac:dyDescent="0.25">
      <c r="A2612" s="236"/>
      <c r="B2612" s="125">
        <f t="shared" si="41"/>
        <v>42414.791669999999</v>
      </c>
      <c r="C2612" s="126">
        <v>19</v>
      </c>
      <c r="D2612" s="11">
        <f>ROUND(АТС!E372*$D$791*$D$792/100,2)</f>
        <v>64.290000000000006</v>
      </c>
      <c r="E2612" s="11">
        <f>ROUND(АТС!E372*$E$791*$E$792/100,2)</f>
        <v>59.07</v>
      </c>
      <c r="F2612" s="11">
        <f>ROUND(АТС!E372*$F$791*$F$792/100,2)</f>
        <v>40.21</v>
      </c>
      <c r="G2612" s="11">
        <f>ROUND(АТС!E372*$G$791*$G$792/100,2)</f>
        <v>23.53</v>
      </c>
    </row>
    <row r="2613" spans="1:7" x14ac:dyDescent="0.25">
      <c r="A2613" s="236"/>
      <c r="B2613" s="123">
        <f t="shared" si="41"/>
        <v>42414.833330000001</v>
      </c>
      <c r="C2613" s="126">
        <v>20</v>
      </c>
      <c r="D2613" s="11">
        <f>ROUND(АТС!E373*$D$791*$D$792/100,2)</f>
        <v>62.65</v>
      </c>
      <c r="E2613" s="11">
        <f>ROUND(АТС!E373*$E$791*$E$792/100,2)</f>
        <v>57.57</v>
      </c>
      <c r="F2613" s="11">
        <f>ROUND(АТС!E373*$F$791*$F$792/100,2)</f>
        <v>39.19</v>
      </c>
      <c r="G2613" s="11">
        <f>ROUND(АТС!E373*$G$791*$G$792/100,2)</f>
        <v>22.93</v>
      </c>
    </row>
    <row r="2614" spans="1:7" x14ac:dyDescent="0.25">
      <c r="A2614" s="236"/>
      <c r="B2614" s="125">
        <f t="shared" si="41"/>
        <v>42414.875</v>
      </c>
      <c r="C2614" s="126">
        <v>21</v>
      </c>
      <c r="D2614" s="11">
        <f>ROUND(АТС!E374*$D$791*$D$792/100,2)</f>
        <v>70.28</v>
      </c>
      <c r="E2614" s="11">
        <f>ROUND(АТС!E374*$E$791*$E$792/100,2)</f>
        <v>64.58</v>
      </c>
      <c r="F2614" s="11">
        <f>ROUND(АТС!E374*$F$791*$F$792/100,2)</f>
        <v>43.96</v>
      </c>
      <c r="G2614" s="11">
        <f>ROUND(АТС!E374*$G$791*$G$792/100,2)</f>
        <v>25.73</v>
      </c>
    </row>
    <row r="2615" spans="1:7" x14ac:dyDescent="0.25">
      <c r="A2615" s="236"/>
      <c r="B2615" s="123">
        <f t="shared" si="41"/>
        <v>42414.916669999999</v>
      </c>
      <c r="C2615" s="126">
        <v>22</v>
      </c>
      <c r="D2615" s="11">
        <f>ROUND(АТС!E375*$D$791*$D$792/100,2)</f>
        <v>91.43</v>
      </c>
      <c r="E2615" s="11">
        <f>ROUND(АТС!E375*$E$791*$E$792/100,2)</f>
        <v>84.01</v>
      </c>
      <c r="F2615" s="11">
        <f>ROUND(АТС!E375*$F$791*$F$792/100,2)</f>
        <v>57.19</v>
      </c>
      <c r="G2615" s="11">
        <f>ROUND(АТС!E375*$G$791*$G$792/100,2)</f>
        <v>33.47</v>
      </c>
    </row>
    <row r="2616" spans="1:7" x14ac:dyDescent="0.25">
      <c r="A2616" s="236"/>
      <c r="B2616" s="125">
        <f t="shared" si="41"/>
        <v>42414.958330000001</v>
      </c>
      <c r="C2616" s="126">
        <v>23</v>
      </c>
      <c r="D2616" s="11">
        <f>ROUND(АТС!E376*$D$791*$D$792/100,2)</f>
        <v>89.43</v>
      </c>
      <c r="E2616" s="11">
        <f>ROUND(АТС!E376*$E$791*$E$792/100,2)</f>
        <v>82.17</v>
      </c>
      <c r="F2616" s="11">
        <f>ROUND(АТС!E376*$F$791*$F$792/100,2)</f>
        <v>55.94</v>
      </c>
      <c r="G2616" s="11">
        <f>ROUND(АТС!E376*$G$791*$G$792/100,2)</f>
        <v>32.74</v>
      </c>
    </row>
    <row r="2617" spans="1:7" x14ac:dyDescent="0.25">
      <c r="A2617" s="236"/>
      <c r="B2617" s="123">
        <f t="shared" si="41"/>
        <v>42415</v>
      </c>
      <c r="C2617" s="126">
        <v>0</v>
      </c>
      <c r="D2617" s="11">
        <f>ROUND(АТС!E377*$D$791*$D$792/100,2)</f>
        <v>88.05</v>
      </c>
      <c r="E2617" s="11">
        <f>ROUND(АТС!E377*$E$791*$E$792/100,2)</f>
        <v>80.900000000000006</v>
      </c>
      <c r="F2617" s="11">
        <f>ROUND(АТС!E377*$F$791*$F$792/100,2)</f>
        <v>55.07</v>
      </c>
      <c r="G2617" s="11">
        <f>ROUND(АТС!E377*$G$791*$G$792/100,2)</f>
        <v>32.229999999999997</v>
      </c>
    </row>
    <row r="2618" spans="1:7" x14ac:dyDescent="0.25">
      <c r="A2618" s="236"/>
      <c r="B2618" s="125">
        <f t="shared" si="41"/>
        <v>42415.041669999999</v>
      </c>
      <c r="C2618" s="126">
        <v>1</v>
      </c>
      <c r="D2618" s="11">
        <f>ROUND(АТС!E378*$D$791*$D$792/100,2)</f>
        <v>73.900000000000006</v>
      </c>
      <c r="E2618" s="11">
        <f>ROUND(АТС!E378*$E$791*$E$792/100,2)</f>
        <v>67.900000000000006</v>
      </c>
      <c r="F2618" s="11">
        <f>ROUND(АТС!E378*$F$791*$F$792/100,2)</f>
        <v>46.22</v>
      </c>
      <c r="G2618" s="11">
        <f>ROUND(АТС!E378*$G$791*$G$792/100,2)</f>
        <v>27.05</v>
      </c>
    </row>
    <row r="2619" spans="1:7" x14ac:dyDescent="0.25">
      <c r="A2619" s="236"/>
      <c r="B2619" s="123">
        <f t="shared" si="41"/>
        <v>42415.083330000001</v>
      </c>
      <c r="C2619" s="126">
        <v>2</v>
      </c>
      <c r="D2619" s="11">
        <f>ROUND(АТС!E379*$D$791*$D$792/100,2)</f>
        <v>86.05</v>
      </c>
      <c r="E2619" s="11">
        <f>ROUND(АТС!E379*$E$791*$E$792/100,2)</f>
        <v>79.069999999999993</v>
      </c>
      <c r="F2619" s="11">
        <f>ROUND(АТС!E379*$F$791*$F$792/100,2)</f>
        <v>53.82</v>
      </c>
      <c r="G2619" s="11">
        <f>ROUND(АТС!E379*$G$791*$G$792/100,2)</f>
        <v>31.5</v>
      </c>
    </row>
    <row r="2620" spans="1:7" x14ac:dyDescent="0.25">
      <c r="A2620" s="236"/>
      <c r="B2620" s="125">
        <f t="shared" si="41"/>
        <v>42415.125</v>
      </c>
      <c r="C2620" s="126">
        <v>3</v>
      </c>
      <c r="D2620" s="11">
        <f>ROUND(АТС!E380*$D$791*$D$792/100,2)</f>
        <v>22.98</v>
      </c>
      <c r="E2620" s="11">
        <f>ROUND(АТС!E380*$E$791*$E$792/100,2)</f>
        <v>21.11</v>
      </c>
      <c r="F2620" s="11">
        <f>ROUND(АТС!E380*$F$791*$F$792/100,2)</f>
        <v>14.37</v>
      </c>
      <c r="G2620" s="11">
        <f>ROUND(АТС!E380*$G$791*$G$792/100,2)</f>
        <v>8.41</v>
      </c>
    </row>
    <row r="2621" spans="1:7" x14ac:dyDescent="0.25">
      <c r="A2621" s="236"/>
      <c r="B2621" s="123">
        <f t="shared" si="41"/>
        <v>42415.166669999999</v>
      </c>
      <c r="C2621" s="126">
        <v>4</v>
      </c>
      <c r="D2621" s="11">
        <f>ROUND(АТС!E381*$D$791*$D$792/100,2)</f>
        <v>42.61</v>
      </c>
      <c r="E2621" s="11">
        <f>ROUND(АТС!E381*$E$791*$E$792/100,2)</f>
        <v>39.15</v>
      </c>
      <c r="F2621" s="11">
        <f>ROUND(АТС!E381*$F$791*$F$792/100,2)</f>
        <v>26.65</v>
      </c>
      <c r="G2621" s="11">
        <f>ROUND(АТС!E381*$G$791*$G$792/100,2)</f>
        <v>15.6</v>
      </c>
    </row>
    <row r="2622" spans="1:7" x14ac:dyDescent="0.25">
      <c r="A2622" s="236"/>
      <c r="B2622" s="125">
        <f t="shared" si="41"/>
        <v>42415.208330000001</v>
      </c>
      <c r="C2622" s="126">
        <v>5</v>
      </c>
      <c r="D2622" s="11">
        <f>ROUND(АТС!E382*$D$791*$D$792/100,2)</f>
        <v>69.650000000000006</v>
      </c>
      <c r="E2622" s="11">
        <f>ROUND(АТС!E382*$E$791*$E$792/100,2)</f>
        <v>63.99</v>
      </c>
      <c r="F2622" s="11">
        <f>ROUND(АТС!E382*$F$791*$F$792/100,2)</f>
        <v>43.56</v>
      </c>
      <c r="G2622" s="11">
        <f>ROUND(АТС!E382*$G$791*$G$792/100,2)</f>
        <v>25.5</v>
      </c>
    </row>
    <row r="2623" spans="1:7" x14ac:dyDescent="0.25">
      <c r="A2623" s="236"/>
      <c r="B2623" s="123">
        <f t="shared" si="41"/>
        <v>42415.25</v>
      </c>
      <c r="C2623" s="126">
        <v>6</v>
      </c>
      <c r="D2623" s="11">
        <f>ROUND(АТС!E383*$D$791*$D$792/100,2)</f>
        <v>1.3</v>
      </c>
      <c r="E2623" s="11">
        <f>ROUND(АТС!E383*$E$791*$E$792/100,2)</f>
        <v>1.19</v>
      </c>
      <c r="F2623" s="11">
        <f>ROUND(АТС!E383*$F$791*$F$792/100,2)</f>
        <v>0.81</v>
      </c>
      <c r="G2623" s="11">
        <f>ROUND(АТС!E383*$G$791*$G$792/100,2)</f>
        <v>0.47</v>
      </c>
    </row>
    <row r="2624" spans="1:7" x14ac:dyDescent="0.25">
      <c r="A2624" s="236"/>
      <c r="B2624" s="125">
        <f t="shared" si="41"/>
        <v>42415.291669999999</v>
      </c>
      <c r="C2624" s="126">
        <v>7</v>
      </c>
      <c r="D2624" s="11">
        <f>ROUND(АТС!E384*$D$791*$D$792/100,2)</f>
        <v>2.06</v>
      </c>
      <c r="E2624" s="11">
        <f>ROUND(АТС!E384*$E$791*$E$792/100,2)</f>
        <v>1.9</v>
      </c>
      <c r="F2624" s="11">
        <f>ROUND(АТС!E384*$F$791*$F$792/100,2)</f>
        <v>1.29</v>
      </c>
      <c r="G2624" s="11">
        <f>ROUND(АТС!E384*$G$791*$G$792/100,2)</f>
        <v>0.76</v>
      </c>
    </row>
    <row r="2625" spans="1:7" x14ac:dyDescent="0.25">
      <c r="A2625" s="236"/>
      <c r="B2625" s="123">
        <f t="shared" si="41"/>
        <v>42415.333330000001</v>
      </c>
      <c r="C2625" s="126">
        <v>8</v>
      </c>
      <c r="D2625" s="11">
        <f>ROUND(АТС!E385*$D$791*$D$792/100,2)</f>
        <v>37.01</v>
      </c>
      <c r="E2625" s="11">
        <f>ROUND(АТС!E385*$E$791*$E$792/100,2)</f>
        <v>34</v>
      </c>
      <c r="F2625" s="11">
        <f>ROUND(АТС!E385*$F$791*$F$792/100,2)</f>
        <v>23.15</v>
      </c>
      <c r="G2625" s="11">
        <f>ROUND(АТС!E385*$G$791*$G$792/100,2)</f>
        <v>13.55</v>
      </c>
    </row>
    <row r="2626" spans="1:7" x14ac:dyDescent="0.25">
      <c r="A2626" s="236"/>
      <c r="B2626" s="125">
        <f t="shared" ref="B2626:B2689" si="42">B2602+1</f>
        <v>42415.375</v>
      </c>
      <c r="C2626" s="126">
        <v>9</v>
      </c>
      <c r="D2626" s="11">
        <f>ROUND(АТС!E386*$D$791*$D$792/100,2)</f>
        <v>37.97</v>
      </c>
      <c r="E2626" s="11">
        <f>ROUND(АТС!E386*$E$791*$E$792/100,2)</f>
        <v>34.89</v>
      </c>
      <c r="F2626" s="11">
        <f>ROUND(АТС!E386*$F$791*$F$792/100,2)</f>
        <v>23.75</v>
      </c>
      <c r="G2626" s="11">
        <f>ROUND(АТС!E386*$G$791*$G$792/100,2)</f>
        <v>13.9</v>
      </c>
    </row>
    <row r="2627" spans="1:7" x14ac:dyDescent="0.25">
      <c r="A2627" s="236"/>
      <c r="B2627" s="123">
        <f t="shared" si="42"/>
        <v>42415.416669999999</v>
      </c>
      <c r="C2627" s="126">
        <v>10</v>
      </c>
      <c r="D2627" s="11">
        <f>ROUND(АТС!E387*$D$791*$D$792/100,2)</f>
        <v>26.01</v>
      </c>
      <c r="E2627" s="11">
        <f>ROUND(АТС!E387*$E$791*$E$792/100,2)</f>
        <v>23.89</v>
      </c>
      <c r="F2627" s="11">
        <f>ROUND(АТС!E387*$F$791*$F$792/100,2)</f>
        <v>16.27</v>
      </c>
      <c r="G2627" s="11">
        <f>ROUND(АТС!E387*$G$791*$G$792/100,2)</f>
        <v>9.52</v>
      </c>
    </row>
    <row r="2628" spans="1:7" x14ac:dyDescent="0.25">
      <c r="A2628" s="236"/>
      <c r="B2628" s="125">
        <f t="shared" si="42"/>
        <v>42415.458330000001</v>
      </c>
      <c r="C2628" s="126">
        <v>11</v>
      </c>
      <c r="D2628" s="11">
        <f>ROUND(АТС!E388*$D$791*$D$792/100,2)</f>
        <v>31.01</v>
      </c>
      <c r="E2628" s="11">
        <f>ROUND(АТС!E388*$E$791*$E$792/100,2)</f>
        <v>28.5</v>
      </c>
      <c r="F2628" s="11">
        <f>ROUND(АТС!E388*$F$791*$F$792/100,2)</f>
        <v>19.399999999999999</v>
      </c>
      <c r="G2628" s="11">
        <f>ROUND(АТС!E388*$G$791*$G$792/100,2)</f>
        <v>11.35</v>
      </c>
    </row>
    <row r="2629" spans="1:7" x14ac:dyDescent="0.25">
      <c r="A2629" s="236"/>
      <c r="B2629" s="123">
        <f t="shared" si="42"/>
        <v>42415.5</v>
      </c>
      <c r="C2629" s="126">
        <v>12</v>
      </c>
      <c r="D2629" s="11">
        <f>ROUND(АТС!E389*$D$791*$D$792/100,2)</f>
        <v>48.41</v>
      </c>
      <c r="E2629" s="11">
        <f>ROUND(АТС!E389*$E$791*$E$792/100,2)</f>
        <v>44.48</v>
      </c>
      <c r="F2629" s="11">
        <f>ROUND(АТС!E389*$F$791*$F$792/100,2)</f>
        <v>30.28</v>
      </c>
      <c r="G2629" s="11">
        <f>ROUND(АТС!E389*$G$791*$G$792/100,2)</f>
        <v>17.72</v>
      </c>
    </row>
    <row r="2630" spans="1:7" x14ac:dyDescent="0.25">
      <c r="A2630" s="236"/>
      <c r="B2630" s="125">
        <f t="shared" si="42"/>
        <v>42415.541669999999</v>
      </c>
      <c r="C2630" s="126">
        <v>13</v>
      </c>
      <c r="D2630" s="11">
        <f>ROUND(АТС!E390*$D$791*$D$792/100,2)</f>
        <v>36.22</v>
      </c>
      <c r="E2630" s="11">
        <f>ROUND(АТС!E390*$E$791*$E$792/100,2)</f>
        <v>33.28</v>
      </c>
      <c r="F2630" s="11">
        <f>ROUND(АТС!E390*$F$791*$F$792/100,2)</f>
        <v>22.65</v>
      </c>
      <c r="G2630" s="11">
        <f>ROUND(АТС!E390*$G$791*$G$792/100,2)</f>
        <v>13.26</v>
      </c>
    </row>
    <row r="2631" spans="1:7" x14ac:dyDescent="0.25">
      <c r="A2631" s="236"/>
      <c r="B2631" s="123">
        <f t="shared" si="42"/>
        <v>42415.583330000001</v>
      </c>
      <c r="C2631" s="126">
        <v>14</v>
      </c>
      <c r="D2631" s="11">
        <f>ROUND(АТС!E391*$D$791*$D$792/100,2)</f>
        <v>41.01</v>
      </c>
      <c r="E2631" s="11">
        <f>ROUND(АТС!E391*$E$791*$E$792/100,2)</f>
        <v>37.68</v>
      </c>
      <c r="F2631" s="11">
        <f>ROUND(АТС!E391*$F$791*$F$792/100,2)</f>
        <v>25.65</v>
      </c>
      <c r="G2631" s="11">
        <f>ROUND(АТС!E391*$G$791*$G$792/100,2)</f>
        <v>15.01</v>
      </c>
    </row>
    <row r="2632" spans="1:7" x14ac:dyDescent="0.25">
      <c r="A2632" s="236"/>
      <c r="B2632" s="125">
        <f t="shared" si="42"/>
        <v>42415.625</v>
      </c>
      <c r="C2632" s="126">
        <v>15</v>
      </c>
      <c r="D2632" s="11">
        <f>ROUND(АТС!E392*$D$791*$D$792/100,2)</f>
        <v>37.659999999999997</v>
      </c>
      <c r="E2632" s="11">
        <f>ROUND(АТС!E392*$E$791*$E$792/100,2)</f>
        <v>34.6</v>
      </c>
      <c r="F2632" s="11">
        <f>ROUND(АТС!E392*$F$791*$F$792/100,2)</f>
        <v>23.55</v>
      </c>
      <c r="G2632" s="11">
        <f>ROUND(АТС!E392*$G$791*$G$792/100,2)</f>
        <v>13.78</v>
      </c>
    </row>
    <row r="2633" spans="1:7" x14ac:dyDescent="0.25">
      <c r="A2633" s="236"/>
      <c r="B2633" s="123">
        <f t="shared" si="42"/>
        <v>42415.666669999999</v>
      </c>
      <c r="C2633" s="126">
        <v>16</v>
      </c>
      <c r="D2633" s="11">
        <f>ROUND(АТС!E393*$D$791*$D$792/100,2)</f>
        <v>67.819999999999993</v>
      </c>
      <c r="E2633" s="11">
        <f>ROUND(АТС!E393*$E$791*$E$792/100,2)</f>
        <v>62.31</v>
      </c>
      <c r="F2633" s="11">
        <f>ROUND(АТС!E393*$F$791*$F$792/100,2)</f>
        <v>42.42</v>
      </c>
      <c r="G2633" s="11">
        <f>ROUND(АТС!E393*$G$791*$G$792/100,2)</f>
        <v>24.82</v>
      </c>
    </row>
    <row r="2634" spans="1:7" x14ac:dyDescent="0.25">
      <c r="A2634" s="236"/>
      <c r="B2634" s="125">
        <f t="shared" si="42"/>
        <v>42415.708330000001</v>
      </c>
      <c r="C2634" s="126">
        <v>17</v>
      </c>
      <c r="D2634" s="11">
        <f>ROUND(АТС!E394*$D$791*$D$792/100,2)</f>
        <v>56.8</v>
      </c>
      <c r="E2634" s="11">
        <f>ROUND(АТС!E394*$E$791*$E$792/100,2)</f>
        <v>52.19</v>
      </c>
      <c r="F2634" s="11">
        <f>ROUND(АТС!E394*$F$791*$F$792/100,2)</f>
        <v>35.53</v>
      </c>
      <c r="G2634" s="11">
        <f>ROUND(АТС!E394*$G$791*$G$792/100,2)</f>
        <v>20.79</v>
      </c>
    </row>
    <row r="2635" spans="1:7" x14ac:dyDescent="0.25">
      <c r="A2635" s="236"/>
      <c r="B2635" s="123">
        <f t="shared" si="42"/>
        <v>42415.75</v>
      </c>
      <c r="C2635" s="126">
        <v>18</v>
      </c>
      <c r="D2635" s="11">
        <f>ROUND(АТС!E395*$D$791*$D$792/100,2)</f>
        <v>12.58</v>
      </c>
      <c r="E2635" s="11">
        <f>ROUND(АТС!E395*$E$791*$E$792/100,2)</f>
        <v>11.56</v>
      </c>
      <c r="F2635" s="11">
        <f>ROUND(АТС!E395*$F$791*$F$792/100,2)</f>
        <v>7.87</v>
      </c>
      <c r="G2635" s="11">
        <f>ROUND(АТС!E395*$G$791*$G$792/100,2)</f>
        <v>4.6100000000000003</v>
      </c>
    </row>
    <row r="2636" spans="1:7" x14ac:dyDescent="0.25">
      <c r="A2636" s="236"/>
      <c r="B2636" s="125">
        <f t="shared" si="42"/>
        <v>42415.791669999999</v>
      </c>
      <c r="C2636" s="126">
        <v>19</v>
      </c>
      <c r="D2636" s="11">
        <f>ROUND(АТС!E396*$D$791*$D$792/100,2)</f>
        <v>56.83</v>
      </c>
      <c r="E2636" s="11">
        <f>ROUND(АТС!E396*$E$791*$E$792/100,2)</f>
        <v>52.22</v>
      </c>
      <c r="F2636" s="11">
        <f>ROUND(АТС!E396*$F$791*$F$792/100,2)</f>
        <v>35.549999999999997</v>
      </c>
      <c r="G2636" s="11">
        <f>ROUND(АТС!E396*$G$791*$G$792/100,2)</f>
        <v>20.8</v>
      </c>
    </row>
    <row r="2637" spans="1:7" x14ac:dyDescent="0.25">
      <c r="A2637" s="236"/>
      <c r="B2637" s="123">
        <f t="shared" si="42"/>
        <v>42415.833330000001</v>
      </c>
      <c r="C2637" s="126">
        <v>20</v>
      </c>
      <c r="D2637" s="11">
        <f>ROUND(АТС!E397*$D$791*$D$792/100,2)</f>
        <v>89.11</v>
      </c>
      <c r="E2637" s="11">
        <f>ROUND(АТС!E397*$E$791*$E$792/100,2)</f>
        <v>81.88</v>
      </c>
      <c r="F2637" s="11">
        <f>ROUND(АТС!E397*$F$791*$F$792/100,2)</f>
        <v>55.74</v>
      </c>
      <c r="G2637" s="11">
        <f>ROUND(АТС!E397*$G$791*$G$792/100,2)</f>
        <v>32.619999999999997</v>
      </c>
    </row>
    <row r="2638" spans="1:7" x14ac:dyDescent="0.25">
      <c r="A2638" s="236"/>
      <c r="B2638" s="125">
        <f t="shared" si="42"/>
        <v>42415.875</v>
      </c>
      <c r="C2638" s="126">
        <v>21</v>
      </c>
      <c r="D2638" s="11">
        <f>ROUND(АТС!E398*$D$791*$D$792/100,2)</f>
        <v>120.54</v>
      </c>
      <c r="E2638" s="11">
        <f>ROUND(АТС!E398*$E$791*$E$792/100,2)</f>
        <v>110.75</v>
      </c>
      <c r="F2638" s="11">
        <f>ROUND(АТС!E398*$F$791*$F$792/100,2)</f>
        <v>75.39</v>
      </c>
      <c r="G2638" s="11">
        <f>ROUND(АТС!E398*$G$791*$G$792/100,2)</f>
        <v>44.12</v>
      </c>
    </row>
    <row r="2639" spans="1:7" x14ac:dyDescent="0.25">
      <c r="A2639" s="236"/>
      <c r="B2639" s="123">
        <f t="shared" si="42"/>
        <v>42415.916669999999</v>
      </c>
      <c r="C2639" s="126">
        <v>22</v>
      </c>
      <c r="D2639" s="11">
        <f>ROUND(АТС!E399*$D$791*$D$792/100,2)</f>
        <v>90.1</v>
      </c>
      <c r="E2639" s="11">
        <f>ROUND(АТС!E399*$E$791*$E$792/100,2)</f>
        <v>82.79</v>
      </c>
      <c r="F2639" s="11">
        <f>ROUND(АТС!E399*$F$791*$F$792/100,2)</f>
        <v>56.36</v>
      </c>
      <c r="G2639" s="11">
        <f>ROUND(АТС!E399*$G$791*$G$792/100,2)</f>
        <v>32.979999999999997</v>
      </c>
    </row>
    <row r="2640" spans="1:7" x14ac:dyDescent="0.25">
      <c r="A2640" s="236"/>
      <c r="B2640" s="125">
        <f t="shared" si="42"/>
        <v>42415.958330000001</v>
      </c>
      <c r="C2640" s="126">
        <v>23</v>
      </c>
      <c r="D2640" s="11">
        <f>ROUND(АТС!E400*$D$791*$D$792/100,2)</f>
        <v>87.69</v>
      </c>
      <c r="E2640" s="11">
        <f>ROUND(АТС!E400*$E$791*$E$792/100,2)</f>
        <v>80.569999999999993</v>
      </c>
      <c r="F2640" s="11">
        <f>ROUND(АТС!E400*$F$791*$F$792/100,2)</f>
        <v>54.85</v>
      </c>
      <c r="G2640" s="11">
        <f>ROUND(АТС!E400*$G$791*$G$792/100,2)</f>
        <v>32.1</v>
      </c>
    </row>
    <row r="2641" spans="1:7" x14ac:dyDescent="0.25">
      <c r="A2641" s="236"/>
      <c r="B2641" s="123">
        <f t="shared" si="42"/>
        <v>42416</v>
      </c>
      <c r="C2641" s="126">
        <v>0</v>
      </c>
      <c r="D2641" s="11">
        <f>ROUND(АТС!E401*$D$791*$D$792/100,2)</f>
        <v>81.19</v>
      </c>
      <c r="E2641" s="11">
        <f>ROUND(АТС!E401*$E$791*$E$792/100,2)</f>
        <v>74.599999999999994</v>
      </c>
      <c r="F2641" s="11">
        <f>ROUND(АТС!E401*$F$791*$F$792/100,2)</f>
        <v>50.78</v>
      </c>
      <c r="G2641" s="11">
        <f>ROUND(АТС!E401*$G$791*$G$792/100,2)</f>
        <v>29.72</v>
      </c>
    </row>
    <row r="2642" spans="1:7" x14ac:dyDescent="0.25">
      <c r="A2642" s="236"/>
      <c r="B2642" s="125">
        <f t="shared" si="42"/>
        <v>42416.041669999999</v>
      </c>
      <c r="C2642" s="126">
        <v>1</v>
      </c>
      <c r="D2642" s="11">
        <f>ROUND(АТС!E402*$D$791*$D$792/100,2)</f>
        <v>87.06</v>
      </c>
      <c r="E2642" s="11">
        <f>ROUND(АТС!E402*$E$791*$E$792/100,2)</f>
        <v>80</v>
      </c>
      <c r="F2642" s="11">
        <f>ROUND(АТС!E402*$F$791*$F$792/100,2)</f>
        <v>54.45</v>
      </c>
      <c r="G2642" s="11">
        <f>ROUND(АТС!E402*$G$791*$G$792/100,2)</f>
        <v>31.87</v>
      </c>
    </row>
    <row r="2643" spans="1:7" x14ac:dyDescent="0.25">
      <c r="A2643" s="236"/>
      <c r="B2643" s="123">
        <f t="shared" si="42"/>
        <v>42416.083330000001</v>
      </c>
      <c r="C2643" s="126">
        <v>2</v>
      </c>
      <c r="D2643" s="11">
        <f>ROUND(АТС!E403*$D$791*$D$792/100,2)</f>
        <v>88.9</v>
      </c>
      <c r="E2643" s="11">
        <f>ROUND(АТС!E403*$E$791*$E$792/100,2)</f>
        <v>81.680000000000007</v>
      </c>
      <c r="F2643" s="11">
        <f>ROUND(АТС!E403*$F$791*$F$792/100,2)</f>
        <v>55.6</v>
      </c>
      <c r="G2643" s="11">
        <f>ROUND(АТС!E403*$G$791*$G$792/100,2)</f>
        <v>32.54</v>
      </c>
    </row>
    <row r="2644" spans="1:7" x14ac:dyDescent="0.25">
      <c r="A2644" s="236"/>
      <c r="B2644" s="125">
        <f t="shared" si="42"/>
        <v>42416.125</v>
      </c>
      <c r="C2644" s="126">
        <v>3</v>
      </c>
      <c r="D2644" s="11">
        <f>ROUND(АТС!E404*$D$791*$D$792/100,2)</f>
        <v>19.32</v>
      </c>
      <c r="E2644" s="11">
        <f>ROUND(АТС!E404*$E$791*$E$792/100,2)</f>
        <v>17.75</v>
      </c>
      <c r="F2644" s="11">
        <f>ROUND(АТС!E404*$F$791*$F$792/100,2)</f>
        <v>12.08</v>
      </c>
      <c r="G2644" s="11">
        <f>ROUND(АТС!E404*$G$791*$G$792/100,2)</f>
        <v>7.07</v>
      </c>
    </row>
    <row r="2645" spans="1:7" x14ac:dyDescent="0.25">
      <c r="A2645" s="236"/>
      <c r="B2645" s="123">
        <f t="shared" si="42"/>
        <v>42416.166669999999</v>
      </c>
      <c r="C2645" s="126">
        <v>4</v>
      </c>
      <c r="D2645" s="11">
        <f>ROUND(АТС!E405*$D$791*$D$792/100,2)</f>
        <v>80.64</v>
      </c>
      <c r="E2645" s="11">
        <f>ROUND(АТС!E405*$E$791*$E$792/100,2)</f>
        <v>74.09</v>
      </c>
      <c r="F2645" s="11">
        <f>ROUND(АТС!E405*$F$791*$F$792/100,2)</f>
        <v>50.44</v>
      </c>
      <c r="G2645" s="11">
        <f>ROUND(АТС!E405*$G$791*$G$792/100,2)</f>
        <v>29.52</v>
      </c>
    </row>
    <row r="2646" spans="1:7" x14ac:dyDescent="0.25">
      <c r="A2646" s="236"/>
      <c r="B2646" s="125">
        <f t="shared" si="42"/>
        <v>42416.208330000001</v>
      </c>
      <c r="C2646" s="126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36"/>
      <c r="B2647" s="123">
        <f t="shared" si="42"/>
        <v>42416.25</v>
      </c>
      <c r="C2647" s="126">
        <v>6</v>
      </c>
      <c r="D2647" s="11">
        <f>ROUND(АТС!E407*$D$791*$D$792/100,2)</f>
        <v>61.16</v>
      </c>
      <c r="E2647" s="11">
        <f>ROUND(АТС!E407*$E$791*$E$792/100,2)</f>
        <v>56.19</v>
      </c>
      <c r="F2647" s="11">
        <f>ROUND(АТС!E407*$F$791*$F$792/100,2)</f>
        <v>38.25</v>
      </c>
      <c r="G2647" s="11">
        <f>ROUND(АТС!E407*$G$791*$G$792/100,2)</f>
        <v>22.39</v>
      </c>
    </row>
    <row r="2648" spans="1:7" x14ac:dyDescent="0.25">
      <c r="A2648" s="236"/>
      <c r="B2648" s="125">
        <f t="shared" si="42"/>
        <v>42416.291669999999</v>
      </c>
      <c r="C2648" s="126">
        <v>7</v>
      </c>
      <c r="D2648" s="11">
        <f>ROUND(АТС!E408*$D$791*$D$792/100,2)</f>
        <v>57.77</v>
      </c>
      <c r="E2648" s="11">
        <f>ROUND(АТС!E408*$E$791*$E$792/100,2)</f>
        <v>53.08</v>
      </c>
      <c r="F2648" s="11">
        <f>ROUND(АТС!E408*$F$791*$F$792/100,2)</f>
        <v>36.14</v>
      </c>
      <c r="G2648" s="11">
        <f>ROUND(АТС!E408*$G$791*$G$792/100,2)</f>
        <v>21.15</v>
      </c>
    </row>
    <row r="2649" spans="1:7" x14ac:dyDescent="0.25">
      <c r="A2649" s="236"/>
      <c r="B2649" s="123">
        <f t="shared" si="42"/>
        <v>42416.333330000001</v>
      </c>
      <c r="C2649" s="126">
        <v>8</v>
      </c>
      <c r="D2649" s="11">
        <f>ROUND(АТС!E409*$D$791*$D$792/100,2)</f>
        <v>6.26</v>
      </c>
      <c r="E2649" s="11">
        <f>ROUND(АТС!E409*$E$791*$E$792/100,2)</f>
        <v>5.75</v>
      </c>
      <c r="F2649" s="11">
        <f>ROUND(АТС!E409*$F$791*$F$792/100,2)</f>
        <v>3.92</v>
      </c>
      <c r="G2649" s="11">
        <f>ROUND(АТС!E409*$G$791*$G$792/100,2)</f>
        <v>2.29</v>
      </c>
    </row>
    <row r="2650" spans="1:7" x14ac:dyDescent="0.25">
      <c r="A2650" s="236"/>
      <c r="B2650" s="125">
        <f t="shared" si="42"/>
        <v>42416.375</v>
      </c>
      <c r="C2650" s="126">
        <v>9</v>
      </c>
      <c r="D2650" s="11">
        <f>ROUND(АТС!E410*$D$791*$D$792/100,2)</f>
        <v>18.059999999999999</v>
      </c>
      <c r="E2650" s="11">
        <f>ROUND(АТС!E410*$E$791*$E$792/100,2)</f>
        <v>16.59</v>
      </c>
      <c r="F2650" s="11">
        <f>ROUND(АТС!E410*$F$791*$F$792/100,2)</f>
        <v>11.29</v>
      </c>
      <c r="G2650" s="11">
        <f>ROUND(АТС!E410*$G$791*$G$792/100,2)</f>
        <v>6.61</v>
      </c>
    </row>
    <row r="2651" spans="1:7" x14ac:dyDescent="0.25">
      <c r="A2651" s="236"/>
      <c r="B2651" s="123">
        <f t="shared" si="42"/>
        <v>42416.416669999999</v>
      </c>
      <c r="C2651" s="126">
        <v>10</v>
      </c>
      <c r="D2651" s="11">
        <f>ROUND(АТС!E411*$D$791*$D$792/100,2)</f>
        <v>28.8</v>
      </c>
      <c r="E2651" s="11">
        <f>ROUND(АТС!E411*$E$791*$E$792/100,2)</f>
        <v>26.47</v>
      </c>
      <c r="F2651" s="11">
        <f>ROUND(АТС!E411*$F$791*$F$792/100,2)</f>
        <v>18.02</v>
      </c>
      <c r="G2651" s="11">
        <f>ROUND(АТС!E411*$G$791*$G$792/100,2)</f>
        <v>10.54</v>
      </c>
    </row>
    <row r="2652" spans="1:7" x14ac:dyDescent="0.25">
      <c r="A2652" s="236"/>
      <c r="B2652" s="125">
        <f t="shared" si="42"/>
        <v>42416.458330000001</v>
      </c>
      <c r="C2652" s="126">
        <v>11</v>
      </c>
      <c r="D2652" s="11">
        <f>ROUND(АТС!E412*$D$791*$D$792/100,2)</f>
        <v>63.52</v>
      </c>
      <c r="E2652" s="11">
        <f>ROUND(АТС!E412*$E$791*$E$792/100,2)</f>
        <v>58.37</v>
      </c>
      <c r="F2652" s="11">
        <f>ROUND(АТС!E412*$F$791*$F$792/100,2)</f>
        <v>39.729999999999997</v>
      </c>
      <c r="G2652" s="11">
        <f>ROUND(АТС!E412*$G$791*$G$792/100,2)</f>
        <v>23.25</v>
      </c>
    </row>
    <row r="2653" spans="1:7" x14ac:dyDescent="0.25">
      <c r="A2653" s="236"/>
      <c r="B2653" s="123">
        <f t="shared" si="42"/>
        <v>42416.5</v>
      </c>
      <c r="C2653" s="126">
        <v>12</v>
      </c>
      <c r="D2653" s="11">
        <f>ROUND(АТС!E413*$D$791*$D$792/100,2)</f>
        <v>59.73</v>
      </c>
      <c r="E2653" s="11">
        <f>ROUND(АТС!E413*$E$791*$E$792/100,2)</f>
        <v>54.88</v>
      </c>
      <c r="F2653" s="11">
        <f>ROUND(АТС!E413*$F$791*$F$792/100,2)</f>
        <v>37.36</v>
      </c>
      <c r="G2653" s="11">
        <f>ROUND(АТС!E413*$G$791*$G$792/100,2)</f>
        <v>21.86</v>
      </c>
    </row>
    <row r="2654" spans="1:7" x14ac:dyDescent="0.25">
      <c r="A2654" s="236"/>
      <c r="B2654" s="125">
        <f t="shared" si="42"/>
        <v>42416.541669999999</v>
      </c>
      <c r="C2654" s="126">
        <v>13</v>
      </c>
      <c r="D2654" s="11">
        <f>ROUND(АТС!E414*$D$791*$D$792/100,2)</f>
        <v>67.55</v>
      </c>
      <c r="E2654" s="11">
        <f>ROUND(АТС!E414*$E$791*$E$792/100,2)</f>
        <v>62.06</v>
      </c>
      <c r="F2654" s="11">
        <f>ROUND(АТС!E414*$F$791*$F$792/100,2)</f>
        <v>42.25</v>
      </c>
      <c r="G2654" s="11">
        <f>ROUND(АТС!E414*$G$791*$G$792/100,2)</f>
        <v>24.73</v>
      </c>
    </row>
    <row r="2655" spans="1:7" x14ac:dyDescent="0.25">
      <c r="A2655" s="236"/>
      <c r="B2655" s="123">
        <f t="shared" si="42"/>
        <v>42416.583330000001</v>
      </c>
      <c r="C2655" s="126">
        <v>14</v>
      </c>
      <c r="D2655" s="11">
        <f>ROUND(АТС!E415*$D$791*$D$792/100,2)</f>
        <v>36.65</v>
      </c>
      <c r="E2655" s="11">
        <f>ROUND(АТС!E415*$E$791*$E$792/100,2)</f>
        <v>33.67</v>
      </c>
      <c r="F2655" s="11">
        <f>ROUND(АТС!E415*$F$791*$F$792/100,2)</f>
        <v>22.92</v>
      </c>
      <c r="G2655" s="11">
        <f>ROUND(АТС!E415*$G$791*$G$792/100,2)</f>
        <v>13.41</v>
      </c>
    </row>
    <row r="2656" spans="1:7" x14ac:dyDescent="0.25">
      <c r="A2656" s="236"/>
      <c r="B2656" s="125">
        <f t="shared" si="42"/>
        <v>42416.625</v>
      </c>
      <c r="C2656" s="126">
        <v>15</v>
      </c>
      <c r="D2656" s="11">
        <f>ROUND(АТС!E416*$D$791*$D$792/100,2)</f>
        <v>51.88</v>
      </c>
      <c r="E2656" s="11">
        <f>ROUND(АТС!E416*$E$791*$E$792/100,2)</f>
        <v>47.67</v>
      </c>
      <c r="F2656" s="11">
        <f>ROUND(АТС!E416*$F$791*$F$792/100,2)</f>
        <v>32.450000000000003</v>
      </c>
      <c r="G2656" s="11">
        <f>ROUND(АТС!E416*$G$791*$G$792/100,2)</f>
        <v>18.989999999999998</v>
      </c>
    </row>
    <row r="2657" spans="1:7" x14ac:dyDescent="0.25">
      <c r="A2657" s="236"/>
      <c r="B2657" s="123">
        <f t="shared" si="42"/>
        <v>42416.666669999999</v>
      </c>
      <c r="C2657" s="126">
        <v>16</v>
      </c>
      <c r="D2657" s="11">
        <f>ROUND(АТС!E417*$D$791*$D$792/100,2)</f>
        <v>53.38</v>
      </c>
      <c r="E2657" s="11">
        <f>ROUND(АТС!E417*$E$791*$E$792/100,2)</f>
        <v>49.04</v>
      </c>
      <c r="F2657" s="11">
        <f>ROUND(АТС!E417*$F$791*$F$792/100,2)</f>
        <v>33.380000000000003</v>
      </c>
      <c r="G2657" s="11">
        <f>ROUND(АТС!E417*$G$791*$G$792/100,2)</f>
        <v>19.54</v>
      </c>
    </row>
    <row r="2658" spans="1:7" x14ac:dyDescent="0.25">
      <c r="A2658" s="236"/>
      <c r="B2658" s="125">
        <f t="shared" si="42"/>
        <v>42416.708330000001</v>
      </c>
      <c r="C2658" s="126">
        <v>17</v>
      </c>
      <c r="D2658" s="11">
        <f>ROUND(АТС!E418*$D$791*$D$792/100,2)</f>
        <v>28.51</v>
      </c>
      <c r="E2658" s="11">
        <f>ROUND(АТС!E418*$E$791*$E$792/100,2)</f>
        <v>26.19</v>
      </c>
      <c r="F2658" s="11">
        <f>ROUND(АТС!E418*$F$791*$F$792/100,2)</f>
        <v>17.829999999999998</v>
      </c>
      <c r="G2658" s="11">
        <f>ROUND(АТС!E418*$G$791*$G$792/100,2)</f>
        <v>10.43</v>
      </c>
    </row>
    <row r="2659" spans="1:7" x14ac:dyDescent="0.25">
      <c r="A2659" s="236"/>
      <c r="B2659" s="123">
        <f t="shared" si="42"/>
        <v>42416.75</v>
      </c>
      <c r="C2659" s="126">
        <v>18</v>
      </c>
      <c r="D2659" s="11">
        <f>ROUND(АТС!E419*$D$791*$D$792/100,2)</f>
        <v>15.98</v>
      </c>
      <c r="E2659" s="11">
        <f>ROUND(АТС!E419*$E$791*$E$792/100,2)</f>
        <v>14.68</v>
      </c>
      <c r="F2659" s="11">
        <f>ROUND(АТС!E419*$F$791*$F$792/100,2)</f>
        <v>9.99</v>
      </c>
      <c r="G2659" s="11">
        <f>ROUND(АТС!E419*$G$791*$G$792/100,2)</f>
        <v>5.85</v>
      </c>
    </row>
    <row r="2660" spans="1:7" x14ac:dyDescent="0.25">
      <c r="A2660" s="236"/>
      <c r="B2660" s="125">
        <f t="shared" si="42"/>
        <v>42416.791669999999</v>
      </c>
      <c r="C2660" s="126">
        <v>19</v>
      </c>
      <c r="D2660" s="11">
        <f>ROUND(АТС!E420*$D$791*$D$792/100,2)</f>
        <v>75.349999999999994</v>
      </c>
      <c r="E2660" s="11">
        <f>ROUND(АТС!E420*$E$791*$E$792/100,2)</f>
        <v>69.23</v>
      </c>
      <c r="F2660" s="11">
        <f>ROUND(АТС!E420*$F$791*$F$792/100,2)</f>
        <v>47.13</v>
      </c>
      <c r="G2660" s="11">
        <f>ROUND(АТС!E420*$G$791*$G$792/100,2)</f>
        <v>27.58</v>
      </c>
    </row>
    <row r="2661" spans="1:7" x14ac:dyDescent="0.25">
      <c r="A2661" s="236"/>
      <c r="B2661" s="123">
        <f t="shared" si="42"/>
        <v>42416.833330000001</v>
      </c>
      <c r="C2661" s="126">
        <v>20</v>
      </c>
      <c r="D2661" s="11">
        <f>ROUND(АТС!E421*$D$791*$D$792/100,2)</f>
        <v>21.17</v>
      </c>
      <c r="E2661" s="11">
        <f>ROUND(АТС!E421*$E$791*$E$792/100,2)</f>
        <v>19.45</v>
      </c>
      <c r="F2661" s="11">
        <f>ROUND(АТС!E421*$F$791*$F$792/100,2)</f>
        <v>13.24</v>
      </c>
      <c r="G2661" s="11">
        <f>ROUND(АТС!E421*$G$791*$G$792/100,2)</f>
        <v>7.75</v>
      </c>
    </row>
    <row r="2662" spans="1:7" x14ac:dyDescent="0.25">
      <c r="A2662" s="236"/>
      <c r="B2662" s="125">
        <f t="shared" si="42"/>
        <v>42416.875</v>
      </c>
      <c r="C2662" s="126">
        <v>21</v>
      </c>
      <c r="D2662" s="11">
        <f>ROUND(АТС!E422*$D$791*$D$792/100,2)</f>
        <v>22.41</v>
      </c>
      <c r="E2662" s="11">
        <f>ROUND(АТС!E422*$E$791*$E$792/100,2)</f>
        <v>20.59</v>
      </c>
      <c r="F2662" s="11">
        <f>ROUND(АТС!E422*$F$791*$F$792/100,2)</f>
        <v>14.02</v>
      </c>
      <c r="G2662" s="11">
        <f>ROUND(АТС!E422*$G$791*$G$792/100,2)</f>
        <v>8.1999999999999993</v>
      </c>
    </row>
    <row r="2663" spans="1:7" x14ac:dyDescent="0.25">
      <c r="A2663" s="236"/>
      <c r="B2663" s="123">
        <f t="shared" si="42"/>
        <v>42416.916669999999</v>
      </c>
      <c r="C2663" s="126">
        <v>22</v>
      </c>
      <c r="D2663" s="11">
        <f>ROUND(АТС!E423*$D$791*$D$792/100,2)</f>
        <v>18.14</v>
      </c>
      <c r="E2663" s="11">
        <f>ROUND(АТС!E423*$E$791*$E$792/100,2)</f>
        <v>16.670000000000002</v>
      </c>
      <c r="F2663" s="11">
        <f>ROUND(АТС!E423*$F$791*$F$792/100,2)</f>
        <v>11.35</v>
      </c>
      <c r="G2663" s="11">
        <f>ROUND(АТС!E423*$G$791*$G$792/100,2)</f>
        <v>6.64</v>
      </c>
    </row>
    <row r="2664" spans="1:7" x14ac:dyDescent="0.25">
      <c r="A2664" s="236"/>
      <c r="B2664" s="125">
        <f t="shared" si="42"/>
        <v>42416.958330000001</v>
      </c>
      <c r="C2664" s="126">
        <v>23</v>
      </c>
      <c r="D2664" s="11">
        <f>ROUND(АТС!E424*$D$791*$D$792/100,2)</f>
        <v>18.059999999999999</v>
      </c>
      <c r="E2664" s="11">
        <f>ROUND(АТС!E424*$E$791*$E$792/100,2)</f>
        <v>16.59</v>
      </c>
      <c r="F2664" s="11">
        <f>ROUND(АТС!E424*$F$791*$F$792/100,2)</f>
        <v>11.29</v>
      </c>
      <c r="G2664" s="11">
        <f>ROUND(АТС!E424*$G$791*$G$792/100,2)</f>
        <v>6.61</v>
      </c>
    </row>
    <row r="2665" spans="1:7" x14ac:dyDescent="0.25">
      <c r="A2665" s="236"/>
      <c r="B2665" s="123">
        <f t="shared" si="42"/>
        <v>42417</v>
      </c>
      <c r="C2665" s="126">
        <v>0</v>
      </c>
      <c r="D2665" s="11">
        <f>ROUND(АТС!E425*$D$791*$D$792/100,2)</f>
        <v>5.98</v>
      </c>
      <c r="E2665" s="11">
        <f>ROUND(АТС!E425*$E$791*$E$792/100,2)</f>
        <v>5.5</v>
      </c>
      <c r="F2665" s="11">
        <f>ROUND(АТС!E425*$F$791*$F$792/100,2)</f>
        <v>3.74</v>
      </c>
      <c r="G2665" s="11">
        <f>ROUND(АТС!E425*$G$791*$G$792/100,2)</f>
        <v>2.19</v>
      </c>
    </row>
    <row r="2666" spans="1:7" x14ac:dyDescent="0.25">
      <c r="A2666" s="236"/>
      <c r="B2666" s="125">
        <f t="shared" si="42"/>
        <v>42417.041669999999</v>
      </c>
      <c r="C2666" s="126">
        <v>1</v>
      </c>
      <c r="D2666" s="11">
        <f>ROUND(АТС!E426*$D$791*$D$792/100,2)</f>
        <v>94.03</v>
      </c>
      <c r="E2666" s="11">
        <f>ROUND(АТС!E426*$E$791*$E$792/100,2)</f>
        <v>86.39</v>
      </c>
      <c r="F2666" s="11">
        <f>ROUND(АТС!E426*$F$791*$F$792/100,2)</f>
        <v>58.81</v>
      </c>
      <c r="G2666" s="11">
        <f>ROUND(АТС!E426*$G$791*$G$792/100,2)</f>
        <v>34.42</v>
      </c>
    </row>
    <row r="2667" spans="1:7" x14ac:dyDescent="0.25">
      <c r="A2667" s="236"/>
      <c r="B2667" s="123">
        <f t="shared" si="42"/>
        <v>42417.083330000001</v>
      </c>
      <c r="C2667" s="126">
        <v>2</v>
      </c>
      <c r="D2667" s="11">
        <f>ROUND(АТС!E427*$D$791*$D$792/100,2)</f>
        <v>118.83</v>
      </c>
      <c r="E2667" s="11">
        <f>ROUND(АТС!E427*$E$791*$E$792/100,2)</f>
        <v>109.18</v>
      </c>
      <c r="F2667" s="11">
        <f>ROUND(АТС!E427*$F$791*$F$792/100,2)</f>
        <v>74.319999999999993</v>
      </c>
      <c r="G2667" s="11">
        <f>ROUND(АТС!E427*$G$791*$G$792/100,2)</f>
        <v>43.5</v>
      </c>
    </row>
    <row r="2668" spans="1:7" x14ac:dyDescent="0.25">
      <c r="A2668" s="236"/>
      <c r="B2668" s="125">
        <f t="shared" si="42"/>
        <v>42417.125</v>
      </c>
      <c r="C2668" s="126">
        <v>3</v>
      </c>
      <c r="D2668" s="11">
        <f>ROUND(АТС!E428*$D$791*$D$792/100,2)</f>
        <v>40.17</v>
      </c>
      <c r="E2668" s="11">
        <f>ROUND(АТС!E428*$E$791*$E$792/100,2)</f>
        <v>36.9</v>
      </c>
      <c r="F2668" s="11">
        <f>ROUND(АТС!E428*$F$791*$F$792/100,2)</f>
        <v>25.12</v>
      </c>
      <c r="G2668" s="11">
        <f>ROUND(АТС!E428*$G$791*$G$792/100,2)</f>
        <v>14.7</v>
      </c>
    </row>
    <row r="2669" spans="1:7" x14ac:dyDescent="0.25">
      <c r="A2669" s="236"/>
      <c r="B2669" s="123">
        <f t="shared" si="42"/>
        <v>42417.166669999999</v>
      </c>
      <c r="C2669" s="126">
        <v>4</v>
      </c>
      <c r="D2669" s="11">
        <f>ROUND(АТС!E429*$D$791*$D$792/100,2)</f>
        <v>47.32</v>
      </c>
      <c r="E2669" s="11">
        <f>ROUND(АТС!E429*$E$791*$E$792/100,2)</f>
        <v>43.48</v>
      </c>
      <c r="F2669" s="11">
        <f>ROUND(АТС!E429*$F$791*$F$792/100,2)</f>
        <v>29.6</v>
      </c>
      <c r="G2669" s="11">
        <f>ROUND(АТС!E429*$G$791*$G$792/100,2)</f>
        <v>17.32</v>
      </c>
    </row>
    <row r="2670" spans="1:7" x14ac:dyDescent="0.25">
      <c r="A2670" s="236"/>
      <c r="B2670" s="125">
        <f t="shared" si="42"/>
        <v>42417.208330000001</v>
      </c>
      <c r="C2670" s="126">
        <v>5</v>
      </c>
      <c r="D2670" s="11">
        <f>ROUND(АТС!E430*$D$791*$D$792/100,2)</f>
        <v>75.27</v>
      </c>
      <c r="E2670" s="11">
        <f>ROUND(АТС!E430*$E$791*$E$792/100,2)</f>
        <v>69.16</v>
      </c>
      <c r="F2670" s="11">
        <f>ROUND(АТС!E430*$F$791*$F$792/100,2)</f>
        <v>47.08</v>
      </c>
      <c r="G2670" s="11">
        <f>ROUND(АТС!E430*$G$791*$G$792/100,2)</f>
        <v>27.55</v>
      </c>
    </row>
    <row r="2671" spans="1:7" x14ac:dyDescent="0.25">
      <c r="A2671" s="236"/>
      <c r="B2671" s="123">
        <f t="shared" si="42"/>
        <v>42417.25</v>
      </c>
      <c r="C2671" s="126">
        <v>6</v>
      </c>
      <c r="D2671" s="11">
        <f>ROUND(АТС!E431*$D$791*$D$792/100,2)</f>
        <v>70.47</v>
      </c>
      <c r="E2671" s="11">
        <f>ROUND(АТС!E431*$E$791*$E$792/100,2)</f>
        <v>64.75</v>
      </c>
      <c r="F2671" s="11">
        <f>ROUND(АТС!E431*$F$791*$F$792/100,2)</f>
        <v>44.08</v>
      </c>
      <c r="G2671" s="11">
        <f>ROUND(АТС!E431*$G$791*$G$792/100,2)</f>
        <v>25.8</v>
      </c>
    </row>
    <row r="2672" spans="1:7" x14ac:dyDescent="0.25">
      <c r="A2672" s="236"/>
      <c r="B2672" s="125">
        <f t="shared" si="42"/>
        <v>42417.291669999999</v>
      </c>
      <c r="C2672" s="126">
        <v>7</v>
      </c>
      <c r="D2672" s="11">
        <f>ROUND(АТС!E432*$D$791*$D$792/100,2)</f>
        <v>72.569999999999993</v>
      </c>
      <c r="E2672" s="11">
        <f>ROUND(АТС!E432*$E$791*$E$792/100,2)</f>
        <v>66.680000000000007</v>
      </c>
      <c r="F2672" s="11">
        <f>ROUND(АТС!E432*$F$791*$F$792/100,2)</f>
        <v>45.39</v>
      </c>
      <c r="G2672" s="11">
        <f>ROUND(АТС!E432*$G$791*$G$792/100,2)</f>
        <v>26.56</v>
      </c>
    </row>
    <row r="2673" spans="1:7" x14ac:dyDescent="0.25">
      <c r="A2673" s="236"/>
      <c r="B2673" s="123">
        <f t="shared" si="42"/>
        <v>42417.333330000001</v>
      </c>
      <c r="C2673" s="126">
        <v>8</v>
      </c>
      <c r="D2673" s="11">
        <f>ROUND(АТС!E433*$D$791*$D$792/100,2)</f>
        <v>59.23</v>
      </c>
      <c r="E2673" s="11">
        <f>ROUND(АТС!E433*$E$791*$E$792/100,2)</f>
        <v>54.43</v>
      </c>
      <c r="F2673" s="11">
        <f>ROUND(АТС!E433*$F$791*$F$792/100,2)</f>
        <v>37.049999999999997</v>
      </c>
      <c r="G2673" s="11">
        <f>ROUND(АТС!E433*$G$791*$G$792/100,2)</f>
        <v>21.68</v>
      </c>
    </row>
    <row r="2674" spans="1:7" x14ac:dyDescent="0.25">
      <c r="A2674" s="236"/>
      <c r="B2674" s="125">
        <f t="shared" si="42"/>
        <v>42417.375</v>
      </c>
      <c r="C2674" s="126">
        <v>9</v>
      </c>
      <c r="D2674" s="11">
        <f>ROUND(АТС!E434*$D$791*$D$792/100,2)</f>
        <v>55.13</v>
      </c>
      <c r="E2674" s="11">
        <f>ROUND(АТС!E434*$E$791*$E$792/100,2)</f>
        <v>50.65</v>
      </c>
      <c r="F2674" s="11">
        <f>ROUND(АТС!E434*$F$791*$F$792/100,2)</f>
        <v>34.479999999999997</v>
      </c>
      <c r="G2674" s="11">
        <f>ROUND(АТС!E434*$G$791*$G$792/100,2)</f>
        <v>20.18</v>
      </c>
    </row>
    <row r="2675" spans="1:7" x14ac:dyDescent="0.25">
      <c r="A2675" s="236"/>
      <c r="B2675" s="123">
        <f t="shared" si="42"/>
        <v>42417.416669999999</v>
      </c>
      <c r="C2675" s="126">
        <v>10</v>
      </c>
      <c r="D2675" s="11">
        <f>ROUND(АТС!E435*$D$791*$D$792/100,2)</f>
        <v>60.38</v>
      </c>
      <c r="E2675" s="11">
        <f>ROUND(АТС!E435*$E$791*$E$792/100,2)</f>
        <v>55.48</v>
      </c>
      <c r="F2675" s="11">
        <f>ROUND(АТС!E435*$F$791*$F$792/100,2)</f>
        <v>37.76</v>
      </c>
      <c r="G2675" s="11">
        <f>ROUND(АТС!E435*$G$791*$G$792/100,2)</f>
        <v>22.1</v>
      </c>
    </row>
    <row r="2676" spans="1:7" x14ac:dyDescent="0.25">
      <c r="A2676" s="236"/>
      <c r="B2676" s="125">
        <f t="shared" si="42"/>
        <v>42417.458330000001</v>
      </c>
      <c r="C2676" s="126">
        <v>11</v>
      </c>
      <c r="D2676" s="11">
        <f>ROUND(АТС!E436*$D$791*$D$792/100,2)</f>
        <v>65.89</v>
      </c>
      <c r="E2676" s="11">
        <f>ROUND(АТС!E436*$E$791*$E$792/100,2)</f>
        <v>60.54</v>
      </c>
      <c r="F2676" s="11">
        <f>ROUND(АТС!E436*$F$791*$F$792/100,2)</f>
        <v>41.21</v>
      </c>
      <c r="G2676" s="11">
        <f>ROUND(АТС!E436*$G$791*$G$792/100,2)</f>
        <v>24.12</v>
      </c>
    </row>
    <row r="2677" spans="1:7" x14ac:dyDescent="0.25">
      <c r="A2677" s="236"/>
      <c r="B2677" s="123">
        <f t="shared" si="42"/>
        <v>42417.5</v>
      </c>
      <c r="C2677" s="126">
        <v>12</v>
      </c>
      <c r="D2677" s="11">
        <f>ROUND(АТС!E437*$D$791*$D$792/100,2)</f>
        <v>52.41</v>
      </c>
      <c r="E2677" s="11">
        <f>ROUND(АТС!E437*$E$791*$E$792/100,2)</f>
        <v>48.16</v>
      </c>
      <c r="F2677" s="11">
        <f>ROUND(АТС!E437*$F$791*$F$792/100,2)</f>
        <v>32.78</v>
      </c>
      <c r="G2677" s="11">
        <f>ROUND(АТС!E437*$G$791*$G$792/100,2)</f>
        <v>19.190000000000001</v>
      </c>
    </row>
    <row r="2678" spans="1:7" x14ac:dyDescent="0.25">
      <c r="A2678" s="236"/>
      <c r="B2678" s="125">
        <f t="shared" si="42"/>
        <v>42417.541669999999</v>
      </c>
      <c r="C2678" s="126">
        <v>13</v>
      </c>
      <c r="D2678" s="11">
        <f>ROUND(АТС!E438*$D$791*$D$792/100,2)</f>
        <v>53.33</v>
      </c>
      <c r="E2678" s="11">
        <f>ROUND(АТС!E438*$E$791*$E$792/100,2)</f>
        <v>49</v>
      </c>
      <c r="F2678" s="11">
        <f>ROUND(АТС!E438*$F$791*$F$792/100,2)</f>
        <v>33.35</v>
      </c>
      <c r="G2678" s="11">
        <f>ROUND(АТС!E438*$G$791*$G$792/100,2)</f>
        <v>19.52</v>
      </c>
    </row>
    <row r="2679" spans="1:7" x14ac:dyDescent="0.25">
      <c r="A2679" s="236"/>
      <c r="B2679" s="123">
        <f t="shared" si="42"/>
        <v>42417.583330000001</v>
      </c>
      <c r="C2679" s="126">
        <v>14</v>
      </c>
      <c r="D2679" s="11">
        <f>ROUND(АТС!E439*$D$791*$D$792/100,2)</f>
        <v>76.84</v>
      </c>
      <c r="E2679" s="11">
        <f>ROUND(АТС!E439*$E$791*$E$792/100,2)</f>
        <v>70.61</v>
      </c>
      <c r="F2679" s="11">
        <f>ROUND(АТС!E439*$F$791*$F$792/100,2)</f>
        <v>48.06</v>
      </c>
      <c r="G2679" s="11">
        <f>ROUND(АТС!E439*$G$791*$G$792/100,2)</f>
        <v>28.13</v>
      </c>
    </row>
    <row r="2680" spans="1:7" x14ac:dyDescent="0.25">
      <c r="A2680" s="236"/>
      <c r="B2680" s="125">
        <f t="shared" si="42"/>
        <v>42417.625</v>
      </c>
      <c r="C2680" s="126">
        <v>15</v>
      </c>
      <c r="D2680" s="11">
        <f>ROUND(АТС!E440*$D$791*$D$792/100,2)</f>
        <v>62.97</v>
      </c>
      <c r="E2680" s="11">
        <f>ROUND(АТС!E440*$E$791*$E$792/100,2)</f>
        <v>57.86</v>
      </c>
      <c r="F2680" s="11">
        <f>ROUND(АТС!E440*$F$791*$F$792/100,2)</f>
        <v>39.39</v>
      </c>
      <c r="G2680" s="11">
        <f>ROUND(АТС!E440*$G$791*$G$792/100,2)</f>
        <v>23.05</v>
      </c>
    </row>
    <row r="2681" spans="1:7" x14ac:dyDescent="0.25">
      <c r="A2681" s="236"/>
      <c r="B2681" s="123">
        <f t="shared" si="42"/>
        <v>42417.666669999999</v>
      </c>
      <c r="C2681" s="126">
        <v>16</v>
      </c>
      <c r="D2681" s="11">
        <f>ROUND(АТС!E441*$D$791*$D$792/100,2)</f>
        <v>50.56</v>
      </c>
      <c r="E2681" s="11">
        <f>ROUND(АТС!E441*$E$791*$E$792/100,2)</f>
        <v>46.45</v>
      </c>
      <c r="F2681" s="11">
        <f>ROUND(АТС!E441*$F$791*$F$792/100,2)</f>
        <v>31.62</v>
      </c>
      <c r="G2681" s="11">
        <f>ROUND(АТС!E441*$G$791*$G$792/100,2)</f>
        <v>18.510000000000002</v>
      </c>
    </row>
    <row r="2682" spans="1:7" x14ac:dyDescent="0.25">
      <c r="A2682" s="236"/>
      <c r="B2682" s="125">
        <f t="shared" si="42"/>
        <v>42417.708330000001</v>
      </c>
      <c r="C2682" s="126">
        <v>17</v>
      </c>
      <c r="D2682" s="11">
        <f>ROUND(АТС!E442*$D$791*$D$792/100,2)</f>
        <v>3.56</v>
      </c>
      <c r="E2682" s="11">
        <f>ROUND(АТС!E442*$E$791*$E$792/100,2)</f>
        <v>3.27</v>
      </c>
      <c r="F2682" s="11">
        <f>ROUND(АТС!E442*$F$791*$F$792/100,2)</f>
        <v>2.23</v>
      </c>
      <c r="G2682" s="11">
        <f>ROUND(АТС!E442*$G$791*$G$792/100,2)</f>
        <v>1.3</v>
      </c>
    </row>
    <row r="2683" spans="1:7" x14ac:dyDescent="0.25">
      <c r="A2683" s="236"/>
      <c r="B2683" s="123">
        <f t="shared" si="42"/>
        <v>42417.75</v>
      </c>
      <c r="C2683" s="126">
        <v>18</v>
      </c>
      <c r="D2683" s="11">
        <f>ROUND(АТС!E443*$D$791*$D$792/100,2)</f>
        <v>15.57</v>
      </c>
      <c r="E2683" s="11">
        <f>ROUND(АТС!E443*$E$791*$E$792/100,2)</f>
        <v>14.3</v>
      </c>
      <c r="F2683" s="11">
        <f>ROUND(АТС!E443*$F$791*$F$792/100,2)</f>
        <v>9.74</v>
      </c>
      <c r="G2683" s="11">
        <f>ROUND(АТС!E443*$G$791*$G$792/100,2)</f>
        <v>5.7</v>
      </c>
    </row>
    <row r="2684" spans="1:7" x14ac:dyDescent="0.25">
      <c r="A2684" s="236"/>
      <c r="B2684" s="125">
        <f t="shared" si="42"/>
        <v>42417.791669999999</v>
      </c>
      <c r="C2684" s="126">
        <v>19</v>
      </c>
      <c r="D2684" s="11">
        <f>ROUND(АТС!E444*$D$791*$D$792/100,2)</f>
        <v>59.16</v>
      </c>
      <c r="E2684" s="11">
        <f>ROUND(АТС!E444*$E$791*$E$792/100,2)</f>
        <v>54.35</v>
      </c>
      <c r="F2684" s="11">
        <f>ROUND(АТС!E444*$F$791*$F$792/100,2)</f>
        <v>37</v>
      </c>
      <c r="G2684" s="11">
        <f>ROUND(АТС!E444*$G$791*$G$792/100,2)</f>
        <v>21.65</v>
      </c>
    </row>
    <row r="2685" spans="1:7" x14ac:dyDescent="0.25">
      <c r="A2685" s="236"/>
      <c r="B2685" s="123">
        <f t="shared" si="42"/>
        <v>42417.833330000001</v>
      </c>
      <c r="C2685" s="126">
        <v>20</v>
      </c>
      <c r="D2685" s="11">
        <f>ROUND(АТС!E445*$D$791*$D$792/100,2)</f>
        <v>20.11</v>
      </c>
      <c r="E2685" s="11">
        <f>ROUND(АТС!E445*$E$791*$E$792/100,2)</f>
        <v>18.48</v>
      </c>
      <c r="F2685" s="11">
        <f>ROUND(АТС!E445*$F$791*$F$792/100,2)</f>
        <v>12.58</v>
      </c>
      <c r="G2685" s="11">
        <f>ROUND(АТС!E445*$G$791*$G$792/100,2)</f>
        <v>7.36</v>
      </c>
    </row>
    <row r="2686" spans="1:7" x14ac:dyDescent="0.25">
      <c r="A2686" s="236"/>
      <c r="B2686" s="125">
        <f t="shared" si="42"/>
        <v>42417.875</v>
      </c>
      <c r="C2686" s="126">
        <v>21</v>
      </c>
      <c r="D2686" s="11">
        <f>ROUND(АТС!E446*$D$791*$D$792/100,2)</f>
        <v>24.16</v>
      </c>
      <c r="E2686" s="11">
        <f>ROUND(АТС!E446*$E$791*$E$792/100,2)</f>
        <v>22.2</v>
      </c>
      <c r="F2686" s="11">
        <f>ROUND(АТС!E446*$F$791*$F$792/100,2)</f>
        <v>15.11</v>
      </c>
      <c r="G2686" s="11">
        <f>ROUND(АТС!E446*$G$791*$G$792/100,2)</f>
        <v>8.85</v>
      </c>
    </row>
    <row r="2687" spans="1:7" x14ac:dyDescent="0.25">
      <c r="A2687" s="236"/>
      <c r="B2687" s="123">
        <f t="shared" si="42"/>
        <v>42417.916669999999</v>
      </c>
      <c r="C2687" s="126">
        <v>22</v>
      </c>
      <c r="D2687" s="11">
        <f>ROUND(АТС!E447*$D$791*$D$792/100,2)</f>
        <v>90.48</v>
      </c>
      <c r="E2687" s="11">
        <f>ROUND(АТС!E447*$E$791*$E$792/100,2)</f>
        <v>83.13</v>
      </c>
      <c r="F2687" s="11">
        <f>ROUND(АТС!E447*$F$791*$F$792/100,2)</f>
        <v>56.59</v>
      </c>
      <c r="G2687" s="11">
        <f>ROUND(АТС!E447*$G$791*$G$792/100,2)</f>
        <v>33.119999999999997</v>
      </c>
    </row>
    <row r="2688" spans="1:7" x14ac:dyDescent="0.25">
      <c r="A2688" s="236"/>
      <c r="B2688" s="125">
        <f t="shared" si="42"/>
        <v>42417.958330000001</v>
      </c>
      <c r="C2688" s="126">
        <v>23</v>
      </c>
      <c r="D2688" s="11">
        <f>ROUND(АТС!E448*$D$791*$D$792/100,2)</f>
        <v>134.26</v>
      </c>
      <c r="E2688" s="11">
        <f>ROUND(АТС!E448*$E$791*$E$792/100,2)</f>
        <v>123.36</v>
      </c>
      <c r="F2688" s="11">
        <f>ROUND(АТС!E448*$F$791*$F$792/100,2)</f>
        <v>83.97</v>
      </c>
      <c r="G2688" s="11">
        <f>ROUND(АТС!E448*$G$791*$G$792/100,2)</f>
        <v>49.15</v>
      </c>
    </row>
    <row r="2689" spans="1:7" x14ac:dyDescent="0.25">
      <c r="A2689" s="236"/>
      <c r="B2689" s="123">
        <f t="shared" si="42"/>
        <v>42418</v>
      </c>
      <c r="C2689" s="126">
        <v>0</v>
      </c>
      <c r="D2689" s="11">
        <f>ROUND(АТС!E449*$D$791*$D$792/100,2)</f>
        <v>11.17</v>
      </c>
      <c r="E2689" s="11">
        <f>ROUND(АТС!E449*$E$791*$E$792/100,2)</f>
        <v>10.26</v>
      </c>
      <c r="F2689" s="11">
        <f>ROUND(АТС!E449*$F$791*$F$792/100,2)</f>
        <v>6.98</v>
      </c>
      <c r="G2689" s="11">
        <f>ROUND(АТС!E449*$G$791*$G$792/100,2)</f>
        <v>4.09</v>
      </c>
    </row>
    <row r="2690" spans="1:7" x14ac:dyDescent="0.25">
      <c r="A2690" s="236"/>
      <c r="B2690" s="125">
        <f t="shared" ref="B2690:B2753" si="43">B2666+1</f>
        <v>42418.041669999999</v>
      </c>
      <c r="C2690" s="126">
        <v>1</v>
      </c>
      <c r="D2690" s="11">
        <f>ROUND(АТС!E450*$D$791*$D$792/100,2)</f>
        <v>5.07</v>
      </c>
      <c r="E2690" s="11">
        <f>ROUND(АТС!E450*$E$791*$E$792/100,2)</f>
        <v>4.66</v>
      </c>
      <c r="F2690" s="11">
        <f>ROUND(АТС!E450*$F$791*$F$792/100,2)</f>
        <v>3.17</v>
      </c>
      <c r="G2690" s="11">
        <f>ROUND(АТС!E450*$G$791*$G$792/100,2)</f>
        <v>1.85</v>
      </c>
    </row>
    <row r="2691" spans="1:7" x14ac:dyDescent="0.25">
      <c r="A2691" s="236"/>
      <c r="B2691" s="123">
        <f t="shared" si="43"/>
        <v>42418.083330000001</v>
      </c>
      <c r="C2691" s="126">
        <v>2</v>
      </c>
      <c r="D2691" s="11">
        <f>ROUND(АТС!E451*$D$791*$D$792/100,2)</f>
        <v>112.88</v>
      </c>
      <c r="E2691" s="11">
        <f>ROUND(АТС!E451*$E$791*$E$792/100,2)</f>
        <v>103.72</v>
      </c>
      <c r="F2691" s="11">
        <f>ROUND(АТС!E451*$F$791*$F$792/100,2)</f>
        <v>70.599999999999994</v>
      </c>
      <c r="G2691" s="11">
        <f>ROUND(АТС!E451*$G$791*$G$792/100,2)</f>
        <v>41.32</v>
      </c>
    </row>
    <row r="2692" spans="1:7" x14ac:dyDescent="0.25">
      <c r="A2692" s="236"/>
      <c r="B2692" s="125">
        <f t="shared" si="43"/>
        <v>42418.125</v>
      </c>
      <c r="C2692" s="126">
        <v>3</v>
      </c>
      <c r="D2692" s="11">
        <f>ROUND(АТС!E452*$D$791*$D$792/100,2)</f>
        <v>113.22</v>
      </c>
      <c r="E2692" s="11">
        <f>ROUND(АТС!E452*$E$791*$E$792/100,2)</f>
        <v>104.02</v>
      </c>
      <c r="F2692" s="11">
        <f>ROUND(АТС!E452*$F$791*$F$792/100,2)</f>
        <v>70.81</v>
      </c>
      <c r="G2692" s="11">
        <f>ROUND(АТС!E452*$G$791*$G$792/100,2)</f>
        <v>41.44</v>
      </c>
    </row>
    <row r="2693" spans="1:7" x14ac:dyDescent="0.25">
      <c r="A2693" s="236"/>
      <c r="B2693" s="123">
        <f t="shared" si="43"/>
        <v>42418.166669999999</v>
      </c>
      <c r="C2693" s="126">
        <v>4</v>
      </c>
      <c r="D2693" s="11">
        <f>ROUND(АТС!E453*$D$791*$D$792/100,2)</f>
        <v>92.37</v>
      </c>
      <c r="E2693" s="11">
        <f>ROUND(АТС!E453*$E$791*$E$792/100,2)</f>
        <v>84.88</v>
      </c>
      <c r="F2693" s="11">
        <f>ROUND(АТС!E453*$F$791*$F$792/100,2)</f>
        <v>57.78</v>
      </c>
      <c r="G2693" s="11">
        <f>ROUND(АТС!E453*$G$791*$G$792/100,2)</f>
        <v>33.81</v>
      </c>
    </row>
    <row r="2694" spans="1:7" x14ac:dyDescent="0.25">
      <c r="A2694" s="236"/>
      <c r="B2694" s="125">
        <f t="shared" si="43"/>
        <v>42418.208330000001</v>
      </c>
      <c r="C2694" s="126">
        <v>5</v>
      </c>
      <c r="D2694" s="11">
        <f>ROUND(АТС!E454*$D$791*$D$792/100,2)</f>
        <v>65.790000000000006</v>
      </c>
      <c r="E2694" s="11">
        <f>ROUND(АТС!E454*$E$791*$E$792/100,2)</f>
        <v>60.45</v>
      </c>
      <c r="F2694" s="11">
        <f>ROUND(АТС!E454*$F$791*$F$792/100,2)</f>
        <v>41.15</v>
      </c>
      <c r="G2694" s="11">
        <f>ROUND(АТС!E454*$G$791*$G$792/100,2)</f>
        <v>24.08</v>
      </c>
    </row>
    <row r="2695" spans="1:7" x14ac:dyDescent="0.25">
      <c r="A2695" s="236"/>
      <c r="B2695" s="123">
        <f t="shared" si="43"/>
        <v>42418.25</v>
      </c>
      <c r="C2695" s="126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36"/>
      <c r="B2696" s="125">
        <f t="shared" si="43"/>
        <v>42418.291669999999</v>
      </c>
      <c r="C2696" s="126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36"/>
      <c r="B2697" s="123">
        <f t="shared" si="43"/>
        <v>42418.333330000001</v>
      </c>
      <c r="C2697" s="126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36"/>
      <c r="B2698" s="125">
        <f t="shared" si="43"/>
        <v>42418.375</v>
      </c>
      <c r="C2698" s="126">
        <v>9</v>
      </c>
      <c r="D2698" s="11">
        <f>ROUND(АТС!E458*$D$791*$D$792/100,2)</f>
        <v>18.43</v>
      </c>
      <c r="E2698" s="11">
        <f>ROUND(АТС!E458*$E$791*$E$792/100,2)</f>
        <v>16.93</v>
      </c>
      <c r="F2698" s="11">
        <f>ROUND(АТС!E458*$F$791*$F$792/100,2)</f>
        <v>11.53</v>
      </c>
      <c r="G2698" s="11">
        <f>ROUND(АТС!E458*$G$791*$G$792/100,2)</f>
        <v>6.75</v>
      </c>
    </row>
    <row r="2699" spans="1:7" x14ac:dyDescent="0.25">
      <c r="A2699" s="236"/>
      <c r="B2699" s="123">
        <f t="shared" si="43"/>
        <v>42418.416669999999</v>
      </c>
      <c r="C2699" s="126">
        <v>10</v>
      </c>
      <c r="D2699" s="11">
        <f>ROUND(АТС!E459*$D$791*$D$792/100,2)</f>
        <v>58.77</v>
      </c>
      <c r="E2699" s="11">
        <f>ROUND(АТС!E459*$E$791*$E$792/100,2)</f>
        <v>54</v>
      </c>
      <c r="F2699" s="11">
        <f>ROUND(АТС!E459*$F$791*$F$792/100,2)</f>
        <v>36.76</v>
      </c>
      <c r="G2699" s="11">
        <f>ROUND(АТС!E459*$G$791*$G$792/100,2)</f>
        <v>21.51</v>
      </c>
    </row>
    <row r="2700" spans="1:7" x14ac:dyDescent="0.25">
      <c r="A2700" s="236"/>
      <c r="B2700" s="125">
        <f t="shared" si="43"/>
        <v>42418.458330000001</v>
      </c>
      <c r="C2700" s="126">
        <v>11</v>
      </c>
      <c r="D2700" s="11">
        <f>ROUND(АТС!E460*$D$791*$D$792/100,2)</f>
        <v>60.6</v>
      </c>
      <c r="E2700" s="11">
        <f>ROUND(АТС!E460*$E$791*$E$792/100,2)</f>
        <v>55.68</v>
      </c>
      <c r="F2700" s="11">
        <f>ROUND(АТС!E460*$F$791*$F$792/100,2)</f>
        <v>37.9</v>
      </c>
      <c r="G2700" s="11">
        <f>ROUND(АТС!E460*$G$791*$G$792/100,2)</f>
        <v>22.18</v>
      </c>
    </row>
    <row r="2701" spans="1:7" x14ac:dyDescent="0.25">
      <c r="A2701" s="236"/>
      <c r="B2701" s="123">
        <f t="shared" si="43"/>
        <v>42418.5</v>
      </c>
      <c r="C2701" s="126">
        <v>12</v>
      </c>
      <c r="D2701" s="11">
        <f>ROUND(АТС!E461*$D$791*$D$792/100,2)</f>
        <v>59.86</v>
      </c>
      <c r="E2701" s="11">
        <f>ROUND(АТС!E461*$E$791*$E$792/100,2)</f>
        <v>55</v>
      </c>
      <c r="F2701" s="11">
        <f>ROUND(АТС!E461*$F$791*$F$792/100,2)</f>
        <v>37.44</v>
      </c>
      <c r="G2701" s="11">
        <f>ROUND(АТС!E461*$G$791*$G$792/100,2)</f>
        <v>21.91</v>
      </c>
    </row>
    <row r="2702" spans="1:7" x14ac:dyDescent="0.25">
      <c r="A2702" s="236"/>
      <c r="B2702" s="125">
        <f t="shared" si="43"/>
        <v>42418.541669999999</v>
      </c>
      <c r="C2702" s="126">
        <v>13</v>
      </c>
      <c r="D2702" s="11">
        <f>ROUND(АТС!E462*$D$791*$D$792/100,2)</f>
        <v>56.86</v>
      </c>
      <c r="E2702" s="11">
        <f>ROUND(АТС!E462*$E$791*$E$792/100,2)</f>
        <v>52.24</v>
      </c>
      <c r="F2702" s="11">
        <f>ROUND(АТС!E462*$F$791*$F$792/100,2)</f>
        <v>35.56</v>
      </c>
      <c r="G2702" s="11">
        <f>ROUND(АТС!E462*$G$791*$G$792/100,2)</f>
        <v>20.81</v>
      </c>
    </row>
    <row r="2703" spans="1:7" x14ac:dyDescent="0.25">
      <c r="A2703" s="236"/>
      <c r="B2703" s="123">
        <f t="shared" si="43"/>
        <v>42418.583330000001</v>
      </c>
      <c r="C2703" s="126">
        <v>14</v>
      </c>
      <c r="D2703" s="11">
        <f>ROUND(АТС!E463*$D$791*$D$792/100,2)</f>
        <v>65.98</v>
      </c>
      <c r="E2703" s="11">
        <f>ROUND(АТС!E463*$E$791*$E$792/100,2)</f>
        <v>60.63</v>
      </c>
      <c r="F2703" s="11">
        <f>ROUND(АТС!E463*$F$791*$F$792/100,2)</f>
        <v>41.27</v>
      </c>
      <c r="G2703" s="11">
        <f>ROUND(АТС!E463*$G$791*$G$792/100,2)</f>
        <v>24.15</v>
      </c>
    </row>
    <row r="2704" spans="1:7" x14ac:dyDescent="0.25">
      <c r="A2704" s="236"/>
      <c r="B2704" s="125">
        <f t="shared" si="43"/>
        <v>42418.625</v>
      </c>
      <c r="C2704" s="126">
        <v>15</v>
      </c>
      <c r="D2704" s="11">
        <f>ROUND(АТС!E464*$D$791*$D$792/100,2)</f>
        <v>61.62</v>
      </c>
      <c r="E2704" s="11">
        <f>ROUND(АТС!E464*$E$791*$E$792/100,2)</f>
        <v>56.62</v>
      </c>
      <c r="F2704" s="11">
        <f>ROUND(АТС!E464*$F$791*$F$792/100,2)</f>
        <v>38.54</v>
      </c>
      <c r="G2704" s="11">
        <f>ROUND(АТС!E464*$G$791*$G$792/100,2)</f>
        <v>22.56</v>
      </c>
    </row>
    <row r="2705" spans="1:7" x14ac:dyDescent="0.25">
      <c r="A2705" s="236"/>
      <c r="B2705" s="123">
        <f t="shared" si="43"/>
        <v>42418.666669999999</v>
      </c>
      <c r="C2705" s="126">
        <v>16</v>
      </c>
      <c r="D2705" s="11">
        <f>ROUND(АТС!E465*$D$791*$D$792/100,2)</f>
        <v>0.63</v>
      </c>
      <c r="E2705" s="11">
        <f>ROUND(АТС!E465*$E$791*$E$792/100,2)</f>
        <v>0.57999999999999996</v>
      </c>
      <c r="F2705" s="11">
        <f>ROUND(АТС!E465*$F$791*$F$792/100,2)</f>
        <v>0.39</v>
      </c>
      <c r="G2705" s="11">
        <f>ROUND(АТС!E465*$G$791*$G$792/100,2)</f>
        <v>0.23</v>
      </c>
    </row>
    <row r="2706" spans="1:7" x14ac:dyDescent="0.25">
      <c r="A2706" s="236"/>
      <c r="B2706" s="125">
        <f t="shared" si="43"/>
        <v>42418.708330000001</v>
      </c>
      <c r="C2706" s="126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36"/>
      <c r="B2707" s="123">
        <f t="shared" si="43"/>
        <v>42418.75</v>
      </c>
      <c r="C2707" s="126">
        <v>18</v>
      </c>
      <c r="D2707" s="11">
        <f>ROUND(АТС!E467*$D$791*$D$792/100,2)</f>
        <v>20.89</v>
      </c>
      <c r="E2707" s="11">
        <f>ROUND(АТС!E467*$E$791*$E$792/100,2)</f>
        <v>19.190000000000001</v>
      </c>
      <c r="F2707" s="11">
        <f>ROUND(АТС!E467*$F$791*$F$792/100,2)</f>
        <v>13.07</v>
      </c>
      <c r="G2707" s="11">
        <f>ROUND(АТС!E467*$G$791*$G$792/100,2)</f>
        <v>7.65</v>
      </c>
    </row>
    <row r="2708" spans="1:7" x14ac:dyDescent="0.25">
      <c r="A2708" s="236"/>
      <c r="B2708" s="125">
        <f t="shared" si="43"/>
        <v>42418.791669999999</v>
      </c>
      <c r="C2708" s="126">
        <v>19</v>
      </c>
      <c r="D2708" s="11">
        <f>ROUND(АТС!E468*$D$791*$D$792/100,2)</f>
        <v>16.55</v>
      </c>
      <c r="E2708" s="11">
        <f>ROUND(АТС!E468*$E$791*$E$792/100,2)</f>
        <v>15.2</v>
      </c>
      <c r="F2708" s="11">
        <f>ROUND(АТС!E468*$F$791*$F$792/100,2)</f>
        <v>10.35</v>
      </c>
      <c r="G2708" s="11">
        <f>ROUND(АТС!E468*$G$791*$G$792/100,2)</f>
        <v>6.06</v>
      </c>
    </row>
    <row r="2709" spans="1:7" x14ac:dyDescent="0.25">
      <c r="A2709" s="236"/>
      <c r="B2709" s="123">
        <f t="shared" si="43"/>
        <v>42418.833330000001</v>
      </c>
      <c r="C2709" s="126">
        <v>20</v>
      </c>
      <c r="D2709" s="11">
        <f>ROUND(АТС!E469*$D$791*$D$792/100,2)</f>
        <v>97.5</v>
      </c>
      <c r="E2709" s="11">
        <f>ROUND(АТС!E469*$E$791*$E$792/100,2)</f>
        <v>89.58</v>
      </c>
      <c r="F2709" s="11">
        <f>ROUND(АТС!E469*$F$791*$F$792/100,2)</f>
        <v>60.98</v>
      </c>
      <c r="G2709" s="11">
        <f>ROUND(АТС!E469*$G$791*$G$792/100,2)</f>
        <v>35.69</v>
      </c>
    </row>
    <row r="2710" spans="1:7" x14ac:dyDescent="0.25">
      <c r="A2710" s="236"/>
      <c r="B2710" s="125">
        <f t="shared" si="43"/>
        <v>42418.875</v>
      </c>
      <c r="C2710" s="126">
        <v>21</v>
      </c>
      <c r="D2710" s="11">
        <f>ROUND(АТС!E470*$D$791*$D$792/100,2)</f>
        <v>114.2</v>
      </c>
      <c r="E2710" s="11">
        <f>ROUND(АТС!E470*$E$791*$E$792/100,2)</f>
        <v>104.93</v>
      </c>
      <c r="F2710" s="11">
        <f>ROUND(АТС!E470*$F$791*$F$792/100,2)</f>
        <v>71.430000000000007</v>
      </c>
      <c r="G2710" s="11">
        <f>ROUND(АТС!E470*$G$791*$G$792/100,2)</f>
        <v>41.8</v>
      </c>
    </row>
    <row r="2711" spans="1:7" x14ac:dyDescent="0.25">
      <c r="A2711" s="236"/>
      <c r="B2711" s="123">
        <f t="shared" si="43"/>
        <v>42418.916669999999</v>
      </c>
      <c r="C2711" s="126">
        <v>22</v>
      </c>
      <c r="D2711" s="11">
        <f>ROUND(АТС!E471*$D$791*$D$792/100,2)</f>
        <v>215.68</v>
      </c>
      <c r="E2711" s="11">
        <f>ROUND(АТС!E471*$E$791*$E$792/100,2)</f>
        <v>198.17</v>
      </c>
      <c r="F2711" s="11">
        <f>ROUND(АТС!E471*$F$791*$F$792/100,2)</f>
        <v>134.9</v>
      </c>
      <c r="G2711" s="11">
        <f>ROUND(АТС!E471*$G$791*$G$792/100,2)</f>
        <v>78.95</v>
      </c>
    </row>
    <row r="2712" spans="1:7" x14ac:dyDescent="0.25">
      <c r="A2712" s="236"/>
      <c r="B2712" s="125">
        <f t="shared" si="43"/>
        <v>42418.958330000001</v>
      </c>
      <c r="C2712" s="126">
        <v>23</v>
      </c>
      <c r="D2712" s="11">
        <f>ROUND(АТС!E472*$D$791*$D$792/100,2)</f>
        <v>230.79</v>
      </c>
      <c r="E2712" s="11">
        <f>ROUND(АТС!E472*$E$791*$E$792/100,2)</f>
        <v>212.05</v>
      </c>
      <c r="F2712" s="11">
        <f>ROUND(АТС!E472*$F$791*$F$792/100,2)</f>
        <v>144.35</v>
      </c>
      <c r="G2712" s="11">
        <f>ROUND(АТС!E472*$G$791*$G$792/100,2)</f>
        <v>84.48</v>
      </c>
    </row>
    <row r="2713" spans="1:7" x14ac:dyDescent="0.25">
      <c r="A2713" s="236"/>
      <c r="B2713" s="123">
        <f t="shared" si="43"/>
        <v>42419</v>
      </c>
      <c r="C2713" s="126">
        <v>0</v>
      </c>
      <c r="D2713" s="11">
        <f>ROUND(АТС!E473*$D$791*$D$792/100,2)</f>
        <v>7.38</v>
      </c>
      <c r="E2713" s="11">
        <f>ROUND(АТС!E473*$E$791*$E$792/100,2)</f>
        <v>6.78</v>
      </c>
      <c r="F2713" s="11">
        <f>ROUND(АТС!E473*$F$791*$F$792/100,2)</f>
        <v>4.6100000000000003</v>
      </c>
      <c r="G2713" s="11">
        <f>ROUND(АТС!E473*$G$791*$G$792/100,2)</f>
        <v>2.7</v>
      </c>
    </row>
    <row r="2714" spans="1:7" x14ac:dyDescent="0.25">
      <c r="A2714" s="236"/>
      <c r="B2714" s="125">
        <f t="shared" si="43"/>
        <v>42419.041669999999</v>
      </c>
      <c r="C2714" s="126">
        <v>1</v>
      </c>
      <c r="D2714" s="11">
        <f>ROUND(АТС!E474*$D$791*$D$792/100,2)</f>
        <v>1.63</v>
      </c>
      <c r="E2714" s="11">
        <f>ROUND(АТС!E474*$E$791*$E$792/100,2)</f>
        <v>1.5</v>
      </c>
      <c r="F2714" s="11">
        <f>ROUND(АТС!E474*$F$791*$F$792/100,2)</f>
        <v>1.02</v>
      </c>
      <c r="G2714" s="11">
        <f>ROUND(АТС!E474*$G$791*$G$792/100,2)</f>
        <v>0.6</v>
      </c>
    </row>
    <row r="2715" spans="1:7" x14ac:dyDescent="0.25">
      <c r="A2715" s="236"/>
      <c r="B2715" s="123">
        <f t="shared" si="43"/>
        <v>42419.083330000001</v>
      </c>
      <c r="C2715" s="126">
        <v>2</v>
      </c>
      <c r="D2715" s="11">
        <f>ROUND(АТС!E475*$D$791*$D$792/100,2)</f>
        <v>0.6</v>
      </c>
      <c r="E2715" s="11">
        <f>ROUND(АТС!E475*$E$791*$E$792/100,2)</f>
        <v>0.55000000000000004</v>
      </c>
      <c r="F2715" s="11">
        <f>ROUND(АТС!E475*$F$791*$F$792/100,2)</f>
        <v>0.38</v>
      </c>
      <c r="G2715" s="11">
        <f>ROUND(АТС!E475*$G$791*$G$792/100,2)</f>
        <v>0.22</v>
      </c>
    </row>
    <row r="2716" spans="1:7" x14ac:dyDescent="0.25">
      <c r="A2716" s="236"/>
      <c r="B2716" s="125">
        <f t="shared" si="43"/>
        <v>42419.125</v>
      </c>
      <c r="C2716" s="126">
        <v>3</v>
      </c>
      <c r="D2716" s="11">
        <f>ROUND(АТС!E476*$D$791*$D$792/100,2)</f>
        <v>17.61</v>
      </c>
      <c r="E2716" s="11">
        <f>ROUND(АТС!E476*$E$791*$E$792/100,2)</f>
        <v>16.18</v>
      </c>
      <c r="F2716" s="11">
        <f>ROUND(АТС!E476*$F$791*$F$792/100,2)</f>
        <v>11.01</v>
      </c>
      <c r="G2716" s="11">
        <f>ROUND(АТС!E476*$G$791*$G$792/100,2)</f>
        <v>6.44</v>
      </c>
    </row>
    <row r="2717" spans="1:7" x14ac:dyDescent="0.25">
      <c r="A2717" s="236"/>
      <c r="B2717" s="123">
        <f t="shared" si="43"/>
        <v>42419.166669999999</v>
      </c>
      <c r="C2717" s="126">
        <v>4</v>
      </c>
      <c r="D2717" s="11">
        <f>ROUND(АТС!E477*$D$791*$D$792/100,2)</f>
        <v>6.23</v>
      </c>
      <c r="E2717" s="11">
        <f>ROUND(АТС!E477*$E$791*$E$792/100,2)</f>
        <v>5.73</v>
      </c>
      <c r="F2717" s="11">
        <f>ROUND(АТС!E477*$F$791*$F$792/100,2)</f>
        <v>3.9</v>
      </c>
      <c r="G2717" s="11">
        <f>ROUND(АТС!E477*$G$791*$G$792/100,2)</f>
        <v>2.2799999999999998</v>
      </c>
    </row>
    <row r="2718" spans="1:7" x14ac:dyDescent="0.25">
      <c r="A2718" s="236"/>
      <c r="B2718" s="125">
        <f t="shared" si="43"/>
        <v>42419.208330000001</v>
      </c>
      <c r="C2718" s="126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36"/>
      <c r="B2719" s="123">
        <f t="shared" si="43"/>
        <v>42419.25</v>
      </c>
      <c r="C2719" s="126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36"/>
      <c r="B2720" s="125">
        <f t="shared" si="43"/>
        <v>42419.291669999999</v>
      </c>
      <c r="C2720" s="126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36"/>
      <c r="B2721" s="123">
        <f t="shared" si="43"/>
        <v>42419.333330000001</v>
      </c>
      <c r="C2721" s="126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36"/>
      <c r="B2722" s="125">
        <f t="shared" si="43"/>
        <v>42419.375</v>
      </c>
      <c r="C2722" s="126">
        <v>9</v>
      </c>
      <c r="D2722" s="11">
        <f>ROUND(АТС!E482*$D$791*$D$792/100,2)</f>
        <v>0.55000000000000004</v>
      </c>
      <c r="E2722" s="11">
        <f>ROUND(АТС!E482*$E$791*$E$792/100,2)</f>
        <v>0.51</v>
      </c>
      <c r="F2722" s="11">
        <f>ROUND(АТС!E482*$F$791*$F$792/100,2)</f>
        <v>0.34</v>
      </c>
      <c r="G2722" s="11">
        <f>ROUND(АТС!E482*$G$791*$G$792/100,2)</f>
        <v>0.2</v>
      </c>
    </row>
    <row r="2723" spans="1:7" x14ac:dyDescent="0.25">
      <c r="A2723" s="236"/>
      <c r="B2723" s="123">
        <f t="shared" si="43"/>
        <v>42419.416669999999</v>
      </c>
      <c r="C2723" s="126">
        <v>10</v>
      </c>
      <c r="D2723" s="11">
        <f>ROUND(АТС!E483*$D$791*$D$792/100,2)</f>
        <v>20.86</v>
      </c>
      <c r="E2723" s="11">
        <f>ROUND(АТС!E483*$E$791*$E$792/100,2)</f>
        <v>19.170000000000002</v>
      </c>
      <c r="F2723" s="11">
        <f>ROUND(АТС!E483*$F$791*$F$792/100,2)</f>
        <v>13.05</v>
      </c>
      <c r="G2723" s="11">
        <f>ROUND(АТС!E483*$G$791*$G$792/100,2)</f>
        <v>7.64</v>
      </c>
    </row>
    <row r="2724" spans="1:7" x14ac:dyDescent="0.25">
      <c r="A2724" s="236"/>
      <c r="B2724" s="125">
        <f t="shared" si="43"/>
        <v>42419.458330000001</v>
      </c>
      <c r="C2724" s="126">
        <v>11</v>
      </c>
      <c r="D2724" s="11">
        <f>ROUND(АТС!E484*$D$791*$D$792/100,2)</f>
        <v>28.44</v>
      </c>
      <c r="E2724" s="11">
        <f>ROUND(АТС!E484*$E$791*$E$792/100,2)</f>
        <v>26.13</v>
      </c>
      <c r="F2724" s="11">
        <f>ROUND(АТС!E484*$F$791*$F$792/100,2)</f>
        <v>17.79</v>
      </c>
      <c r="G2724" s="11">
        <f>ROUND(АТС!E484*$G$791*$G$792/100,2)</f>
        <v>10.41</v>
      </c>
    </row>
    <row r="2725" spans="1:7" x14ac:dyDescent="0.25">
      <c r="A2725" s="236"/>
      <c r="B2725" s="123">
        <f t="shared" si="43"/>
        <v>42419.5</v>
      </c>
      <c r="C2725" s="126">
        <v>12</v>
      </c>
      <c r="D2725" s="11">
        <f>ROUND(АТС!E485*$D$791*$D$792/100,2)</f>
        <v>16.78</v>
      </c>
      <c r="E2725" s="11">
        <f>ROUND(АТС!E485*$E$791*$E$792/100,2)</f>
        <v>15.42</v>
      </c>
      <c r="F2725" s="11">
        <f>ROUND(АТС!E485*$F$791*$F$792/100,2)</f>
        <v>10.5</v>
      </c>
      <c r="G2725" s="11">
        <f>ROUND(АТС!E485*$G$791*$G$792/100,2)</f>
        <v>6.14</v>
      </c>
    </row>
    <row r="2726" spans="1:7" x14ac:dyDescent="0.25">
      <c r="A2726" s="236"/>
      <c r="B2726" s="125">
        <f t="shared" si="43"/>
        <v>42419.541669999999</v>
      </c>
      <c r="C2726" s="126">
        <v>13</v>
      </c>
      <c r="D2726" s="11">
        <f>ROUND(АТС!E486*$D$791*$D$792/100,2)</f>
        <v>15.39</v>
      </c>
      <c r="E2726" s="11">
        <f>ROUND(АТС!E486*$E$791*$E$792/100,2)</f>
        <v>14.14</v>
      </c>
      <c r="F2726" s="11">
        <f>ROUND(АТС!E486*$F$791*$F$792/100,2)</f>
        <v>9.6300000000000008</v>
      </c>
      <c r="G2726" s="11">
        <f>ROUND(АТС!E486*$G$791*$G$792/100,2)</f>
        <v>5.63</v>
      </c>
    </row>
    <row r="2727" spans="1:7" x14ac:dyDescent="0.25">
      <c r="A2727" s="236"/>
      <c r="B2727" s="123">
        <f t="shared" si="43"/>
        <v>42419.583330000001</v>
      </c>
      <c r="C2727" s="126">
        <v>14</v>
      </c>
      <c r="D2727" s="11">
        <f>ROUND(АТС!E487*$D$791*$D$792/100,2)</f>
        <v>17.04</v>
      </c>
      <c r="E2727" s="11">
        <f>ROUND(АТС!E487*$E$791*$E$792/100,2)</f>
        <v>15.65</v>
      </c>
      <c r="F2727" s="11">
        <f>ROUND(АТС!E487*$F$791*$F$792/100,2)</f>
        <v>10.66</v>
      </c>
      <c r="G2727" s="11">
        <f>ROUND(АТС!E487*$G$791*$G$792/100,2)</f>
        <v>6.24</v>
      </c>
    </row>
    <row r="2728" spans="1:7" x14ac:dyDescent="0.25">
      <c r="A2728" s="236"/>
      <c r="B2728" s="125">
        <f t="shared" si="43"/>
        <v>42419.625</v>
      </c>
      <c r="C2728" s="126">
        <v>15</v>
      </c>
      <c r="D2728" s="11">
        <f>ROUND(АТС!E488*$D$791*$D$792/100,2)</f>
        <v>17.72</v>
      </c>
      <c r="E2728" s="11">
        <f>ROUND(АТС!E488*$E$791*$E$792/100,2)</f>
        <v>16.29</v>
      </c>
      <c r="F2728" s="11">
        <f>ROUND(АТС!E488*$F$791*$F$792/100,2)</f>
        <v>11.09</v>
      </c>
      <c r="G2728" s="11">
        <f>ROUND(АТС!E488*$G$791*$G$792/100,2)</f>
        <v>6.49</v>
      </c>
    </row>
    <row r="2729" spans="1:7" x14ac:dyDescent="0.25">
      <c r="A2729" s="236"/>
      <c r="B2729" s="123">
        <f t="shared" si="43"/>
        <v>42419.666669999999</v>
      </c>
      <c r="C2729" s="126">
        <v>16</v>
      </c>
      <c r="D2729" s="11">
        <f>ROUND(АТС!E489*$D$791*$D$792/100,2)</f>
        <v>21.58</v>
      </c>
      <c r="E2729" s="11">
        <f>ROUND(АТС!E489*$E$791*$E$792/100,2)</f>
        <v>19.829999999999998</v>
      </c>
      <c r="F2729" s="11">
        <f>ROUND(АТС!E489*$F$791*$F$792/100,2)</f>
        <v>13.5</v>
      </c>
      <c r="G2729" s="11">
        <f>ROUND(АТС!E489*$G$791*$G$792/100,2)</f>
        <v>7.9</v>
      </c>
    </row>
    <row r="2730" spans="1:7" x14ac:dyDescent="0.25">
      <c r="A2730" s="236"/>
      <c r="B2730" s="125">
        <f t="shared" si="43"/>
        <v>42419.708330000001</v>
      </c>
      <c r="C2730" s="126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36"/>
      <c r="B2731" s="123">
        <f t="shared" si="43"/>
        <v>42419.75</v>
      </c>
      <c r="C2731" s="126">
        <v>18</v>
      </c>
      <c r="D2731" s="11">
        <f>ROUND(АТС!E491*$D$791*$D$792/100,2)</f>
        <v>0.01</v>
      </c>
      <c r="E2731" s="11">
        <f>ROUND(АТС!E491*$E$791*$E$792/100,2)</f>
        <v>0.01</v>
      </c>
      <c r="F2731" s="11">
        <f>ROUND(АТС!E491*$F$791*$F$792/100,2)</f>
        <v>0.01</v>
      </c>
      <c r="G2731" s="11">
        <f>ROUND(АТС!E491*$G$791*$G$792/100,2)</f>
        <v>0.01</v>
      </c>
    </row>
    <row r="2732" spans="1:7" x14ac:dyDescent="0.25">
      <c r="A2732" s="236"/>
      <c r="B2732" s="125">
        <f t="shared" si="43"/>
        <v>42419.791669999999</v>
      </c>
      <c r="C2732" s="126">
        <v>19</v>
      </c>
      <c r="D2732" s="11">
        <f>ROUND(АТС!E492*$D$791*$D$792/100,2)</f>
        <v>55.67</v>
      </c>
      <c r="E2732" s="11">
        <f>ROUND(АТС!E492*$E$791*$E$792/100,2)</f>
        <v>51.15</v>
      </c>
      <c r="F2732" s="11">
        <f>ROUND(АТС!E492*$F$791*$F$792/100,2)</f>
        <v>34.82</v>
      </c>
      <c r="G2732" s="11">
        <f>ROUND(АТС!E492*$G$791*$G$792/100,2)</f>
        <v>20.38</v>
      </c>
    </row>
    <row r="2733" spans="1:7" x14ac:dyDescent="0.25">
      <c r="A2733" s="236"/>
      <c r="B2733" s="123">
        <f t="shared" si="43"/>
        <v>42419.833330000001</v>
      </c>
      <c r="C2733" s="126">
        <v>20</v>
      </c>
      <c r="D2733" s="11">
        <f>ROUND(АТС!E493*$D$791*$D$792/100,2)</f>
        <v>75.19</v>
      </c>
      <c r="E2733" s="11">
        <f>ROUND(АТС!E493*$E$791*$E$792/100,2)</f>
        <v>69.09</v>
      </c>
      <c r="F2733" s="11">
        <f>ROUND(АТС!E493*$F$791*$F$792/100,2)</f>
        <v>47.03</v>
      </c>
      <c r="G2733" s="11">
        <f>ROUND(АТС!E493*$G$791*$G$792/100,2)</f>
        <v>27.52</v>
      </c>
    </row>
    <row r="2734" spans="1:7" x14ac:dyDescent="0.25">
      <c r="A2734" s="236"/>
      <c r="B2734" s="125">
        <f t="shared" si="43"/>
        <v>42419.875</v>
      </c>
      <c r="C2734" s="126">
        <v>21</v>
      </c>
      <c r="D2734" s="11">
        <f>ROUND(АТС!E494*$D$791*$D$792/100,2)</f>
        <v>92</v>
      </c>
      <c r="E2734" s="11">
        <f>ROUND(АТС!E494*$E$791*$E$792/100,2)</f>
        <v>84.53</v>
      </c>
      <c r="F2734" s="11">
        <f>ROUND(АТС!E494*$F$791*$F$792/100,2)</f>
        <v>57.54</v>
      </c>
      <c r="G2734" s="11">
        <f>ROUND(АТС!E494*$G$791*$G$792/100,2)</f>
        <v>33.68</v>
      </c>
    </row>
    <row r="2735" spans="1:7" x14ac:dyDescent="0.25">
      <c r="A2735" s="236"/>
      <c r="B2735" s="123">
        <f t="shared" si="43"/>
        <v>42419.916669999999</v>
      </c>
      <c r="C2735" s="126">
        <v>22</v>
      </c>
      <c r="D2735" s="11">
        <f>ROUND(АТС!E495*$D$791*$D$792/100,2)</f>
        <v>17.96</v>
      </c>
      <c r="E2735" s="11">
        <f>ROUND(АТС!E495*$E$791*$E$792/100,2)</f>
        <v>16.510000000000002</v>
      </c>
      <c r="F2735" s="11">
        <f>ROUND(АТС!E495*$F$791*$F$792/100,2)</f>
        <v>11.24</v>
      </c>
      <c r="G2735" s="11">
        <f>ROUND(АТС!E495*$G$791*$G$792/100,2)</f>
        <v>6.58</v>
      </c>
    </row>
    <row r="2736" spans="1:7" x14ac:dyDescent="0.25">
      <c r="A2736" s="236"/>
      <c r="B2736" s="125">
        <f t="shared" si="43"/>
        <v>42419.958330000001</v>
      </c>
      <c r="C2736" s="126">
        <v>23</v>
      </c>
      <c r="D2736" s="11">
        <f>ROUND(АТС!E496*$D$791*$D$792/100,2)</f>
        <v>18.27</v>
      </c>
      <c r="E2736" s="11">
        <f>ROUND(АТС!E496*$E$791*$E$792/100,2)</f>
        <v>16.79</v>
      </c>
      <c r="F2736" s="11">
        <f>ROUND(АТС!E496*$F$791*$F$792/100,2)</f>
        <v>11.43</v>
      </c>
      <c r="G2736" s="11">
        <f>ROUND(АТС!E496*$G$791*$G$792/100,2)</f>
        <v>6.69</v>
      </c>
    </row>
    <row r="2737" spans="1:7" x14ac:dyDescent="0.25">
      <c r="A2737" s="236"/>
      <c r="B2737" s="123">
        <f t="shared" si="43"/>
        <v>42420</v>
      </c>
      <c r="C2737" s="126">
        <v>0</v>
      </c>
      <c r="D2737" s="11">
        <f>ROUND(АТС!E497*$D$791*$D$792/100,2)</f>
        <v>90.13</v>
      </c>
      <c r="E2737" s="11">
        <f>ROUND(АТС!E497*$E$791*$E$792/100,2)</f>
        <v>82.82</v>
      </c>
      <c r="F2737" s="11">
        <f>ROUND(АТС!E497*$F$791*$F$792/100,2)</f>
        <v>56.37</v>
      </c>
      <c r="G2737" s="11">
        <f>ROUND(АТС!E497*$G$791*$G$792/100,2)</f>
        <v>32.99</v>
      </c>
    </row>
    <row r="2738" spans="1:7" x14ac:dyDescent="0.25">
      <c r="A2738" s="236"/>
      <c r="B2738" s="125">
        <f t="shared" si="43"/>
        <v>42420.041669999999</v>
      </c>
      <c r="C2738" s="126">
        <v>1</v>
      </c>
      <c r="D2738" s="11">
        <f>ROUND(АТС!E498*$D$791*$D$792/100,2)</f>
        <v>19</v>
      </c>
      <c r="E2738" s="11">
        <f>ROUND(АТС!E498*$E$791*$E$792/100,2)</f>
        <v>17.46</v>
      </c>
      <c r="F2738" s="11">
        <f>ROUND(АТС!E498*$F$791*$F$792/100,2)</f>
        <v>11.88</v>
      </c>
      <c r="G2738" s="11">
        <f>ROUND(АТС!E498*$G$791*$G$792/100,2)</f>
        <v>6.96</v>
      </c>
    </row>
    <row r="2739" spans="1:7" x14ac:dyDescent="0.25">
      <c r="A2739" s="236"/>
      <c r="B2739" s="123">
        <f t="shared" si="43"/>
        <v>42420.083330000001</v>
      </c>
      <c r="C2739" s="126">
        <v>2</v>
      </c>
      <c r="D2739" s="11">
        <f>ROUND(АТС!E499*$D$791*$D$792/100,2)</f>
        <v>9.23</v>
      </c>
      <c r="E2739" s="11">
        <f>ROUND(АТС!E499*$E$791*$E$792/100,2)</f>
        <v>8.48</v>
      </c>
      <c r="F2739" s="11">
        <f>ROUND(АТС!E499*$F$791*$F$792/100,2)</f>
        <v>5.77</v>
      </c>
      <c r="G2739" s="11">
        <f>ROUND(АТС!E499*$G$791*$G$792/100,2)</f>
        <v>3.38</v>
      </c>
    </row>
    <row r="2740" spans="1:7" x14ac:dyDescent="0.25">
      <c r="A2740" s="236"/>
      <c r="B2740" s="125">
        <f t="shared" si="43"/>
        <v>42420.125</v>
      </c>
      <c r="C2740" s="126">
        <v>3</v>
      </c>
      <c r="D2740" s="11">
        <f>ROUND(АТС!E500*$D$791*$D$792/100,2)</f>
        <v>8.7200000000000006</v>
      </c>
      <c r="E2740" s="11">
        <f>ROUND(АТС!E500*$E$791*$E$792/100,2)</f>
        <v>8.01</v>
      </c>
      <c r="F2740" s="11">
        <f>ROUND(АТС!E500*$F$791*$F$792/100,2)</f>
        <v>5.45</v>
      </c>
      <c r="G2740" s="11">
        <f>ROUND(АТС!E500*$G$791*$G$792/100,2)</f>
        <v>3.19</v>
      </c>
    </row>
    <row r="2741" spans="1:7" x14ac:dyDescent="0.25">
      <c r="A2741" s="236"/>
      <c r="B2741" s="123">
        <f t="shared" si="43"/>
        <v>42420.166669999999</v>
      </c>
      <c r="C2741" s="126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36"/>
      <c r="B2742" s="125">
        <f t="shared" si="43"/>
        <v>42420.208330000001</v>
      </c>
      <c r="C2742" s="126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36"/>
      <c r="B2743" s="123">
        <f t="shared" si="43"/>
        <v>42420.25</v>
      </c>
      <c r="C2743" s="126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36"/>
      <c r="B2744" s="125">
        <f t="shared" si="43"/>
        <v>42420.291669999999</v>
      </c>
      <c r="C2744" s="126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36"/>
      <c r="B2745" s="123">
        <f t="shared" si="43"/>
        <v>42420.333330000001</v>
      </c>
      <c r="C2745" s="126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36"/>
      <c r="B2746" s="125">
        <f t="shared" si="43"/>
        <v>42420.375</v>
      </c>
      <c r="C2746" s="126">
        <v>9</v>
      </c>
      <c r="D2746" s="11">
        <f>ROUND(АТС!E506*$D$791*$D$792/100,2)</f>
        <v>2.33</v>
      </c>
      <c r="E2746" s="11">
        <f>ROUND(АТС!E506*$E$791*$E$792/100,2)</f>
        <v>2.14</v>
      </c>
      <c r="F2746" s="11">
        <f>ROUND(АТС!E506*$F$791*$F$792/100,2)</f>
        <v>1.46</v>
      </c>
      <c r="G2746" s="11">
        <f>ROUND(АТС!E506*$G$791*$G$792/100,2)</f>
        <v>0.85</v>
      </c>
    </row>
    <row r="2747" spans="1:7" x14ac:dyDescent="0.25">
      <c r="A2747" s="236"/>
      <c r="B2747" s="123">
        <f t="shared" si="43"/>
        <v>42420.416669999999</v>
      </c>
      <c r="C2747" s="126">
        <v>10</v>
      </c>
      <c r="D2747" s="11">
        <f>ROUND(АТС!E507*$D$791*$D$792/100,2)</f>
        <v>28.6</v>
      </c>
      <c r="E2747" s="11">
        <f>ROUND(АТС!E507*$E$791*$E$792/100,2)</f>
        <v>26.28</v>
      </c>
      <c r="F2747" s="11">
        <f>ROUND(АТС!E507*$F$791*$F$792/100,2)</f>
        <v>17.89</v>
      </c>
      <c r="G2747" s="11">
        <f>ROUND(АТС!E507*$G$791*$G$792/100,2)</f>
        <v>10.47</v>
      </c>
    </row>
    <row r="2748" spans="1:7" x14ac:dyDescent="0.25">
      <c r="A2748" s="236"/>
      <c r="B2748" s="125">
        <f t="shared" si="43"/>
        <v>42420.458330000001</v>
      </c>
      <c r="C2748" s="126">
        <v>11</v>
      </c>
      <c r="D2748" s="11">
        <f>ROUND(АТС!E508*$D$791*$D$792/100,2)</f>
        <v>32.9</v>
      </c>
      <c r="E2748" s="11">
        <f>ROUND(АТС!E508*$E$791*$E$792/100,2)</f>
        <v>30.23</v>
      </c>
      <c r="F2748" s="11">
        <f>ROUND(АТС!E508*$F$791*$F$792/100,2)</f>
        <v>20.58</v>
      </c>
      <c r="G2748" s="11">
        <f>ROUND(АТС!E508*$G$791*$G$792/100,2)</f>
        <v>12.04</v>
      </c>
    </row>
    <row r="2749" spans="1:7" x14ac:dyDescent="0.25">
      <c r="A2749" s="236"/>
      <c r="B2749" s="123">
        <f t="shared" si="43"/>
        <v>42420.5</v>
      </c>
      <c r="C2749" s="126">
        <v>12</v>
      </c>
      <c r="D2749" s="11">
        <f>ROUND(АТС!E509*$D$791*$D$792/100,2)</f>
        <v>48.01</v>
      </c>
      <c r="E2749" s="11">
        <f>ROUND(АТС!E509*$E$791*$E$792/100,2)</f>
        <v>44.11</v>
      </c>
      <c r="F2749" s="11">
        <f>ROUND(АТС!E509*$F$791*$F$792/100,2)</f>
        <v>30.03</v>
      </c>
      <c r="G2749" s="11">
        <f>ROUND(АТС!E509*$G$791*$G$792/100,2)</f>
        <v>17.57</v>
      </c>
    </row>
    <row r="2750" spans="1:7" x14ac:dyDescent="0.25">
      <c r="A2750" s="236"/>
      <c r="B2750" s="125">
        <f t="shared" si="43"/>
        <v>42420.541669999999</v>
      </c>
      <c r="C2750" s="126">
        <v>13</v>
      </c>
      <c r="D2750" s="11">
        <f>ROUND(АТС!E510*$D$791*$D$792/100,2)</f>
        <v>47.6</v>
      </c>
      <c r="E2750" s="11">
        <f>ROUND(АТС!E510*$E$791*$E$792/100,2)</f>
        <v>43.73</v>
      </c>
      <c r="F2750" s="11">
        <f>ROUND(АТС!E510*$F$791*$F$792/100,2)</f>
        <v>29.77</v>
      </c>
      <c r="G2750" s="11">
        <f>ROUND(АТС!E510*$G$791*$G$792/100,2)</f>
        <v>17.420000000000002</v>
      </c>
    </row>
    <row r="2751" spans="1:7" x14ac:dyDescent="0.25">
      <c r="A2751" s="236"/>
      <c r="B2751" s="123">
        <f t="shared" si="43"/>
        <v>42420.583330000001</v>
      </c>
      <c r="C2751" s="126">
        <v>14</v>
      </c>
      <c r="D2751" s="11">
        <f>ROUND(АТС!E511*$D$791*$D$792/100,2)</f>
        <v>5.8</v>
      </c>
      <c r="E2751" s="11">
        <f>ROUND(АТС!E511*$E$791*$E$792/100,2)</f>
        <v>5.33</v>
      </c>
      <c r="F2751" s="11">
        <f>ROUND(АТС!E511*$F$791*$F$792/100,2)</f>
        <v>3.63</v>
      </c>
      <c r="G2751" s="11">
        <f>ROUND(АТС!E511*$G$791*$G$792/100,2)</f>
        <v>2.12</v>
      </c>
    </row>
    <row r="2752" spans="1:7" x14ac:dyDescent="0.25">
      <c r="A2752" s="236"/>
      <c r="B2752" s="125">
        <f t="shared" si="43"/>
        <v>42420.625</v>
      </c>
      <c r="C2752" s="126">
        <v>15</v>
      </c>
      <c r="D2752" s="11">
        <f>ROUND(АТС!E512*$D$791*$D$792/100,2)</f>
        <v>1.5</v>
      </c>
      <c r="E2752" s="11">
        <f>ROUND(АТС!E512*$E$791*$E$792/100,2)</f>
        <v>1.38</v>
      </c>
      <c r="F2752" s="11">
        <f>ROUND(АТС!E512*$F$791*$F$792/100,2)</f>
        <v>0.94</v>
      </c>
      <c r="G2752" s="11">
        <f>ROUND(АТС!E512*$G$791*$G$792/100,2)</f>
        <v>0.55000000000000004</v>
      </c>
    </row>
    <row r="2753" spans="1:7" x14ac:dyDescent="0.25">
      <c r="A2753" s="236"/>
      <c r="B2753" s="123">
        <f t="shared" si="43"/>
        <v>42420.666669999999</v>
      </c>
      <c r="C2753" s="126">
        <v>16</v>
      </c>
      <c r="D2753" s="11">
        <f>ROUND(АТС!E513*$D$791*$D$792/100,2)</f>
        <v>65.36</v>
      </c>
      <c r="E2753" s="11">
        <f>ROUND(АТС!E513*$E$791*$E$792/100,2)</f>
        <v>60.06</v>
      </c>
      <c r="F2753" s="11">
        <f>ROUND(АТС!E513*$F$791*$F$792/100,2)</f>
        <v>40.880000000000003</v>
      </c>
      <c r="G2753" s="11">
        <f>ROUND(АТС!E513*$G$791*$G$792/100,2)</f>
        <v>23.93</v>
      </c>
    </row>
    <row r="2754" spans="1:7" x14ac:dyDescent="0.25">
      <c r="A2754" s="236"/>
      <c r="B2754" s="125">
        <f t="shared" ref="B2754:B2817" si="44">B2730+1</f>
        <v>42420.708330000001</v>
      </c>
      <c r="C2754" s="126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36"/>
      <c r="B2755" s="123">
        <f t="shared" si="44"/>
        <v>42420.75</v>
      </c>
      <c r="C2755" s="126">
        <v>18</v>
      </c>
      <c r="D2755" s="11">
        <f>ROUND(АТС!E515*$D$791*$D$792/100,2)</f>
        <v>17.23</v>
      </c>
      <c r="E2755" s="11">
        <f>ROUND(АТС!E515*$E$791*$E$792/100,2)</f>
        <v>15.83</v>
      </c>
      <c r="F2755" s="11">
        <f>ROUND(АТС!E515*$F$791*$F$792/100,2)</f>
        <v>10.78</v>
      </c>
      <c r="G2755" s="11">
        <f>ROUND(АТС!E515*$G$791*$G$792/100,2)</f>
        <v>6.31</v>
      </c>
    </row>
    <row r="2756" spans="1:7" x14ac:dyDescent="0.25">
      <c r="A2756" s="236"/>
      <c r="B2756" s="125">
        <f t="shared" si="44"/>
        <v>42420.791669999999</v>
      </c>
      <c r="C2756" s="126">
        <v>19</v>
      </c>
      <c r="D2756" s="11">
        <f>ROUND(АТС!E516*$D$791*$D$792/100,2)</f>
        <v>84.77</v>
      </c>
      <c r="E2756" s="11">
        <f>ROUND(АТС!E516*$E$791*$E$792/100,2)</f>
        <v>77.89</v>
      </c>
      <c r="F2756" s="11">
        <f>ROUND(АТС!E516*$F$791*$F$792/100,2)</f>
        <v>53.02</v>
      </c>
      <c r="G2756" s="11">
        <f>ROUND(АТС!E516*$G$791*$G$792/100,2)</f>
        <v>31.03</v>
      </c>
    </row>
    <row r="2757" spans="1:7" x14ac:dyDescent="0.25">
      <c r="A2757" s="236"/>
      <c r="B2757" s="123">
        <f t="shared" si="44"/>
        <v>42420.833330000001</v>
      </c>
      <c r="C2757" s="126">
        <v>20</v>
      </c>
      <c r="D2757" s="11">
        <f>ROUND(АТС!E517*$D$791*$D$792/100,2)</f>
        <v>94.06</v>
      </c>
      <c r="E2757" s="11">
        <f>ROUND(АТС!E517*$E$791*$E$792/100,2)</f>
        <v>86.43</v>
      </c>
      <c r="F2757" s="11">
        <f>ROUND(АТС!E517*$F$791*$F$792/100,2)</f>
        <v>58.83</v>
      </c>
      <c r="G2757" s="11">
        <f>ROUND(АТС!E517*$G$791*$G$792/100,2)</f>
        <v>34.43</v>
      </c>
    </row>
    <row r="2758" spans="1:7" x14ac:dyDescent="0.25">
      <c r="A2758" s="236"/>
      <c r="B2758" s="125">
        <f t="shared" si="44"/>
        <v>42420.875</v>
      </c>
      <c r="C2758" s="126">
        <v>21</v>
      </c>
      <c r="D2758" s="11">
        <f>ROUND(АТС!E518*$D$791*$D$792/100,2)</f>
        <v>18.399999999999999</v>
      </c>
      <c r="E2758" s="11">
        <f>ROUND(АТС!E518*$E$791*$E$792/100,2)</f>
        <v>16.899999999999999</v>
      </c>
      <c r="F2758" s="11">
        <f>ROUND(АТС!E518*$F$791*$F$792/100,2)</f>
        <v>11.51</v>
      </c>
      <c r="G2758" s="11">
        <f>ROUND(АТС!E518*$G$791*$G$792/100,2)</f>
        <v>6.73</v>
      </c>
    </row>
    <row r="2759" spans="1:7" x14ac:dyDescent="0.25">
      <c r="A2759" s="236"/>
      <c r="B2759" s="123">
        <f t="shared" si="44"/>
        <v>42420.916669999999</v>
      </c>
      <c r="C2759" s="126">
        <v>22</v>
      </c>
      <c r="D2759" s="11">
        <f>ROUND(АТС!E519*$D$791*$D$792/100,2)</f>
        <v>11.35</v>
      </c>
      <c r="E2759" s="11">
        <f>ROUND(АТС!E519*$E$791*$E$792/100,2)</f>
        <v>10.42</v>
      </c>
      <c r="F2759" s="11">
        <f>ROUND(АТС!E519*$F$791*$F$792/100,2)</f>
        <v>7.1</v>
      </c>
      <c r="G2759" s="11">
        <f>ROUND(АТС!E519*$G$791*$G$792/100,2)</f>
        <v>4.1500000000000004</v>
      </c>
    </row>
    <row r="2760" spans="1:7" x14ac:dyDescent="0.25">
      <c r="A2760" s="236"/>
      <c r="B2760" s="125">
        <f t="shared" si="44"/>
        <v>42420.958330000001</v>
      </c>
      <c r="C2760" s="126">
        <v>23</v>
      </c>
      <c r="D2760" s="11">
        <f>ROUND(АТС!E520*$D$791*$D$792/100,2)</f>
        <v>3.31</v>
      </c>
      <c r="E2760" s="11">
        <f>ROUND(АТС!E520*$E$791*$E$792/100,2)</f>
        <v>3.04</v>
      </c>
      <c r="F2760" s="11">
        <f>ROUND(АТС!E520*$F$791*$F$792/100,2)</f>
        <v>2.0699999999999998</v>
      </c>
      <c r="G2760" s="11">
        <f>ROUND(АТС!E520*$G$791*$G$792/100,2)</f>
        <v>1.21</v>
      </c>
    </row>
    <row r="2761" spans="1:7" x14ac:dyDescent="0.25">
      <c r="A2761" s="236"/>
      <c r="B2761" s="123">
        <f t="shared" si="44"/>
        <v>42421</v>
      </c>
      <c r="C2761" s="126">
        <v>0</v>
      </c>
      <c r="D2761" s="11">
        <f>ROUND(АТС!E521*$D$791*$D$792/100,2)</f>
        <v>9.65</v>
      </c>
      <c r="E2761" s="11">
        <f>ROUND(АТС!E521*$E$791*$E$792/100,2)</f>
        <v>8.8699999999999992</v>
      </c>
      <c r="F2761" s="11">
        <f>ROUND(АТС!E521*$F$791*$F$792/100,2)</f>
        <v>6.04</v>
      </c>
      <c r="G2761" s="11">
        <f>ROUND(АТС!E521*$G$791*$G$792/100,2)</f>
        <v>3.53</v>
      </c>
    </row>
    <row r="2762" spans="1:7" x14ac:dyDescent="0.25">
      <c r="A2762" s="236"/>
      <c r="B2762" s="125">
        <f t="shared" si="44"/>
        <v>42421.041669999999</v>
      </c>
      <c r="C2762" s="126">
        <v>1</v>
      </c>
      <c r="D2762" s="11">
        <f>ROUND(АТС!E522*$D$791*$D$792/100,2)</f>
        <v>0</v>
      </c>
      <c r="E2762" s="11">
        <f>ROUND(АТС!E522*$E$791*$E$792/100,2)</f>
        <v>0</v>
      </c>
      <c r="F2762" s="11">
        <f>ROUND(АТС!E522*$F$791*$F$792/100,2)</f>
        <v>0</v>
      </c>
      <c r="G2762" s="11">
        <f>ROUND(АТС!E522*$G$791*$G$792/100,2)</f>
        <v>0</v>
      </c>
    </row>
    <row r="2763" spans="1:7" x14ac:dyDescent="0.25">
      <c r="A2763" s="236"/>
      <c r="B2763" s="123">
        <f t="shared" si="44"/>
        <v>42421.083330000001</v>
      </c>
      <c r="C2763" s="126">
        <v>2</v>
      </c>
      <c r="D2763" s="11">
        <f>ROUND(АТС!E523*$D$791*$D$792/100,2)</f>
        <v>78.13</v>
      </c>
      <c r="E2763" s="11">
        <f>ROUND(АТС!E523*$E$791*$E$792/100,2)</f>
        <v>71.790000000000006</v>
      </c>
      <c r="F2763" s="11">
        <f>ROUND(АТС!E523*$F$791*$F$792/100,2)</f>
        <v>48.87</v>
      </c>
      <c r="G2763" s="11">
        <f>ROUND(АТС!E523*$G$791*$G$792/100,2)</f>
        <v>28.6</v>
      </c>
    </row>
    <row r="2764" spans="1:7" x14ac:dyDescent="0.25">
      <c r="A2764" s="236"/>
      <c r="B2764" s="125">
        <f t="shared" si="44"/>
        <v>42421.125</v>
      </c>
      <c r="C2764" s="126">
        <v>3</v>
      </c>
      <c r="D2764" s="11">
        <f>ROUND(АТС!E524*$D$791*$D$792/100,2)</f>
        <v>5.47</v>
      </c>
      <c r="E2764" s="11">
        <f>ROUND(АТС!E524*$E$791*$E$792/100,2)</f>
        <v>5.03</v>
      </c>
      <c r="F2764" s="11">
        <f>ROUND(АТС!E524*$F$791*$F$792/100,2)</f>
        <v>3.42</v>
      </c>
      <c r="G2764" s="11">
        <f>ROUND(АТС!E524*$G$791*$G$792/100,2)</f>
        <v>2</v>
      </c>
    </row>
    <row r="2765" spans="1:7" x14ac:dyDescent="0.25">
      <c r="A2765" s="236"/>
      <c r="B2765" s="123">
        <f t="shared" si="44"/>
        <v>42421.166669999999</v>
      </c>
      <c r="C2765" s="126">
        <v>4</v>
      </c>
      <c r="D2765" s="11">
        <f>ROUND(АТС!E525*$D$791*$D$792/100,2)</f>
        <v>20.37</v>
      </c>
      <c r="E2765" s="11">
        <f>ROUND(АТС!E525*$E$791*$E$792/100,2)</f>
        <v>18.71</v>
      </c>
      <c r="F2765" s="11">
        <f>ROUND(АТС!E525*$F$791*$F$792/100,2)</f>
        <v>12.74</v>
      </c>
      <c r="G2765" s="11">
        <f>ROUND(АТС!E525*$G$791*$G$792/100,2)</f>
        <v>7.46</v>
      </c>
    </row>
    <row r="2766" spans="1:7" x14ac:dyDescent="0.25">
      <c r="A2766" s="236"/>
      <c r="B2766" s="125">
        <f t="shared" si="44"/>
        <v>42421.208330000001</v>
      </c>
      <c r="C2766" s="126">
        <v>5</v>
      </c>
      <c r="D2766" s="11">
        <f>ROUND(АТС!E526*$D$791*$D$792/100,2)</f>
        <v>16.62</v>
      </c>
      <c r="E2766" s="11">
        <f>ROUND(АТС!E526*$E$791*$E$792/100,2)</f>
        <v>15.27</v>
      </c>
      <c r="F2766" s="11">
        <f>ROUND(АТС!E526*$F$791*$F$792/100,2)</f>
        <v>10.4</v>
      </c>
      <c r="G2766" s="11">
        <f>ROUND(АТС!E526*$G$791*$G$792/100,2)</f>
        <v>6.09</v>
      </c>
    </row>
    <row r="2767" spans="1:7" x14ac:dyDescent="0.25">
      <c r="A2767" s="236"/>
      <c r="B2767" s="123">
        <f t="shared" si="44"/>
        <v>42421.25</v>
      </c>
      <c r="C2767" s="126">
        <v>6</v>
      </c>
      <c r="D2767" s="11">
        <f>ROUND(АТС!E527*$D$791*$D$792/100,2)</f>
        <v>0.69</v>
      </c>
      <c r="E2767" s="11">
        <f>ROUND(АТС!E527*$E$791*$E$792/100,2)</f>
        <v>0.63</v>
      </c>
      <c r="F2767" s="11">
        <f>ROUND(АТС!E527*$F$791*$F$792/100,2)</f>
        <v>0.43</v>
      </c>
      <c r="G2767" s="11">
        <f>ROUND(АТС!E527*$G$791*$G$792/100,2)</f>
        <v>0.25</v>
      </c>
    </row>
    <row r="2768" spans="1:7" x14ac:dyDescent="0.25">
      <c r="A2768" s="236"/>
      <c r="B2768" s="125">
        <f t="shared" si="44"/>
        <v>42421.291669999999</v>
      </c>
      <c r="C2768" s="126">
        <v>7</v>
      </c>
      <c r="D2768" s="11">
        <f>ROUND(АТС!E528*$D$791*$D$792/100,2)</f>
        <v>0.91</v>
      </c>
      <c r="E2768" s="11">
        <f>ROUND(АТС!E528*$E$791*$E$792/100,2)</f>
        <v>0.84</v>
      </c>
      <c r="F2768" s="11">
        <f>ROUND(АТС!E528*$F$791*$F$792/100,2)</f>
        <v>0.56999999999999995</v>
      </c>
      <c r="G2768" s="11">
        <f>ROUND(АТС!E528*$G$791*$G$792/100,2)</f>
        <v>0.33</v>
      </c>
    </row>
    <row r="2769" spans="1:7" x14ac:dyDescent="0.25">
      <c r="A2769" s="236"/>
      <c r="B2769" s="123">
        <f t="shared" si="44"/>
        <v>42421.333330000001</v>
      </c>
      <c r="C2769" s="126">
        <v>8</v>
      </c>
      <c r="D2769" s="11">
        <f>ROUND(АТС!E529*$D$791*$D$792/100,2)</f>
        <v>1.2</v>
      </c>
      <c r="E2769" s="11">
        <f>ROUND(АТС!E529*$E$791*$E$792/100,2)</f>
        <v>1.1000000000000001</v>
      </c>
      <c r="F2769" s="11">
        <f>ROUND(АТС!E529*$F$791*$F$792/100,2)</f>
        <v>0.75</v>
      </c>
      <c r="G2769" s="11">
        <f>ROUND(АТС!E529*$G$791*$G$792/100,2)</f>
        <v>0.44</v>
      </c>
    </row>
    <row r="2770" spans="1:7" x14ac:dyDescent="0.25">
      <c r="A2770" s="236"/>
      <c r="B2770" s="125">
        <f t="shared" si="44"/>
        <v>42421.375</v>
      </c>
      <c r="C2770" s="126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36"/>
      <c r="B2771" s="123">
        <f t="shared" si="44"/>
        <v>42421.416669999999</v>
      </c>
      <c r="C2771" s="126">
        <v>10</v>
      </c>
      <c r="D2771" s="11">
        <f>ROUND(АТС!E531*$D$791*$D$792/100,2)</f>
        <v>41.01</v>
      </c>
      <c r="E2771" s="11">
        <f>ROUND(АТС!E531*$E$791*$E$792/100,2)</f>
        <v>37.68</v>
      </c>
      <c r="F2771" s="11">
        <f>ROUND(АТС!E531*$F$791*$F$792/100,2)</f>
        <v>25.65</v>
      </c>
      <c r="G2771" s="11">
        <f>ROUND(АТС!E531*$G$791*$G$792/100,2)</f>
        <v>15.01</v>
      </c>
    </row>
    <row r="2772" spans="1:7" x14ac:dyDescent="0.25">
      <c r="A2772" s="236"/>
      <c r="B2772" s="125">
        <f t="shared" si="44"/>
        <v>42421.458330000001</v>
      </c>
      <c r="C2772" s="126">
        <v>11</v>
      </c>
      <c r="D2772" s="11">
        <f>ROUND(АТС!E532*$D$791*$D$792/100,2)</f>
        <v>51.67</v>
      </c>
      <c r="E2772" s="11">
        <f>ROUND(АТС!E532*$E$791*$E$792/100,2)</f>
        <v>47.47</v>
      </c>
      <c r="F2772" s="11">
        <f>ROUND(АТС!E532*$F$791*$F$792/100,2)</f>
        <v>32.32</v>
      </c>
      <c r="G2772" s="11">
        <f>ROUND(АТС!E532*$G$791*$G$792/100,2)</f>
        <v>18.91</v>
      </c>
    </row>
    <row r="2773" spans="1:7" x14ac:dyDescent="0.25">
      <c r="A2773" s="236"/>
      <c r="B2773" s="123">
        <f t="shared" si="44"/>
        <v>42421.5</v>
      </c>
      <c r="C2773" s="126">
        <v>12</v>
      </c>
      <c r="D2773" s="11">
        <f>ROUND(АТС!E533*$D$791*$D$792/100,2)</f>
        <v>6.96</v>
      </c>
      <c r="E2773" s="11">
        <f>ROUND(АТС!E533*$E$791*$E$792/100,2)</f>
        <v>6.4</v>
      </c>
      <c r="F2773" s="11">
        <f>ROUND(АТС!E533*$F$791*$F$792/100,2)</f>
        <v>4.3600000000000003</v>
      </c>
      <c r="G2773" s="11">
        <f>ROUND(АТС!E533*$G$791*$G$792/100,2)</f>
        <v>2.5499999999999998</v>
      </c>
    </row>
    <row r="2774" spans="1:7" x14ac:dyDescent="0.25">
      <c r="A2774" s="236"/>
      <c r="B2774" s="125">
        <f t="shared" si="44"/>
        <v>42421.541669999999</v>
      </c>
      <c r="C2774" s="126">
        <v>13</v>
      </c>
      <c r="D2774" s="11">
        <f>ROUND(АТС!E534*$D$791*$D$792/100,2)</f>
        <v>10.28</v>
      </c>
      <c r="E2774" s="11">
        <f>ROUND(АТС!E534*$E$791*$E$792/100,2)</f>
        <v>9.44</v>
      </c>
      <c r="F2774" s="11">
        <f>ROUND(АТС!E534*$F$791*$F$792/100,2)</f>
        <v>6.43</v>
      </c>
      <c r="G2774" s="11">
        <f>ROUND(АТС!E534*$G$791*$G$792/100,2)</f>
        <v>3.76</v>
      </c>
    </row>
    <row r="2775" spans="1:7" x14ac:dyDescent="0.25">
      <c r="A2775" s="236"/>
      <c r="B2775" s="123">
        <f t="shared" si="44"/>
        <v>42421.583330000001</v>
      </c>
      <c r="C2775" s="126">
        <v>14</v>
      </c>
      <c r="D2775" s="11">
        <f>ROUND(АТС!E535*$D$791*$D$792/100,2)</f>
        <v>55.22</v>
      </c>
      <c r="E2775" s="11">
        <f>ROUND(АТС!E535*$E$791*$E$792/100,2)</f>
        <v>50.74</v>
      </c>
      <c r="F2775" s="11">
        <f>ROUND(АТС!E535*$F$791*$F$792/100,2)</f>
        <v>34.54</v>
      </c>
      <c r="G2775" s="11">
        <f>ROUND(АТС!E535*$G$791*$G$792/100,2)</f>
        <v>20.21</v>
      </c>
    </row>
    <row r="2776" spans="1:7" x14ac:dyDescent="0.25">
      <c r="A2776" s="236"/>
      <c r="B2776" s="125">
        <f t="shared" si="44"/>
        <v>42421.625</v>
      </c>
      <c r="C2776" s="126">
        <v>15</v>
      </c>
      <c r="D2776" s="11">
        <f>ROUND(АТС!E536*$D$791*$D$792/100,2)</f>
        <v>1.88</v>
      </c>
      <c r="E2776" s="11">
        <f>ROUND(АТС!E536*$E$791*$E$792/100,2)</f>
        <v>1.73</v>
      </c>
      <c r="F2776" s="11">
        <f>ROUND(АТС!E536*$F$791*$F$792/100,2)</f>
        <v>1.17</v>
      </c>
      <c r="G2776" s="11">
        <f>ROUND(АТС!E536*$G$791*$G$792/100,2)</f>
        <v>0.69</v>
      </c>
    </row>
    <row r="2777" spans="1:7" x14ac:dyDescent="0.25">
      <c r="A2777" s="236"/>
      <c r="B2777" s="123">
        <f t="shared" si="44"/>
        <v>42421.666669999999</v>
      </c>
      <c r="C2777" s="126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36"/>
      <c r="B2778" s="125">
        <f t="shared" si="44"/>
        <v>42421.708330000001</v>
      </c>
      <c r="C2778" s="126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36"/>
      <c r="B2779" s="123">
        <f t="shared" si="44"/>
        <v>42421.75</v>
      </c>
      <c r="C2779" s="126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36"/>
      <c r="B2780" s="125">
        <f t="shared" si="44"/>
        <v>42421.791669999999</v>
      </c>
      <c r="C2780" s="126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36"/>
      <c r="B2781" s="123">
        <f t="shared" si="44"/>
        <v>42421.833330000001</v>
      </c>
      <c r="C2781" s="126">
        <v>20</v>
      </c>
      <c r="D2781" s="11">
        <f>ROUND(АТС!E541*$D$791*$D$792/100,2)</f>
        <v>2.02</v>
      </c>
      <c r="E2781" s="11">
        <f>ROUND(АТС!E541*$E$791*$E$792/100,2)</f>
        <v>1.86</v>
      </c>
      <c r="F2781" s="11">
        <f>ROUND(АТС!E541*$F$791*$F$792/100,2)</f>
        <v>1.26</v>
      </c>
      <c r="G2781" s="11">
        <f>ROUND(АТС!E541*$G$791*$G$792/100,2)</f>
        <v>0.74</v>
      </c>
    </row>
    <row r="2782" spans="1:7" x14ac:dyDescent="0.25">
      <c r="A2782" s="236"/>
      <c r="B2782" s="125">
        <f t="shared" si="44"/>
        <v>42421.875</v>
      </c>
      <c r="C2782" s="126">
        <v>21</v>
      </c>
      <c r="D2782" s="11">
        <f>ROUND(АТС!E542*$D$791*$D$792/100,2)</f>
        <v>9.9600000000000009</v>
      </c>
      <c r="E2782" s="11">
        <f>ROUND(АТС!E542*$E$791*$E$792/100,2)</f>
        <v>9.15</v>
      </c>
      <c r="F2782" s="11">
        <f>ROUND(АТС!E542*$F$791*$F$792/100,2)</f>
        <v>6.23</v>
      </c>
      <c r="G2782" s="11">
        <f>ROUND(АТС!E542*$G$791*$G$792/100,2)</f>
        <v>3.65</v>
      </c>
    </row>
    <row r="2783" spans="1:7" x14ac:dyDescent="0.25">
      <c r="A2783" s="236"/>
      <c r="B2783" s="123">
        <f t="shared" si="44"/>
        <v>42421.916669999999</v>
      </c>
      <c r="C2783" s="126">
        <v>22</v>
      </c>
      <c r="D2783" s="11">
        <f>ROUND(АТС!E543*$D$791*$D$792/100,2)</f>
        <v>114.83</v>
      </c>
      <c r="E2783" s="11">
        <f>ROUND(АТС!E543*$E$791*$E$792/100,2)</f>
        <v>105.51</v>
      </c>
      <c r="F2783" s="11">
        <f>ROUND(АТС!E543*$F$791*$F$792/100,2)</f>
        <v>71.819999999999993</v>
      </c>
      <c r="G2783" s="11">
        <f>ROUND(АТС!E543*$G$791*$G$792/100,2)</f>
        <v>42.03</v>
      </c>
    </row>
    <row r="2784" spans="1:7" x14ac:dyDescent="0.25">
      <c r="A2784" s="236"/>
      <c r="B2784" s="125">
        <f t="shared" si="44"/>
        <v>42421.958330000001</v>
      </c>
      <c r="C2784" s="126">
        <v>23</v>
      </c>
      <c r="D2784" s="11">
        <f>ROUND(АТС!E544*$D$791*$D$792/100,2)</f>
        <v>90.22</v>
      </c>
      <c r="E2784" s="11">
        <f>ROUND(АТС!E544*$E$791*$E$792/100,2)</f>
        <v>82.9</v>
      </c>
      <c r="F2784" s="11">
        <f>ROUND(АТС!E544*$F$791*$F$792/100,2)</f>
        <v>56.43</v>
      </c>
      <c r="G2784" s="11">
        <f>ROUND(АТС!E544*$G$791*$G$792/100,2)</f>
        <v>33.03</v>
      </c>
    </row>
    <row r="2785" spans="1:7" x14ac:dyDescent="0.25">
      <c r="A2785" s="236"/>
      <c r="B2785" s="123">
        <f t="shared" si="44"/>
        <v>42422</v>
      </c>
      <c r="C2785" s="126">
        <v>0</v>
      </c>
      <c r="D2785" s="11">
        <f>ROUND(АТС!E545*$D$791*$D$792/100,2)</f>
        <v>2.27</v>
      </c>
      <c r="E2785" s="11">
        <f>ROUND(АТС!E545*$E$791*$E$792/100,2)</f>
        <v>2.09</v>
      </c>
      <c r="F2785" s="11">
        <f>ROUND(АТС!E545*$F$791*$F$792/100,2)</f>
        <v>1.42</v>
      </c>
      <c r="G2785" s="11">
        <f>ROUND(АТС!E545*$G$791*$G$792/100,2)</f>
        <v>0.83</v>
      </c>
    </row>
    <row r="2786" spans="1:7" x14ac:dyDescent="0.25">
      <c r="A2786" s="236"/>
      <c r="B2786" s="125">
        <f t="shared" si="44"/>
        <v>42422.041669999999</v>
      </c>
      <c r="C2786" s="126">
        <v>1</v>
      </c>
      <c r="D2786" s="11">
        <f>ROUND(АТС!E546*$D$791*$D$792/100,2)</f>
        <v>2.2200000000000002</v>
      </c>
      <c r="E2786" s="11">
        <f>ROUND(АТС!E546*$E$791*$E$792/100,2)</f>
        <v>2.04</v>
      </c>
      <c r="F2786" s="11">
        <f>ROUND(АТС!E546*$F$791*$F$792/100,2)</f>
        <v>1.39</v>
      </c>
      <c r="G2786" s="11">
        <f>ROUND(АТС!E546*$G$791*$G$792/100,2)</f>
        <v>0.81</v>
      </c>
    </row>
    <row r="2787" spans="1:7" x14ac:dyDescent="0.25">
      <c r="A2787" s="236"/>
      <c r="B2787" s="123">
        <f t="shared" si="44"/>
        <v>42422.083330000001</v>
      </c>
      <c r="C2787" s="126">
        <v>2</v>
      </c>
      <c r="D2787" s="11">
        <f>ROUND(АТС!E547*$D$791*$D$792/100,2)</f>
        <v>21.42</v>
      </c>
      <c r="E2787" s="11">
        <f>ROUND(АТС!E547*$E$791*$E$792/100,2)</f>
        <v>19.690000000000001</v>
      </c>
      <c r="F2787" s="11">
        <f>ROUND(АТС!E547*$F$791*$F$792/100,2)</f>
        <v>13.4</v>
      </c>
      <c r="G2787" s="11">
        <f>ROUND(АТС!E547*$G$791*$G$792/100,2)</f>
        <v>7.84</v>
      </c>
    </row>
    <row r="2788" spans="1:7" x14ac:dyDescent="0.25">
      <c r="A2788" s="236"/>
      <c r="B2788" s="125">
        <f t="shared" si="44"/>
        <v>42422.125</v>
      </c>
      <c r="C2788" s="126">
        <v>3</v>
      </c>
      <c r="D2788" s="11">
        <f>ROUND(АТС!E548*$D$791*$D$792/100,2)</f>
        <v>4.57</v>
      </c>
      <c r="E2788" s="11">
        <f>ROUND(АТС!E548*$E$791*$E$792/100,2)</f>
        <v>4.1900000000000004</v>
      </c>
      <c r="F2788" s="11">
        <f>ROUND(АТС!E548*$F$791*$F$792/100,2)</f>
        <v>2.86</v>
      </c>
      <c r="G2788" s="11">
        <f>ROUND(АТС!E548*$G$791*$G$792/100,2)</f>
        <v>1.67</v>
      </c>
    </row>
    <row r="2789" spans="1:7" x14ac:dyDescent="0.25">
      <c r="A2789" s="236"/>
      <c r="B2789" s="123">
        <f t="shared" si="44"/>
        <v>42422.166669999999</v>
      </c>
      <c r="C2789" s="126">
        <v>4</v>
      </c>
      <c r="D2789" s="11">
        <f>ROUND(АТС!E549*$D$791*$D$792/100,2)</f>
        <v>5.86</v>
      </c>
      <c r="E2789" s="11">
        <f>ROUND(АТС!E549*$E$791*$E$792/100,2)</f>
        <v>5.39</v>
      </c>
      <c r="F2789" s="11">
        <f>ROUND(АТС!E549*$F$791*$F$792/100,2)</f>
        <v>3.67</v>
      </c>
      <c r="G2789" s="11">
        <f>ROUND(АТС!E549*$G$791*$G$792/100,2)</f>
        <v>2.15</v>
      </c>
    </row>
    <row r="2790" spans="1:7" x14ac:dyDescent="0.25">
      <c r="A2790" s="236"/>
      <c r="B2790" s="125">
        <f t="shared" si="44"/>
        <v>42422.208330000001</v>
      </c>
      <c r="C2790" s="126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36"/>
      <c r="B2791" s="123">
        <f t="shared" si="44"/>
        <v>42422.25</v>
      </c>
      <c r="C2791" s="126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36"/>
      <c r="B2792" s="125">
        <f t="shared" si="44"/>
        <v>42422.291669999999</v>
      </c>
      <c r="C2792" s="126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36"/>
      <c r="B2793" s="123">
        <f t="shared" si="44"/>
        <v>42422.333330000001</v>
      </c>
      <c r="C2793" s="126">
        <v>8</v>
      </c>
      <c r="D2793" s="11">
        <f>ROUND(АТС!E553*$D$791*$D$792/100,2)</f>
        <v>52</v>
      </c>
      <c r="E2793" s="11">
        <f>ROUND(АТС!E553*$E$791*$E$792/100,2)</f>
        <v>47.78</v>
      </c>
      <c r="F2793" s="11">
        <f>ROUND(АТС!E553*$F$791*$F$792/100,2)</f>
        <v>32.520000000000003</v>
      </c>
      <c r="G2793" s="11">
        <f>ROUND(АТС!E553*$G$791*$G$792/100,2)</f>
        <v>19.03</v>
      </c>
    </row>
    <row r="2794" spans="1:7" x14ac:dyDescent="0.25">
      <c r="A2794" s="236"/>
      <c r="B2794" s="125">
        <f t="shared" si="44"/>
        <v>42422.375</v>
      </c>
      <c r="C2794" s="126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36"/>
      <c r="B2795" s="123">
        <f t="shared" si="44"/>
        <v>42422.416669999999</v>
      </c>
      <c r="C2795" s="126">
        <v>10</v>
      </c>
      <c r="D2795" s="11">
        <f>ROUND(АТС!E555*$D$791*$D$792/100,2)</f>
        <v>0.45</v>
      </c>
      <c r="E2795" s="11">
        <f>ROUND(АТС!E555*$E$791*$E$792/100,2)</f>
        <v>0.41</v>
      </c>
      <c r="F2795" s="11">
        <f>ROUND(АТС!E555*$F$791*$F$792/100,2)</f>
        <v>0.28000000000000003</v>
      </c>
      <c r="G2795" s="11">
        <f>ROUND(АТС!E555*$G$791*$G$792/100,2)</f>
        <v>0.16</v>
      </c>
    </row>
    <row r="2796" spans="1:7" x14ac:dyDescent="0.25">
      <c r="A2796" s="236"/>
      <c r="B2796" s="125">
        <f t="shared" si="44"/>
        <v>42422.458330000001</v>
      </c>
      <c r="C2796" s="126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36"/>
      <c r="B2797" s="123">
        <f t="shared" si="44"/>
        <v>42422.5</v>
      </c>
      <c r="C2797" s="126">
        <v>12</v>
      </c>
      <c r="D2797" s="11">
        <f>ROUND(АТС!E557*$D$791*$D$792/100,2)</f>
        <v>0.61</v>
      </c>
      <c r="E2797" s="11">
        <f>ROUND(АТС!E557*$E$791*$E$792/100,2)</f>
        <v>0.56000000000000005</v>
      </c>
      <c r="F2797" s="11">
        <f>ROUND(АТС!E557*$F$791*$F$792/100,2)</f>
        <v>0.38</v>
      </c>
      <c r="G2797" s="11">
        <f>ROUND(АТС!E557*$G$791*$G$792/100,2)</f>
        <v>0.22</v>
      </c>
    </row>
    <row r="2798" spans="1:7" x14ac:dyDescent="0.25">
      <c r="A2798" s="236"/>
      <c r="B2798" s="125">
        <f t="shared" si="44"/>
        <v>42422.541669999999</v>
      </c>
      <c r="C2798" s="126">
        <v>13</v>
      </c>
      <c r="D2798" s="11">
        <f>ROUND(АТС!E558*$D$791*$D$792/100,2)</f>
        <v>11.16</v>
      </c>
      <c r="E2798" s="11">
        <f>ROUND(АТС!E558*$E$791*$E$792/100,2)</f>
        <v>10.26</v>
      </c>
      <c r="F2798" s="11">
        <f>ROUND(АТС!E558*$F$791*$F$792/100,2)</f>
        <v>6.98</v>
      </c>
      <c r="G2798" s="11">
        <f>ROUND(АТС!E558*$G$791*$G$792/100,2)</f>
        <v>4.09</v>
      </c>
    </row>
    <row r="2799" spans="1:7" x14ac:dyDescent="0.25">
      <c r="A2799" s="236"/>
      <c r="B2799" s="123">
        <f t="shared" si="44"/>
        <v>42422.583330000001</v>
      </c>
      <c r="C2799" s="126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36"/>
      <c r="B2800" s="125">
        <f t="shared" si="44"/>
        <v>42422.625</v>
      </c>
      <c r="C2800" s="126">
        <v>15</v>
      </c>
      <c r="D2800" s="11">
        <f>ROUND(АТС!E560*$D$791*$D$792/100,2)</f>
        <v>41.61</v>
      </c>
      <c r="E2800" s="11">
        <f>ROUND(АТС!E560*$E$791*$E$792/100,2)</f>
        <v>38.229999999999997</v>
      </c>
      <c r="F2800" s="11">
        <f>ROUND(АТС!E560*$F$791*$F$792/100,2)</f>
        <v>26.03</v>
      </c>
      <c r="G2800" s="11">
        <f>ROUND(АТС!E560*$G$791*$G$792/100,2)</f>
        <v>15.23</v>
      </c>
    </row>
    <row r="2801" spans="1:7" x14ac:dyDescent="0.25">
      <c r="A2801" s="236"/>
      <c r="B2801" s="123">
        <f t="shared" si="44"/>
        <v>42422.666669999999</v>
      </c>
      <c r="C2801" s="126">
        <v>16</v>
      </c>
      <c r="D2801" s="11">
        <f>ROUND(АТС!E561*$D$791*$D$792/100,2)</f>
        <v>35.729999999999997</v>
      </c>
      <c r="E2801" s="11">
        <f>ROUND(АТС!E561*$E$791*$E$792/100,2)</f>
        <v>32.83</v>
      </c>
      <c r="F2801" s="11">
        <f>ROUND(АТС!E561*$F$791*$F$792/100,2)</f>
        <v>22.35</v>
      </c>
      <c r="G2801" s="11">
        <f>ROUND(АТС!E561*$G$791*$G$792/100,2)</f>
        <v>13.08</v>
      </c>
    </row>
    <row r="2802" spans="1:7" x14ac:dyDescent="0.25">
      <c r="A2802" s="236"/>
      <c r="B2802" s="125">
        <f t="shared" si="44"/>
        <v>42422.708330000001</v>
      </c>
      <c r="C2802" s="126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36"/>
      <c r="B2803" s="123">
        <f t="shared" si="44"/>
        <v>42422.75</v>
      </c>
      <c r="C2803" s="126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36"/>
      <c r="B2804" s="125">
        <f t="shared" si="44"/>
        <v>42422.791669999999</v>
      </c>
      <c r="C2804" s="126">
        <v>19</v>
      </c>
      <c r="D2804" s="11">
        <f>ROUND(АТС!E564*$D$791*$D$792/100,2)</f>
        <v>2.2200000000000002</v>
      </c>
      <c r="E2804" s="11">
        <f>ROUND(АТС!E564*$E$791*$E$792/100,2)</f>
        <v>2.04</v>
      </c>
      <c r="F2804" s="11">
        <f>ROUND(АТС!E564*$F$791*$F$792/100,2)</f>
        <v>1.39</v>
      </c>
      <c r="G2804" s="11">
        <f>ROUND(АТС!E564*$G$791*$G$792/100,2)</f>
        <v>0.81</v>
      </c>
    </row>
    <row r="2805" spans="1:7" x14ac:dyDescent="0.25">
      <c r="A2805" s="236"/>
      <c r="B2805" s="123">
        <f t="shared" si="44"/>
        <v>42422.833330000001</v>
      </c>
      <c r="C2805" s="126">
        <v>20</v>
      </c>
      <c r="D2805" s="11">
        <f>ROUND(АТС!E565*$D$791*$D$792/100,2)</f>
        <v>28.63</v>
      </c>
      <c r="E2805" s="11">
        <f>ROUND(АТС!E565*$E$791*$E$792/100,2)</f>
        <v>26.31</v>
      </c>
      <c r="F2805" s="11">
        <f>ROUND(АТС!E565*$F$791*$F$792/100,2)</f>
        <v>17.91</v>
      </c>
      <c r="G2805" s="11">
        <f>ROUND(АТС!E565*$G$791*$G$792/100,2)</f>
        <v>10.48</v>
      </c>
    </row>
    <row r="2806" spans="1:7" x14ac:dyDescent="0.25">
      <c r="A2806" s="236"/>
      <c r="B2806" s="125">
        <f t="shared" si="44"/>
        <v>42422.875</v>
      </c>
      <c r="C2806" s="126">
        <v>21</v>
      </c>
      <c r="D2806" s="11">
        <f>ROUND(АТС!E566*$D$791*$D$792/100,2)</f>
        <v>51.59</v>
      </c>
      <c r="E2806" s="11">
        <f>ROUND(АТС!E566*$E$791*$E$792/100,2)</f>
        <v>47.41</v>
      </c>
      <c r="F2806" s="11">
        <f>ROUND(АТС!E566*$F$791*$F$792/100,2)</f>
        <v>32.270000000000003</v>
      </c>
      <c r="G2806" s="11">
        <f>ROUND(АТС!E566*$G$791*$G$792/100,2)</f>
        <v>18.89</v>
      </c>
    </row>
    <row r="2807" spans="1:7" x14ac:dyDescent="0.25">
      <c r="A2807" s="236"/>
      <c r="B2807" s="123">
        <f t="shared" si="44"/>
        <v>42422.916669999999</v>
      </c>
      <c r="C2807" s="126">
        <v>22</v>
      </c>
      <c r="D2807" s="11">
        <f>ROUND(АТС!E567*$D$791*$D$792/100,2)</f>
        <v>17.329999999999998</v>
      </c>
      <c r="E2807" s="11">
        <f>ROUND(АТС!E567*$E$791*$E$792/100,2)</f>
        <v>15.92</v>
      </c>
      <c r="F2807" s="11">
        <f>ROUND(АТС!E567*$F$791*$F$792/100,2)</f>
        <v>10.84</v>
      </c>
      <c r="G2807" s="11">
        <f>ROUND(АТС!E567*$G$791*$G$792/100,2)</f>
        <v>6.34</v>
      </c>
    </row>
    <row r="2808" spans="1:7" x14ac:dyDescent="0.25">
      <c r="A2808" s="236"/>
      <c r="B2808" s="125">
        <f t="shared" si="44"/>
        <v>42422.958330000001</v>
      </c>
      <c r="C2808" s="126">
        <v>23</v>
      </c>
      <c r="D2808" s="11">
        <f>ROUND(АТС!E568*$D$791*$D$792/100,2)</f>
        <v>76.41</v>
      </c>
      <c r="E2808" s="11">
        <f>ROUND(АТС!E568*$E$791*$E$792/100,2)</f>
        <v>70.209999999999994</v>
      </c>
      <c r="F2808" s="11">
        <f>ROUND(АТС!E568*$F$791*$F$792/100,2)</f>
        <v>47.79</v>
      </c>
      <c r="G2808" s="11">
        <f>ROUND(АТС!E568*$G$791*$G$792/100,2)</f>
        <v>27.97</v>
      </c>
    </row>
    <row r="2809" spans="1:7" x14ac:dyDescent="0.25">
      <c r="A2809" s="236"/>
      <c r="B2809" s="123">
        <f t="shared" si="44"/>
        <v>42423</v>
      </c>
      <c r="C2809" s="126">
        <v>0</v>
      </c>
      <c r="D2809" s="11">
        <f>ROUND(АТС!E569*$D$791*$D$792/100,2)</f>
        <v>75.55</v>
      </c>
      <c r="E2809" s="11">
        <f>ROUND(АТС!E569*$E$791*$E$792/100,2)</f>
        <v>69.41</v>
      </c>
      <c r="F2809" s="11">
        <f>ROUND(АТС!E569*$F$791*$F$792/100,2)</f>
        <v>47.25</v>
      </c>
      <c r="G2809" s="11">
        <f>ROUND(АТС!E569*$G$791*$G$792/100,2)</f>
        <v>27.65</v>
      </c>
    </row>
    <row r="2810" spans="1:7" x14ac:dyDescent="0.25">
      <c r="A2810" s="236"/>
      <c r="B2810" s="125">
        <f t="shared" si="44"/>
        <v>42423.041669999999</v>
      </c>
      <c r="C2810" s="126">
        <v>1</v>
      </c>
      <c r="D2810" s="11">
        <f>ROUND(АТС!E570*$D$791*$D$792/100,2)</f>
        <v>73.650000000000006</v>
      </c>
      <c r="E2810" s="11">
        <f>ROUND(АТС!E570*$E$791*$E$792/100,2)</f>
        <v>67.67</v>
      </c>
      <c r="F2810" s="11">
        <f>ROUND(АТС!E570*$F$791*$F$792/100,2)</f>
        <v>46.06</v>
      </c>
      <c r="G2810" s="11">
        <f>ROUND(АТС!E570*$G$791*$G$792/100,2)</f>
        <v>26.96</v>
      </c>
    </row>
    <row r="2811" spans="1:7" x14ac:dyDescent="0.25">
      <c r="A2811" s="236"/>
      <c r="B2811" s="123">
        <f t="shared" si="44"/>
        <v>42423.083330000001</v>
      </c>
      <c r="C2811" s="126">
        <v>2</v>
      </c>
      <c r="D2811" s="11">
        <f>ROUND(АТС!E571*$D$791*$D$792/100,2)</f>
        <v>0.75</v>
      </c>
      <c r="E2811" s="11">
        <f>ROUND(АТС!E571*$E$791*$E$792/100,2)</f>
        <v>0.69</v>
      </c>
      <c r="F2811" s="11">
        <f>ROUND(АТС!E571*$F$791*$F$792/100,2)</f>
        <v>0.47</v>
      </c>
      <c r="G2811" s="11">
        <f>ROUND(АТС!E571*$G$791*$G$792/100,2)</f>
        <v>0.27</v>
      </c>
    </row>
    <row r="2812" spans="1:7" x14ac:dyDescent="0.25">
      <c r="A2812" s="236"/>
      <c r="B2812" s="125">
        <f t="shared" si="44"/>
        <v>42423.125</v>
      </c>
      <c r="C2812" s="126">
        <v>3</v>
      </c>
      <c r="D2812" s="11">
        <f>ROUND(АТС!E572*$D$791*$D$792/100,2)</f>
        <v>3.55</v>
      </c>
      <c r="E2812" s="11">
        <f>ROUND(АТС!E572*$E$791*$E$792/100,2)</f>
        <v>3.26</v>
      </c>
      <c r="F2812" s="11">
        <f>ROUND(АТС!E572*$F$791*$F$792/100,2)</f>
        <v>2.2200000000000002</v>
      </c>
      <c r="G2812" s="11">
        <f>ROUND(АТС!E572*$G$791*$G$792/100,2)</f>
        <v>1.3</v>
      </c>
    </row>
    <row r="2813" spans="1:7" x14ac:dyDescent="0.25">
      <c r="A2813" s="236"/>
      <c r="B2813" s="123">
        <f t="shared" si="44"/>
        <v>42423.166669999999</v>
      </c>
      <c r="C2813" s="126">
        <v>4</v>
      </c>
      <c r="D2813" s="11">
        <f>ROUND(АТС!E573*$D$791*$D$792/100,2)</f>
        <v>0.03</v>
      </c>
      <c r="E2813" s="11">
        <f>ROUND(АТС!E573*$E$791*$E$792/100,2)</f>
        <v>0.03</v>
      </c>
      <c r="F2813" s="11">
        <f>ROUND(АТС!E573*$F$791*$F$792/100,2)</f>
        <v>0.02</v>
      </c>
      <c r="G2813" s="11">
        <f>ROUND(АТС!E573*$G$791*$G$792/100,2)</f>
        <v>0.01</v>
      </c>
    </row>
    <row r="2814" spans="1:7" x14ac:dyDescent="0.25">
      <c r="A2814" s="236"/>
      <c r="B2814" s="125">
        <f t="shared" si="44"/>
        <v>42423.208330000001</v>
      </c>
      <c r="C2814" s="126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36"/>
      <c r="B2815" s="123">
        <f t="shared" si="44"/>
        <v>42423.25</v>
      </c>
      <c r="C2815" s="126">
        <v>6</v>
      </c>
      <c r="D2815" s="11">
        <f>ROUND(АТС!E575*$D$791*$D$792/100,2)</f>
        <v>0.01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36"/>
      <c r="B2816" s="125">
        <f t="shared" si="44"/>
        <v>42423.291669999999</v>
      </c>
      <c r="C2816" s="126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36"/>
      <c r="B2817" s="123">
        <f t="shared" si="44"/>
        <v>42423.333330000001</v>
      </c>
      <c r="C2817" s="126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36"/>
      <c r="B2818" s="125">
        <f t="shared" ref="B2818:B2881" si="45">B2794+1</f>
        <v>42423.375</v>
      </c>
      <c r="C2818" s="126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36"/>
      <c r="B2819" s="123">
        <f t="shared" si="45"/>
        <v>42423.416669999999</v>
      </c>
      <c r="C2819" s="126">
        <v>10</v>
      </c>
      <c r="D2819" s="11">
        <f>ROUND(АТС!E579*$D$791*$D$792/100,2)</f>
        <v>24.48</v>
      </c>
      <c r="E2819" s="11">
        <f>ROUND(АТС!E579*$E$791*$E$792/100,2)</f>
        <v>22.49</v>
      </c>
      <c r="F2819" s="11">
        <f>ROUND(АТС!E579*$F$791*$F$792/100,2)</f>
        <v>15.31</v>
      </c>
      <c r="G2819" s="11">
        <f>ROUND(АТС!E579*$G$791*$G$792/100,2)</f>
        <v>8.9600000000000009</v>
      </c>
    </row>
    <row r="2820" spans="1:7" x14ac:dyDescent="0.25">
      <c r="A2820" s="236"/>
      <c r="B2820" s="125">
        <f t="shared" si="45"/>
        <v>42423.458330000001</v>
      </c>
      <c r="C2820" s="126">
        <v>11</v>
      </c>
      <c r="D2820" s="11">
        <f>ROUND(АТС!E580*$D$791*$D$792/100,2)</f>
        <v>50.34</v>
      </c>
      <c r="E2820" s="11">
        <f>ROUND(АТС!E580*$E$791*$E$792/100,2)</f>
        <v>46.26</v>
      </c>
      <c r="F2820" s="11">
        <f>ROUND(АТС!E580*$F$791*$F$792/100,2)</f>
        <v>31.49</v>
      </c>
      <c r="G2820" s="11">
        <f>ROUND(АТС!E580*$G$791*$G$792/100,2)</f>
        <v>18.43</v>
      </c>
    </row>
    <row r="2821" spans="1:7" x14ac:dyDescent="0.25">
      <c r="A2821" s="236"/>
      <c r="B2821" s="123">
        <f t="shared" si="45"/>
        <v>42423.5</v>
      </c>
      <c r="C2821" s="126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36"/>
      <c r="B2822" s="125">
        <f t="shared" si="45"/>
        <v>42423.541669999999</v>
      </c>
      <c r="C2822" s="126">
        <v>13</v>
      </c>
      <c r="D2822" s="11">
        <f>ROUND(АТС!E582*$D$791*$D$792/100,2)</f>
        <v>0.72</v>
      </c>
      <c r="E2822" s="11">
        <f>ROUND(АТС!E582*$E$791*$E$792/100,2)</f>
        <v>0.66</v>
      </c>
      <c r="F2822" s="11">
        <f>ROUND(АТС!E582*$F$791*$F$792/100,2)</f>
        <v>0.45</v>
      </c>
      <c r="G2822" s="11">
        <f>ROUND(АТС!E582*$G$791*$G$792/100,2)</f>
        <v>0.26</v>
      </c>
    </row>
    <row r="2823" spans="1:7" x14ac:dyDescent="0.25">
      <c r="A2823" s="236"/>
      <c r="B2823" s="123">
        <f t="shared" si="45"/>
        <v>42423.583330000001</v>
      </c>
      <c r="C2823" s="126">
        <v>14</v>
      </c>
      <c r="D2823" s="11">
        <f>ROUND(АТС!E583*$D$791*$D$792/100,2)</f>
        <v>64.66</v>
      </c>
      <c r="E2823" s="11">
        <f>ROUND(АТС!E583*$E$791*$E$792/100,2)</f>
        <v>59.41</v>
      </c>
      <c r="F2823" s="11">
        <f>ROUND(АТС!E583*$F$791*$F$792/100,2)</f>
        <v>40.44</v>
      </c>
      <c r="G2823" s="11">
        <f>ROUND(АТС!E583*$G$791*$G$792/100,2)</f>
        <v>23.67</v>
      </c>
    </row>
    <row r="2824" spans="1:7" x14ac:dyDescent="0.25">
      <c r="A2824" s="236"/>
      <c r="B2824" s="125">
        <f t="shared" si="45"/>
        <v>42423.625</v>
      </c>
      <c r="C2824" s="126">
        <v>15</v>
      </c>
      <c r="D2824" s="11">
        <f>ROUND(АТС!E584*$D$791*$D$792/100,2)</f>
        <v>62.89</v>
      </c>
      <c r="E2824" s="11">
        <f>ROUND(АТС!E584*$E$791*$E$792/100,2)</f>
        <v>57.79</v>
      </c>
      <c r="F2824" s="11">
        <f>ROUND(АТС!E584*$F$791*$F$792/100,2)</f>
        <v>39.340000000000003</v>
      </c>
      <c r="G2824" s="11">
        <f>ROUND(АТС!E584*$G$791*$G$792/100,2)</f>
        <v>23.02</v>
      </c>
    </row>
    <row r="2825" spans="1:7" x14ac:dyDescent="0.25">
      <c r="A2825" s="236"/>
      <c r="B2825" s="123">
        <f t="shared" si="45"/>
        <v>42423.666669999999</v>
      </c>
      <c r="C2825" s="126">
        <v>16</v>
      </c>
      <c r="D2825" s="11">
        <f>ROUND(АТС!E585*$D$791*$D$792/100,2)</f>
        <v>58.53</v>
      </c>
      <c r="E2825" s="11">
        <f>ROUND(АТС!E585*$E$791*$E$792/100,2)</f>
        <v>53.78</v>
      </c>
      <c r="F2825" s="11">
        <f>ROUND(АТС!E585*$F$791*$F$792/100,2)</f>
        <v>36.61</v>
      </c>
      <c r="G2825" s="11">
        <f>ROUND(АТС!E585*$G$791*$G$792/100,2)</f>
        <v>21.42</v>
      </c>
    </row>
    <row r="2826" spans="1:7" x14ac:dyDescent="0.25">
      <c r="A2826" s="236"/>
      <c r="B2826" s="125">
        <f t="shared" si="45"/>
        <v>42423.708330000001</v>
      </c>
      <c r="C2826" s="126">
        <v>17</v>
      </c>
      <c r="D2826" s="11">
        <f>ROUND(АТС!E586*$D$791*$D$792/100,2)</f>
        <v>49.06</v>
      </c>
      <c r="E2826" s="11">
        <f>ROUND(АТС!E586*$E$791*$E$792/100,2)</f>
        <v>45.07</v>
      </c>
      <c r="F2826" s="11">
        <f>ROUND(АТС!E586*$F$791*$F$792/100,2)</f>
        <v>30.68</v>
      </c>
      <c r="G2826" s="11">
        <f>ROUND(АТС!E586*$G$791*$G$792/100,2)</f>
        <v>17.96</v>
      </c>
    </row>
    <row r="2827" spans="1:7" x14ac:dyDescent="0.25">
      <c r="A2827" s="236"/>
      <c r="B2827" s="123">
        <f t="shared" si="45"/>
        <v>42423.75</v>
      </c>
      <c r="C2827" s="126">
        <v>18</v>
      </c>
      <c r="D2827" s="11">
        <f>ROUND(АТС!E587*$D$791*$D$792/100,2)</f>
        <v>1.72</v>
      </c>
      <c r="E2827" s="11">
        <f>ROUND(АТС!E587*$E$791*$E$792/100,2)</f>
        <v>1.58</v>
      </c>
      <c r="F2827" s="11">
        <f>ROUND(АТС!E587*$F$791*$F$792/100,2)</f>
        <v>1.07</v>
      </c>
      <c r="G2827" s="11">
        <f>ROUND(АТС!E587*$G$791*$G$792/100,2)</f>
        <v>0.63</v>
      </c>
    </row>
    <row r="2828" spans="1:7" x14ac:dyDescent="0.25">
      <c r="A2828" s="236"/>
      <c r="B2828" s="125">
        <f t="shared" si="45"/>
        <v>42423.791669999999</v>
      </c>
      <c r="C2828" s="126">
        <v>19</v>
      </c>
      <c r="D2828" s="11">
        <f>ROUND(АТС!E588*$D$791*$D$792/100,2)</f>
        <v>63.39</v>
      </c>
      <c r="E2828" s="11">
        <f>ROUND(АТС!E588*$E$791*$E$792/100,2)</f>
        <v>58.25</v>
      </c>
      <c r="F2828" s="11">
        <f>ROUND(АТС!E588*$F$791*$F$792/100,2)</f>
        <v>39.65</v>
      </c>
      <c r="G2828" s="11">
        <f>ROUND(АТС!E588*$G$791*$G$792/100,2)</f>
        <v>23.21</v>
      </c>
    </row>
    <row r="2829" spans="1:7" x14ac:dyDescent="0.25">
      <c r="A2829" s="236"/>
      <c r="B2829" s="123">
        <f t="shared" si="45"/>
        <v>42423.833330000001</v>
      </c>
      <c r="C2829" s="126">
        <v>20</v>
      </c>
      <c r="D2829" s="11">
        <f>ROUND(АТС!E589*$D$791*$D$792/100,2)</f>
        <v>17.53</v>
      </c>
      <c r="E2829" s="11">
        <f>ROUND(АТС!E589*$E$791*$E$792/100,2)</f>
        <v>16.11</v>
      </c>
      <c r="F2829" s="11">
        <f>ROUND(АТС!E589*$F$791*$F$792/100,2)</f>
        <v>10.96</v>
      </c>
      <c r="G2829" s="11">
        <f>ROUND(АТС!E589*$G$791*$G$792/100,2)</f>
        <v>6.42</v>
      </c>
    </row>
    <row r="2830" spans="1:7" x14ac:dyDescent="0.25">
      <c r="A2830" s="236"/>
      <c r="B2830" s="125">
        <f t="shared" si="45"/>
        <v>42423.875</v>
      </c>
      <c r="C2830" s="126">
        <v>21</v>
      </c>
      <c r="D2830" s="11">
        <f>ROUND(АТС!E590*$D$791*$D$792/100,2)</f>
        <v>86.25</v>
      </c>
      <c r="E2830" s="11">
        <f>ROUND(АТС!E590*$E$791*$E$792/100,2)</f>
        <v>79.25</v>
      </c>
      <c r="F2830" s="11">
        <f>ROUND(АТС!E590*$F$791*$F$792/100,2)</f>
        <v>53.95</v>
      </c>
      <c r="G2830" s="11">
        <f>ROUND(АТС!E590*$G$791*$G$792/100,2)</f>
        <v>31.57</v>
      </c>
    </row>
    <row r="2831" spans="1:7" x14ac:dyDescent="0.25">
      <c r="A2831" s="236"/>
      <c r="B2831" s="123">
        <f t="shared" si="45"/>
        <v>42423.916669999999</v>
      </c>
      <c r="C2831" s="126">
        <v>22</v>
      </c>
      <c r="D2831" s="11">
        <f>ROUND(АТС!E591*$D$791*$D$792/100,2)</f>
        <v>102.65</v>
      </c>
      <c r="E2831" s="11">
        <f>ROUND(АТС!E591*$E$791*$E$792/100,2)</f>
        <v>94.32</v>
      </c>
      <c r="F2831" s="11">
        <f>ROUND(АТС!E591*$F$791*$F$792/100,2)</f>
        <v>64.2</v>
      </c>
      <c r="G2831" s="11">
        <f>ROUND(АТС!E591*$G$791*$G$792/100,2)</f>
        <v>37.58</v>
      </c>
    </row>
    <row r="2832" spans="1:7" x14ac:dyDescent="0.25">
      <c r="A2832" s="236"/>
      <c r="B2832" s="125">
        <f t="shared" si="45"/>
        <v>42423.958330000001</v>
      </c>
      <c r="C2832" s="126">
        <v>23</v>
      </c>
      <c r="D2832" s="11">
        <f>ROUND(АТС!E592*$D$791*$D$792/100,2)</f>
        <v>86.34</v>
      </c>
      <c r="E2832" s="11">
        <f>ROUND(АТС!E592*$E$791*$E$792/100,2)</f>
        <v>79.34</v>
      </c>
      <c r="F2832" s="11">
        <f>ROUND(АТС!E592*$F$791*$F$792/100,2)</f>
        <v>54.01</v>
      </c>
      <c r="G2832" s="11">
        <f>ROUND(АТС!E592*$G$791*$G$792/100,2)</f>
        <v>31.61</v>
      </c>
    </row>
    <row r="2833" spans="1:7" x14ac:dyDescent="0.25">
      <c r="A2833" s="236"/>
      <c r="B2833" s="123">
        <f t="shared" si="45"/>
        <v>42424</v>
      </c>
      <c r="C2833" s="126">
        <v>0</v>
      </c>
      <c r="D2833" s="11">
        <f>ROUND(АТС!E593*$D$791*$D$792/100,2)</f>
        <v>4.08</v>
      </c>
      <c r="E2833" s="11">
        <f>ROUND(АТС!E593*$E$791*$E$792/100,2)</f>
        <v>3.75</v>
      </c>
      <c r="F2833" s="11">
        <f>ROUND(АТС!E593*$F$791*$F$792/100,2)</f>
        <v>2.5499999999999998</v>
      </c>
      <c r="G2833" s="11">
        <f>ROUND(АТС!E593*$G$791*$G$792/100,2)</f>
        <v>1.49</v>
      </c>
    </row>
    <row r="2834" spans="1:7" x14ac:dyDescent="0.25">
      <c r="A2834" s="236"/>
      <c r="B2834" s="125">
        <f t="shared" si="45"/>
        <v>42424.041669999999</v>
      </c>
      <c r="C2834" s="126">
        <v>1</v>
      </c>
      <c r="D2834" s="11">
        <f>ROUND(АТС!E594*$D$791*$D$792/100,2)</f>
        <v>93.94</v>
      </c>
      <c r="E2834" s="11">
        <f>ROUND(АТС!E594*$E$791*$E$792/100,2)</f>
        <v>86.31</v>
      </c>
      <c r="F2834" s="11">
        <f>ROUND(АТС!E594*$F$791*$F$792/100,2)</f>
        <v>58.75</v>
      </c>
      <c r="G2834" s="11">
        <f>ROUND(АТС!E594*$G$791*$G$792/100,2)</f>
        <v>34.39</v>
      </c>
    </row>
    <row r="2835" spans="1:7" x14ac:dyDescent="0.25">
      <c r="A2835" s="236"/>
      <c r="B2835" s="123">
        <f t="shared" si="45"/>
        <v>42424.083330000001</v>
      </c>
      <c r="C2835" s="126">
        <v>2</v>
      </c>
      <c r="D2835" s="11">
        <f>ROUND(АТС!E595*$D$791*$D$792/100,2)</f>
        <v>139.34</v>
      </c>
      <c r="E2835" s="11">
        <f>ROUND(АТС!E595*$E$791*$E$792/100,2)</f>
        <v>128.03</v>
      </c>
      <c r="F2835" s="11">
        <f>ROUND(АТС!E595*$F$791*$F$792/100,2)</f>
        <v>87.15</v>
      </c>
      <c r="G2835" s="11">
        <f>ROUND(АТС!E595*$G$791*$G$792/100,2)</f>
        <v>51.01</v>
      </c>
    </row>
    <row r="2836" spans="1:7" x14ac:dyDescent="0.25">
      <c r="A2836" s="236"/>
      <c r="B2836" s="125">
        <f t="shared" si="45"/>
        <v>42424.125</v>
      </c>
      <c r="C2836" s="126">
        <v>3</v>
      </c>
      <c r="D2836" s="11">
        <f>ROUND(АТС!E596*$D$791*$D$792/100,2)</f>
        <v>20.9</v>
      </c>
      <c r="E2836" s="11">
        <f>ROUND(АТС!E596*$E$791*$E$792/100,2)</f>
        <v>19.2</v>
      </c>
      <c r="F2836" s="11">
        <f>ROUND(АТС!E596*$F$791*$F$792/100,2)</f>
        <v>13.07</v>
      </c>
      <c r="G2836" s="11">
        <f>ROUND(АТС!E596*$G$791*$G$792/100,2)</f>
        <v>7.65</v>
      </c>
    </row>
    <row r="2837" spans="1:7" x14ac:dyDescent="0.25">
      <c r="A2837" s="236"/>
      <c r="B2837" s="123">
        <f t="shared" si="45"/>
        <v>42424.166669999999</v>
      </c>
      <c r="C2837" s="126">
        <v>4</v>
      </c>
      <c r="D2837" s="11">
        <f>ROUND(АТС!E597*$D$791*$D$792/100,2)</f>
        <v>18.420000000000002</v>
      </c>
      <c r="E2837" s="11">
        <f>ROUND(АТС!E597*$E$791*$E$792/100,2)</f>
        <v>16.93</v>
      </c>
      <c r="F2837" s="11">
        <f>ROUND(АТС!E597*$F$791*$F$792/100,2)</f>
        <v>11.52</v>
      </c>
      <c r="G2837" s="11">
        <f>ROUND(АТС!E597*$G$791*$G$792/100,2)</f>
        <v>6.74</v>
      </c>
    </row>
    <row r="2838" spans="1:7" x14ac:dyDescent="0.25">
      <c r="A2838" s="236"/>
      <c r="B2838" s="125">
        <f t="shared" si="45"/>
        <v>42424.208330000001</v>
      </c>
      <c r="C2838" s="126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36"/>
      <c r="B2839" s="123">
        <f t="shared" si="45"/>
        <v>42424.25</v>
      </c>
      <c r="C2839" s="126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36"/>
      <c r="B2840" s="125">
        <f t="shared" si="45"/>
        <v>42424.291669999999</v>
      </c>
      <c r="C2840" s="126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36"/>
      <c r="B2841" s="123">
        <f t="shared" si="45"/>
        <v>42424.333330000001</v>
      </c>
      <c r="C2841" s="126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36"/>
      <c r="B2842" s="125">
        <f t="shared" si="45"/>
        <v>42424.375</v>
      </c>
      <c r="C2842" s="126">
        <v>9</v>
      </c>
      <c r="D2842" s="11">
        <f>ROUND(АТС!E602*$D$791*$D$792/100,2)</f>
        <v>1</v>
      </c>
      <c r="E2842" s="11">
        <f>ROUND(АТС!E602*$E$791*$E$792/100,2)</f>
        <v>0.92</v>
      </c>
      <c r="F2842" s="11">
        <f>ROUND(АТС!E602*$F$791*$F$792/100,2)</f>
        <v>0.62</v>
      </c>
      <c r="G2842" s="11">
        <f>ROUND(АТС!E602*$G$791*$G$792/100,2)</f>
        <v>0.37</v>
      </c>
    </row>
    <row r="2843" spans="1:7" x14ac:dyDescent="0.25">
      <c r="A2843" s="236"/>
      <c r="B2843" s="123">
        <f t="shared" si="45"/>
        <v>42424.416669999999</v>
      </c>
      <c r="C2843" s="126">
        <v>10</v>
      </c>
      <c r="D2843" s="11">
        <f>ROUND(АТС!E603*$D$791*$D$792/100,2)</f>
        <v>15.02</v>
      </c>
      <c r="E2843" s="11">
        <f>ROUND(АТС!E603*$E$791*$E$792/100,2)</f>
        <v>13.8</v>
      </c>
      <c r="F2843" s="11">
        <f>ROUND(АТС!E603*$F$791*$F$792/100,2)</f>
        <v>9.39</v>
      </c>
      <c r="G2843" s="11">
        <f>ROUND(АТС!E603*$G$791*$G$792/100,2)</f>
        <v>5.5</v>
      </c>
    </row>
    <row r="2844" spans="1:7" x14ac:dyDescent="0.25">
      <c r="A2844" s="236"/>
      <c r="B2844" s="125">
        <f t="shared" si="45"/>
        <v>42424.458330000001</v>
      </c>
      <c r="C2844" s="126">
        <v>11</v>
      </c>
      <c r="D2844" s="11">
        <f>ROUND(АТС!E604*$D$791*$D$792/100,2)</f>
        <v>40.590000000000003</v>
      </c>
      <c r="E2844" s="11">
        <f>ROUND(АТС!E604*$E$791*$E$792/100,2)</f>
        <v>37.299999999999997</v>
      </c>
      <c r="F2844" s="11">
        <f>ROUND(АТС!E604*$F$791*$F$792/100,2)</f>
        <v>25.39</v>
      </c>
      <c r="G2844" s="11">
        <f>ROUND(АТС!E604*$G$791*$G$792/100,2)</f>
        <v>14.86</v>
      </c>
    </row>
    <row r="2845" spans="1:7" x14ac:dyDescent="0.25">
      <c r="A2845" s="236"/>
      <c r="B2845" s="123">
        <f t="shared" si="45"/>
        <v>42424.5</v>
      </c>
      <c r="C2845" s="126">
        <v>12</v>
      </c>
      <c r="D2845" s="11">
        <f>ROUND(АТС!E605*$D$791*$D$792/100,2)</f>
        <v>1.92</v>
      </c>
      <c r="E2845" s="11">
        <f>ROUND(АТС!E605*$E$791*$E$792/100,2)</f>
        <v>1.77</v>
      </c>
      <c r="F2845" s="11">
        <f>ROUND(АТС!E605*$F$791*$F$792/100,2)</f>
        <v>1.2</v>
      </c>
      <c r="G2845" s="11">
        <f>ROUND(АТС!E605*$G$791*$G$792/100,2)</f>
        <v>0.7</v>
      </c>
    </row>
    <row r="2846" spans="1:7" x14ac:dyDescent="0.25">
      <c r="A2846" s="236"/>
      <c r="B2846" s="125">
        <f t="shared" si="45"/>
        <v>42424.541669999999</v>
      </c>
      <c r="C2846" s="126">
        <v>13</v>
      </c>
      <c r="D2846" s="11">
        <f>ROUND(АТС!E606*$D$791*$D$792/100,2)</f>
        <v>47.93</v>
      </c>
      <c r="E2846" s="11">
        <f>ROUND(АТС!E606*$E$791*$E$792/100,2)</f>
        <v>44.04</v>
      </c>
      <c r="F2846" s="11">
        <f>ROUND(АТС!E606*$F$791*$F$792/100,2)</f>
        <v>29.98</v>
      </c>
      <c r="G2846" s="11">
        <f>ROUND(АТС!E606*$G$791*$G$792/100,2)</f>
        <v>17.55</v>
      </c>
    </row>
    <row r="2847" spans="1:7" x14ac:dyDescent="0.25">
      <c r="A2847" s="236"/>
      <c r="B2847" s="123">
        <f t="shared" si="45"/>
        <v>42424.583330000001</v>
      </c>
      <c r="C2847" s="126">
        <v>14</v>
      </c>
      <c r="D2847" s="11">
        <f>ROUND(АТС!E607*$D$791*$D$792/100,2)</f>
        <v>3.77</v>
      </c>
      <c r="E2847" s="11">
        <f>ROUND(АТС!E607*$E$791*$E$792/100,2)</f>
        <v>3.46</v>
      </c>
      <c r="F2847" s="11">
        <f>ROUND(АТС!E607*$F$791*$F$792/100,2)</f>
        <v>2.36</v>
      </c>
      <c r="G2847" s="11">
        <f>ROUND(АТС!E607*$G$791*$G$792/100,2)</f>
        <v>1.38</v>
      </c>
    </row>
    <row r="2848" spans="1:7" x14ac:dyDescent="0.25">
      <c r="A2848" s="236"/>
      <c r="B2848" s="125">
        <f t="shared" si="45"/>
        <v>42424.625</v>
      </c>
      <c r="C2848" s="126">
        <v>15</v>
      </c>
      <c r="D2848" s="11">
        <f>ROUND(АТС!E608*$D$791*$D$792/100,2)</f>
        <v>63.99</v>
      </c>
      <c r="E2848" s="11">
        <f>ROUND(АТС!E608*$E$791*$E$792/100,2)</f>
        <v>58.79</v>
      </c>
      <c r="F2848" s="11">
        <f>ROUND(АТС!E608*$F$791*$F$792/100,2)</f>
        <v>40.020000000000003</v>
      </c>
      <c r="G2848" s="11">
        <f>ROUND(АТС!E608*$G$791*$G$792/100,2)</f>
        <v>23.42</v>
      </c>
    </row>
    <row r="2849" spans="1:7" x14ac:dyDescent="0.25">
      <c r="A2849" s="236"/>
      <c r="B2849" s="123">
        <f t="shared" si="45"/>
        <v>42424.666669999999</v>
      </c>
      <c r="C2849" s="126">
        <v>16</v>
      </c>
      <c r="D2849" s="11">
        <f>ROUND(АТС!E609*$D$791*$D$792/100,2)</f>
        <v>0.05</v>
      </c>
      <c r="E2849" s="11">
        <f>ROUND(АТС!E609*$E$791*$E$792/100,2)</f>
        <v>0.05</v>
      </c>
      <c r="F2849" s="11">
        <f>ROUND(АТС!E609*$F$791*$F$792/100,2)</f>
        <v>0.03</v>
      </c>
      <c r="G2849" s="11">
        <f>ROUND(АТС!E609*$G$791*$G$792/100,2)</f>
        <v>0.02</v>
      </c>
    </row>
    <row r="2850" spans="1:7" x14ac:dyDescent="0.25">
      <c r="A2850" s="236"/>
      <c r="B2850" s="125">
        <f t="shared" si="45"/>
        <v>42424.708330000001</v>
      </c>
      <c r="C2850" s="126">
        <v>17</v>
      </c>
      <c r="D2850" s="11">
        <f>ROUND(АТС!E610*$D$791*$D$792/100,2)</f>
        <v>1.93</v>
      </c>
      <c r="E2850" s="11">
        <f>ROUND(АТС!E610*$E$791*$E$792/100,2)</f>
        <v>1.77</v>
      </c>
      <c r="F2850" s="11">
        <f>ROUND(АТС!E610*$F$791*$F$792/100,2)</f>
        <v>1.2</v>
      </c>
      <c r="G2850" s="11">
        <f>ROUND(АТС!E610*$G$791*$G$792/100,2)</f>
        <v>0.7</v>
      </c>
    </row>
    <row r="2851" spans="1:7" x14ac:dyDescent="0.25">
      <c r="A2851" s="236"/>
      <c r="B2851" s="123">
        <f t="shared" si="45"/>
        <v>42424.75</v>
      </c>
      <c r="C2851" s="126">
        <v>18</v>
      </c>
      <c r="D2851" s="11">
        <f>ROUND(АТС!E611*$D$791*$D$792/100,2)</f>
        <v>2.4500000000000002</v>
      </c>
      <c r="E2851" s="11">
        <f>ROUND(АТС!E611*$E$791*$E$792/100,2)</f>
        <v>2.25</v>
      </c>
      <c r="F2851" s="11">
        <f>ROUND(АТС!E611*$F$791*$F$792/100,2)</f>
        <v>1.53</v>
      </c>
      <c r="G2851" s="11">
        <f>ROUND(АТС!E611*$G$791*$G$792/100,2)</f>
        <v>0.9</v>
      </c>
    </row>
    <row r="2852" spans="1:7" x14ac:dyDescent="0.25">
      <c r="A2852" s="236"/>
      <c r="B2852" s="125">
        <f t="shared" si="45"/>
        <v>42424.791669999999</v>
      </c>
      <c r="C2852" s="126">
        <v>19</v>
      </c>
      <c r="D2852" s="11">
        <f>ROUND(АТС!E612*$D$791*$D$792/100,2)</f>
        <v>87.11</v>
      </c>
      <c r="E2852" s="11">
        <f>ROUND(АТС!E612*$E$791*$E$792/100,2)</f>
        <v>80.040000000000006</v>
      </c>
      <c r="F2852" s="11">
        <f>ROUND(АТС!E612*$F$791*$F$792/100,2)</f>
        <v>54.48</v>
      </c>
      <c r="G2852" s="11">
        <f>ROUND(АТС!E612*$G$791*$G$792/100,2)</f>
        <v>31.89</v>
      </c>
    </row>
    <row r="2853" spans="1:7" x14ac:dyDescent="0.25">
      <c r="A2853" s="236"/>
      <c r="B2853" s="123">
        <f t="shared" si="45"/>
        <v>42424.833330000001</v>
      </c>
      <c r="C2853" s="126">
        <v>20</v>
      </c>
      <c r="D2853" s="11">
        <f>ROUND(АТС!E613*$D$791*$D$792/100,2)</f>
        <v>19.600000000000001</v>
      </c>
      <c r="E2853" s="11">
        <f>ROUND(АТС!E613*$E$791*$E$792/100,2)</f>
        <v>18.010000000000002</v>
      </c>
      <c r="F2853" s="11">
        <f>ROUND(АТС!E613*$F$791*$F$792/100,2)</f>
        <v>12.26</v>
      </c>
      <c r="G2853" s="11">
        <f>ROUND(АТС!E613*$G$791*$G$792/100,2)</f>
        <v>7.17</v>
      </c>
    </row>
    <row r="2854" spans="1:7" x14ac:dyDescent="0.25">
      <c r="A2854" s="236"/>
      <c r="B2854" s="125">
        <f t="shared" si="45"/>
        <v>42424.875</v>
      </c>
      <c r="C2854" s="126">
        <v>21</v>
      </c>
      <c r="D2854" s="11">
        <f>ROUND(АТС!E614*$D$791*$D$792/100,2)</f>
        <v>19.66</v>
      </c>
      <c r="E2854" s="11">
        <f>ROUND(АТС!E614*$E$791*$E$792/100,2)</f>
        <v>18.059999999999999</v>
      </c>
      <c r="F2854" s="11">
        <f>ROUND(АТС!E614*$F$791*$F$792/100,2)</f>
        <v>12.29</v>
      </c>
      <c r="G2854" s="11">
        <f>ROUND(АТС!E614*$G$791*$G$792/100,2)</f>
        <v>7.2</v>
      </c>
    </row>
    <row r="2855" spans="1:7" x14ac:dyDescent="0.25">
      <c r="A2855" s="236"/>
      <c r="B2855" s="123">
        <f t="shared" si="45"/>
        <v>42424.916669999999</v>
      </c>
      <c r="C2855" s="126">
        <v>22</v>
      </c>
      <c r="D2855" s="11">
        <f>ROUND(АТС!E615*$D$791*$D$792/100,2)</f>
        <v>90.93</v>
      </c>
      <c r="E2855" s="11">
        <f>ROUND(АТС!E615*$E$791*$E$792/100,2)</f>
        <v>83.55</v>
      </c>
      <c r="F2855" s="11">
        <f>ROUND(АТС!E615*$F$791*$F$792/100,2)</f>
        <v>56.87</v>
      </c>
      <c r="G2855" s="11">
        <f>ROUND(АТС!E615*$G$791*$G$792/100,2)</f>
        <v>33.28</v>
      </c>
    </row>
    <row r="2856" spans="1:7" x14ac:dyDescent="0.25">
      <c r="A2856" s="236"/>
      <c r="B2856" s="125">
        <f t="shared" si="45"/>
        <v>42424.958330000001</v>
      </c>
      <c r="C2856" s="126">
        <v>23</v>
      </c>
      <c r="D2856" s="11">
        <f>ROUND(АТС!E616*$D$791*$D$792/100,2)</f>
        <v>100.9</v>
      </c>
      <c r="E2856" s="11">
        <f>ROUND(АТС!E616*$E$791*$E$792/100,2)</f>
        <v>92.71</v>
      </c>
      <c r="F2856" s="11">
        <f>ROUND(АТС!E616*$F$791*$F$792/100,2)</f>
        <v>63.11</v>
      </c>
      <c r="G2856" s="11">
        <f>ROUND(АТС!E616*$G$791*$G$792/100,2)</f>
        <v>36.93</v>
      </c>
    </row>
    <row r="2857" spans="1:7" x14ac:dyDescent="0.25">
      <c r="A2857" s="236"/>
      <c r="B2857" s="123">
        <f t="shared" si="45"/>
        <v>42425</v>
      </c>
      <c r="C2857" s="126">
        <v>0</v>
      </c>
      <c r="D2857" s="11">
        <f>ROUND(АТС!E617*$D$791*$D$792/100,2)</f>
        <v>218.54</v>
      </c>
      <c r="E2857" s="11">
        <f>ROUND(АТС!E617*$E$791*$E$792/100,2)</f>
        <v>200.8</v>
      </c>
      <c r="F2857" s="11">
        <f>ROUND(АТС!E617*$F$791*$F$792/100,2)</f>
        <v>136.69</v>
      </c>
      <c r="G2857" s="11">
        <f>ROUND(АТС!E617*$G$791*$G$792/100,2)</f>
        <v>80</v>
      </c>
    </row>
    <row r="2858" spans="1:7" x14ac:dyDescent="0.25">
      <c r="A2858" s="236"/>
      <c r="B2858" s="125">
        <f t="shared" si="45"/>
        <v>42425.041669999999</v>
      </c>
      <c r="C2858" s="126">
        <v>1</v>
      </c>
      <c r="D2858" s="11">
        <f>ROUND(АТС!E618*$D$791*$D$792/100,2)</f>
        <v>212.06</v>
      </c>
      <c r="E2858" s="11">
        <f>ROUND(АТС!E618*$E$791*$E$792/100,2)</f>
        <v>194.85</v>
      </c>
      <c r="F2858" s="11">
        <f>ROUND(АТС!E618*$F$791*$F$792/100,2)</f>
        <v>132.63999999999999</v>
      </c>
      <c r="G2858" s="11">
        <f>ROUND(АТС!E618*$G$791*$G$792/100,2)</f>
        <v>77.63</v>
      </c>
    </row>
    <row r="2859" spans="1:7" x14ac:dyDescent="0.25">
      <c r="A2859" s="236"/>
      <c r="B2859" s="123">
        <f t="shared" si="45"/>
        <v>42425.083330000001</v>
      </c>
      <c r="C2859" s="126">
        <v>2</v>
      </c>
      <c r="D2859" s="11">
        <f>ROUND(АТС!E619*$D$791*$D$792/100,2)</f>
        <v>85.47</v>
      </c>
      <c r="E2859" s="11">
        <f>ROUND(АТС!E619*$E$791*$E$792/100,2)</f>
        <v>78.53</v>
      </c>
      <c r="F2859" s="11">
        <f>ROUND(АТС!E619*$F$791*$F$792/100,2)</f>
        <v>53.46</v>
      </c>
      <c r="G2859" s="11">
        <f>ROUND(АТС!E619*$G$791*$G$792/100,2)</f>
        <v>31.28</v>
      </c>
    </row>
    <row r="2860" spans="1:7" x14ac:dyDescent="0.25">
      <c r="A2860" s="236"/>
      <c r="B2860" s="125">
        <f t="shared" si="45"/>
        <v>42425.125</v>
      </c>
      <c r="C2860" s="126">
        <v>3</v>
      </c>
      <c r="D2860" s="11">
        <f>ROUND(АТС!E620*$D$791*$D$792/100,2)</f>
        <v>38.770000000000003</v>
      </c>
      <c r="E2860" s="11">
        <f>ROUND(АТС!E620*$E$791*$E$792/100,2)</f>
        <v>35.619999999999997</v>
      </c>
      <c r="F2860" s="11">
        <f>ROUND(АТС!E620*$F$791*$F$792/100,2)</f>
        <v>24.25</v>
      </c>
      <c r="G2860" s="11">
        <f>ROUND(АТС!E620*$G$791*$G$792/100,2)</f>
        <v>14.19</v>
      </c>
    </row>
    <row r="2861" spans="1:7" x14ac:dyDescent="0.25">
      <c r="A2861" s="236"/>
      <c r="B2861" s="123">
        <f t="shared" si="45"/>
        <v>42425.166669999999</v>
      </c>
      <c r="C2861" s="126">
        <v>4</v>
      </c>
      <c r="D2861" s="11">
        <f>ROUND(АТС!E621*$D$791*$D$792/100,2)</f>
        <v>14.42</v>
      </c>
      <c r="E2861" s="11">
        <f>ROUND(АТС!E621*$E$791*$E$792/100,2)</f>
        <v>13.25</v>
      </c>
      <c r="F2861" s="11">
        <f>ROUND(АТС!E621*$F$791*$F$792/100,2)</f>
        <v>9.02</v>
      </c>
      <c r="G2861" s="11">
        <f>ROUND(АТС!E621*$G$791*$G$792/100,2)</f>
        <v>5.28</v>
      </c>
    </row>
    <row r="2862" spans="1:7" x14ac:dyDescent="0.25">
      <c r="A2862" s="236"/>
      <c r="B2862" s="125">
        <f t="shared" si="45"/>
        <v>42425.208330000001</v>
      </c>
      <c r="C2862" s="126">
        <v>5</v>
      </c>
      <c r="D2862" s="11">
        <f>ROUND(АТС!E622*$D$791*$D$792/100,2)</f>
        <v>29.46</v>
      </c>
      <c r="E2862" s="11">
        <f>ROUND(АТС!E622*$E$791*$E$792/100,2)</f>
        <v>27.07</v>
      </c>
      <c r="F2862" s="11">
        <f>ROUND(АТС!E622*$F$791*$F$792/100,2)</f>
        <v>18.43</v>
      </c>
      <c r="G2862" s="11">
        <f>ROUND(АТС!E622*$G$791*$G$792/100,2)</f>
        <v>10.78</v>
      </c>
    </row>
    <row r="2863" spans="1:7" x14ac:dyDescent="0.25">
      <c r="A2863" s="236"/>
      <c r="B2863" s="123">
        <f t="shared" si="45"/>
        <v>42425.25</v>
      </c>
      <c r="C2863" s="126">
        <v>6</v>
      </c>
      <c r="D2863" s="11">
        <f>ROUND(АТС!E623*$D$791*$D$792/100,2)</f>
        <v>60.76</v>
      </c>
      <c r="E2863" s="11">
        <f>ROUND(АТС!E623*$E$791*$E$792/100,2)</f>
        <v>55.82</v>
      </c>
      <c r="F2863" s="11">
        <f>ROUND(АТС!E623*$F$791*$F$792/100,2)</f>
        <v>38</v>
      </c>
      <c r="G2863" s="11">
        <f>ROUND(АТС!E623*$G$791*$G$792/100,2)</f>
        <v>22.24</v>
      </c>
    </row>
    <row r="2864" spans="1:7" x14ac:dyDescent="0.25">
      <c r="A2864" s="236"/>
      <c r="B2864" s="125">
        <f t="shared" si="45"/>
        <v>42425.291669999999</v>
      </c>
      <c r="C2864" s="126">
        <v>7</v>
      </c>
      <c r="D2864" s="11">
        <f>ROUND(АТС!E624*$D$791*$D$792/100,2)</f>
        <v>57.89</v>
      </c>
      <c r="E2864" s="11">
        <f>ROUND(АТС!E624*$E$791*$E$792/100,2)</f>
        <v>53.19</v>
      </c>
      <c r="F2864" s="11">
        <f>ROUND(АТС!E624*$F$791*$F$792/100,2)</f>
        <v>36.21</v>
      </c>
      <c r="G2864" s="11">
        <f>ROUND(АТС!E624*$G$791*$G$792/100,2)</f>
        <v>21.19</v>
      </c>
    </row>
    <row r="2865" spans="1:7" x14ac:dyDescent="0.25">
      <c r="A2865" s="236"/>
      <c r="B2865" s="123">
        <f t="shared" si="45"/>
        <v>42425.333330000001</v>
      </c>
      <c r="C2865" s="126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36"/>
      <c r="B2866" s="125">
        <f t="shared" si="45"/>
        <v>42425.375</v>
      </c>
      <c r="C2866" s="126">
        <v>9</v>
      </c>
      <c r="D2866" s="11">
        <f>ROUND(АТС!E626*$D$791*$D$792/100,2)</f>
        <v>3.63</v>
      </c>
      <c r="E2866" s="11">
        <f>ROUND(АТС!E626*$E$791*$E$792/100,2)</f>
        <v>3.33</v>
      </c>
      <c r="F2866" s="11">
        <f>ROUND(АТС!E626*$F$791*$F$792/100,2)</f>
        <v>2.27</v>
      </c>
      <c r="G2866" s="11">
        <f>ROUND(АТС!E626*$G$791*$G$792/100,2)</f>
        <v>1.33</v>
      </c>
    </row>
    <row r="2867" spans="1:7" x14ac:dyDescent="0.25">
      <c r="A2867" s="236"/>
      <c r="B2867" s="123">
        <f t="shared" si="45"/>
        <v>42425.416669999999</v>
      </c>
      <c r="C2867" s="126">
        <v>10</v>
      </c>
      <c r="D2867" s="11">
        <f>ROUND(АТС!E627*$D$791*$D$792/100,2)</f>
        <v>34.51</v>
      </c>
      <c r="E2867" s="11">
        <f>ROUND(АТС!E627*$E$791*$E$792/100,2)</f>
        <v>31.71</v>
      </c>
      <c r="F2867" s="11">
        <f>ROUND(АТС!E627*$F$791*$F$792/100,2)</f>
        <v>21.59</v>
      </c>
      <c r="G2867" s="11">
        <f>ROUND(АТС!E627*$G$791*$G$792/100,2)</f>
        <v>12.63</v>
      </c>
    </row>
    <row r="2868" spans="1:7" x14ac:dyDescent="0.25">
      <c r="A2868" s="236"/>
      <c r="B2868" s="125">
        <f t="shared" si="45"/>
        <v>42425.458330000001</v>
      </c>
      <c r="C2868" s="126">
        <v>11</v>
      </c>
      <c r="D2868" s="11">
        <f>ROUND(АТС!E628*$D$791*$D$792/100,2)</f>
        <v>35.82</v>
      </c>
      <c r="E2868" s="11">
        <f>ROUND(АТС!E628*$E$791*$E$792/100,2)</f>
        <v>32.92</v>
      </c>
      <c r="F2868" s="11">
        <f>ROUND(АТС!E628*$F$791*$F$792/100,2)</f>
        <v>22.41</v>
      </c>
      <c r="G2868" s="11">
        <f>ROUND(АТС!E628*$G$791*$G$792/100,2)</f>
        <v>13.11</v>
      </c>
    </row>
    <row r="2869" spans="1:7" x14ac:dyDescent="0.25">
      <c r="A2869" s="236"/>
      <c r="B2869" s="123">
        <f t="shared" si="45"/>
        <v>42425.5</v>
      </c>
      <c r="C2869" s="126">
        <v>12</v>
      </c>
      <c r="D2869" s="11">
        <f>ROUND(АТС!E629*$D$791*$D$792/100,2)</f>
        <v>47.8</v>
      </c>
      <c r="E2869" s="11">
        <f>ROUND(АТС!E629*$E$791*$E$792/100,2)</f>
        <v>43.92</v>
      </c>
      <c r="F2869" s="11">
        <f>ROUND(АТС!E629*$F$791*$F$792/100,2)</f>
        <v>29.9</v>
      </c>
      <c r="G2869" s="11">
        <f>ROUND(АТС!E629*$G$791*$G$792/100,2)</f>
        <v>17.5</v>
      </c>
    </row>
    <row r="2870" spans="1:7" x14ac:dyDescent="0.25">
      <c r="A2870" s="236"/>
      <c r="B2870" s="125">
        <f t="shared" si="45"/>
        <v>42425.541669999999</v>
      </c>
      <c r="C2870" s="126">
        <v>13</v>
      </c>
      <c r="D2870" s="11">
        <f>ROUND(АТС!E630*$D$791*$D$792/100,2)</f>
        <v>45.11</v>
      </c>
      <c r="E2870" s="11">
        <f>ROUND(АТС!E630*$E$791*$E$792/100,2)</f>
        <v>41.45</v>
      </c>
      <c r="F2870" s="11">
        <f>ROUND(АТС!E630*$F$791*$F$792/100,2)</f>
        <v>28.22</v>
      </c>
      <c r="G2870" s="11">
        <f>ROUND(АТС!E630*$G$791*$G$792/100,2)</f>
        <v>16.510000000000002</v>
      </c>
    </row>
    <row r="2871" spans="1:7" x14ac:dyDescent="0.25">
      <c r="A2871" s="236"/>
      <c r="B2871" s="123">
        <f t="shared" si="45"/>
        <v>42425.583330000001</v>
      </c>
      <c r="C2871" s="126">
        <v>14</v>
      </c>
      <c r="D2871" s="11">
        <f>ROUND(АТС!E631*$D$791*$D$792/100,2)</f>
        <v>42.8</v>
      </c>
      <c r="E2871" s="11">
        <f>ROUND(АТС!E631*$E$791*$E$792/100,2)</f>
        <v>39.33</v>
      </c>
      <c r="F2871" s="11">
        <f>ROUND(АТС!E631*$F$791*$F$792/100,2)</f>
        <v>26.77</v>
      </c>
      <c r="G2871" s="11">
        <f>ROUND(АТС!E631*$G$791*$G$792/100,2)</f>
        <v>15.67</v>
      </c>
    </row>
    <row r="2872" spans="1:7" x14ac:dyDescent="0.25">
      <c r="A2872" s="236"/>
      <c r="B2872" s="125">
        <f t="shared" si="45"/>
        <v>42425.625</v>
      </c>
      <c r="C2872" s="126">
        <v>15</v>
      </c>
      <c r="D2872" s="11">
        <f>ROUND(АТС!E632*$D$791*$D$792/100,2)</f>
        <v>39.700000000000003</v>
      </c>
      <c r="E2872" s="11">
        <f>ROUND(АТС!E632*$E$791*$E$792/100,2)</f>
        <v>36.479999999999997</v>
      </c>
      <c r="F2872" s="11">
        <f>ROUND(АТС!E632*$F$791*$F$792/100,2)</f>
        <v>24.83</v>
      </c>
      <c r="G2872" s="11">
        <f>ROUND(АТС!E632*$G$791*$G$792/100,2)</f>
        <v>14.53</v>
      </c>
    </row>
    <row r="2873" spans="1:7" x14ac:dyDescent="0.25">
      <c r="A2873" s="236"/>
      <c r="B2873" s="123">
        <f t="shared" si="45"/>
        <v>42425.666669999999</v>
      </c>
      <c r="C2873" s="126">
        <v>16</v>
      </c>
      <c r="D2873" s="11">
        <f>ROUND(АТС!E633*$D$791*$D$792/100,2)</f>
        <v>0.86</v>
      </c>
      <c r="E2873" s="11">
        <f>ROUND(АТС!E633*$E$791*$E$792/100,2)</f>
        <v>0.79</v>
      </c>
      <c r="F2873" s="11">
        <f>ROUND(АТС!E633*$F$791*$F$792/100,2)</f>
        <v>0.54</v>
      </c>
      <c r="G2873" s="11">
        <f>ROUND(АТС!E633*$G$791*$G$792/100,2)</f>
        <v>0.31</v>
      </c>
    </row>
    <row r="2874" spans="1:7" x14ac:dyDescent="0.25">
      <c r="A2874" s="236"/>
      <c r="B2874" s="125">
        <f t="shared" si="45"/>
        <v>42425.708330000001</v>
      </c>
      <c r="C2874" s="126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36"/>
      <c r="B2875" s="123">
        <f t="shared" si="45"/>
        <v>42425.75</v>
      </c>
      <c r="C2875" s="126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36"/>
      <c r="B2876" s="125">
        <f t="shared" si="45"/>
        <v>42425.791669999999</v>
      </c>
      <c r="C2876" s="126">
        <v>19</v>
      </c>
      <c r="D2876" s="11">
        <f>ROUND(АТС!E636*$D$791*$D$792/100,2)</f>
        <v>64.36</v>
      </c>
      <c r="E2876" s="11">
        <f>ROUND(АТС!E636*$E$791*$E$792/100,2)</f>
        <v>59.13</v>
      </c>
      <c r="F2876" s="11">
        <f>ROUND(АТС!E636*$F$791*$F$792/100,2)</f>
        <v>40.25</v>
      </c>
      <c r="G2876" s="11">
        <f>ROUND(АТС!E636*$G$791*$G$792/100,2)</f>
        <v>23.56</v>
      </c>
    </row>
    <row r="2877" spans="1:7" x14ac:dyDescent="0.25">
      <c r="A2877" s="236"/>
      <c r="B2877" s="123">
        <f t="shared" si="45"/>
        <v>42425.833330000001</v>
      </c>
      <c r="C2877" s="126">
        <v>20</v>
      </c>
      <c r="D2877" s="11">
        <f>ROUND(АТС!E637*$D$791*$D$792/100,2)</f>
        <v>86.75</v>
      </c>
      <c r="E2877" s="11">
        <f>ROUND(АТС!E637*$E$791*$E$792/100,2)</f>
        <v>79.709999999999994</v>
      </c>
      <c r="F2877" s="11">
        <f>ROUND(АТС!E637*$F$791*$F$792/100,2)</f>
        <v>54.26</v>
      </c>
      <c r="G2877" s="11">
        <f>ROUND(АТС!E637*$G$791*$G$792/100,2)</f>
        <v>31.76</v>
      </c>
    </row>
    <row r="2878" spans="1:7" x14ac:dyDescent="0.25">
      <c r="A2878" s="236"/>
      <c r="B2878" s="125">
        <f t="shared" si="45"/>
        <v>42425.875</v>
      </c>
      <c r="C2878" s="126">
        <v>21</v>
      </c>
      <c r="D2878" s="11">
        <f>ROUND(АТС!E638*$D$791*$D$792/100,2)</f>
        <v>88.8</v>
      </c>
      <c r="E2878" s="11">
        <f>ROUND(АТС!E638*$E$791*$E$792/100,2)</f>
        <v>81.59</v>
      </c>
      <c r="F2878" s="11">
        <f>ROUND(АТС!E638*$F$791*$F$792/100,2)</f>
        <v>55.54</v>
      </c>
      <c r="G2878" s="11">
        <f>ROUND(АТС!E638*$G$791*$G$792/100,2)</f>
        <v>32.5</v>
      </c>
    </row>
    <row r="2879" spans="1:7" x14ac:dyDescent="0.25">
      <c r="A2879" s="236"/>
      <c r="B2879" s="123">
        <f t="shared" si="45"/>
        <v>42425.916669999999</v>
      </c>
      <c r="C2879" s="126">
        <v>22</v>
      </c>
      <c r="D2879" s="11">
        <f>ROUND(АТС!E639*$D$791*$D$792/100,2)</f>
        <v>18.37</v>
      </c>
      <c r="E2879" s="11">
        <f>ROUND(АТС!E639*$E$791*$E$792/100,2)</f>
        <v>16.88</v>
      </c>
      <c r="F2879" s="11">
        <f>ROUND(АТС!E639*$F$791*$F$792/100,2)</f>
        <v>11.49</v>
      </c>
      <c r="G2879" s="11">
        <f>ROUND(АТС!E639*$G$791*$G$792/100,2)</f>
        <v>6.72</v>
      </c>
    </row>
    <row r="2880" spans="1:7" x14ac:dyDescent="0.25">
      <c r="A2880" s="236"/>
      <c r="B2880" s="125">
        <f t="shared" si="45"/>
        <v>42425.958330000001</v>
      </c>
      <c r="C2880" s="126">
        <v>23</v>
      </c>
      <c r="D2880" s="11">
        <f>ROUND(АТС!E640*$D$791*$D$792/100,2)</f>
        <v>14.68</v>
      </c>
      <c r="E2880" s="11">
        <f>ROUND(АТС!E640*$E$791*$E$792/100,2)</f>
        <v>13.49</v>
      </c>
      <c r="F2880" s="11">
        <f>ROUND(АТС!E640*$F$791*$F$792/100,2)</f>
        <v>9.18</v>
      </c>
      <c r="G2880" s="11">
        <f>ROUND(АТС!E640*$G$791*$G$792/100,2)</f>
        <v>5.37</v>
      </c>
    </row>
    <row r="2881" spans="1:7" x14ac:dyDescent="0.25">
      <c r="A2881" s="236"/>
      <c r="B2881" s="125">
        <f t="shared" si="45"/>
        <v>42426</v>
      </c>
      <c r="C2881" s="126">
        <v>0</v>
      </c>
      <c r="D2881" s="35">
        <f>ROUND(АТС!E641*$D$791*$D$792/100,2)</f>
        <v>82.2</v>
      </c>
      <c r="E2881" s="35">
        <f>ROUND(АТС!E641*$E$791*$E$792/100,2)</f>
        <v>75.52</v>
      </c>
      <c r="F2881" s="35">
        <f>ROUND(АТС!E641*$F$791*$F$792/100,2)</f>
        <v>51.41</v>
      </c>
      <c r="G2881" s="35">
        <f>ROUND(АТС!E641*$G$791*$G$792/100,2)</f>
        <v>30.09</v>
      </c>
    </row>
    <row r="2882" spans="1:7" x14ac:dyDescent="0.25">
      <c r="A2882" s="236"/>
      <c r="B2882" s="125">
        <f t="shared" ref="B2882:B2945" si="46">B2858+1</f>
        <v>42426.041669999999</v>
      </c>
      <c r="C2882" s="126">
        <v>1</v>
      </c>
      <c r="D2882" s="35">
        <f>ROUND(АТС!E642*$D$791*$D$792/100,2)</f>
        <v>86.81</v>
      </c>
      <c r="E2882" s="35">
        <f>ROUND(АТС!E642*$E$791*$E$792/100,2)</f>
        <v>79.760000000000005</v>
      </c>
      <c r="F2882" s="35">
        <f>ROUND(АТС!E642*$F$791*$F$792/100,2)</f>
        <v>54.29</v>
      </c>
      <c r="G2882" s="35">
        <f>ROUND(АТС!E642*$G$791*$G$792/100,2)</f>
        <v>31.78</v>
      </c>
    </row>
    <row r="2883" spans="1:7" x14ac:dyDescent="0.25">
      <c r="A2883" s="236"/>
      <c r="B2883" s="125">
        <f t="shared" si="46"/>
        <v>42426.083330000001</v>
      </c>
      <c r="C2883" s="126">
        <v>2</v>
      </c>
      <c r="D2883" s="35">
        <f>ROUND(АТС!E643*$D$791*$D$792/100,2)</f>
        <v>15.08</v>
      </c>
      <c r="E2883" s="35">
        <f>ROUND(АТС!E643*$E$791*$E$792/100,2)</f>
        <v>13.86</v>
      </c>
      <c r="F2883" s="35">
        <f>ROUND(АТС!E643*$F$791*$F$792/100,2)</f>
        <v>9.43</v>
      </c>
      <c r="G2883" s="35">
        <f>ROUND(АТС!E643*$G$791*$G$792/100,2)</f>
        <v>5.52</v>
      </c>
    </row>
    <row r="2884" spans="1:7" x14ac:dyDescent="0.25">
      <c r="A2884" s="236"/>
      <c r="B2884" s="125">
        <f t="shared" si="46"/>
        <v>42426.125</v>
      </c>
      <c r="C2884" s="126">
        <v>3</v>
      </c>
      <c r="D2884" s="35">
        <f>ROUND(АТС!E644*$D$791*$D$792/100,2)</f>
        <v>9.91</v>
      </c>
      <c r="E2884" s="35">
        <f>ROUND(АТС!E644*$E$791*$E$792/100,2)</f>
        <v>9.11</v>
      </c>
      <c r="F2884" s="35">
        <f>ROUND(АТС!E644*$F$791*$F$792/100,2)</f>
        <v>6.2</v>
      </c>
      <c r="G2884" s="35">
        <f>ROUND(АТС!E644*$G$791*$G$792/100,2)</f>
        <v>3.63</v>
      </c>
    </row>
    <row r="2885" spans="1:7" x14ac:dyDescent="0.25">
      <c r="A2885" s="236"/>
      <c r="B2885" s="125">
        <f t="shared" si="46"/>
        <v>42426.166669999999</v>
      </c>
      <c r="C2885" s="126">
        <v>4</v>
      </c>
      <c r="D2885" s="35">
        <f>ROUND(АТС!E645*$D$791*$D$792/100,2)</f>
        <v>5.45</v>
      </c>
      <c r="E2885" s="35">
        <f>ROUND(АТС!E645*$E$791*$E$792/100,2)</f>
        <v>5.01</v>
      </c>
      <c r="F2885" s="35">
        <f>ROUND(АТС!E645*$F$791*$F$792/100,2)</f>
        <v>3.41</v>
      </c>
      <c r="G2885" s="35">
        <f>ROUND(АТС!E645*$G$791*$G$792/100,2)</f>
        <v>2</v>
      </c>
    </row>
    <row r="2886" spans="1:7" x14ac:dyDescent="0.25">
      <c r="A2886" s="236"/>
      <c r="B2886" s="125">
        <f t="shared" si="46"/>
        <v>42426.208330000001</v>
      </c>
      <c r="C2886" s="126">
        <v>5</v>
      </c>
      <c r="D2886" s="35">
        <f>ROUND(АТС!E646*$D$791*$D$792/100,2)</f>
        <v>0.27</v>
      </c>
      <c r="E2886" s="35">
        <f>ROUND(АТС!E646*$E$791*$E$792/100,2)</f>
        <v>0.25</v>
      </c>
      <c r="F2886" s="35">
        <f>ROUND(АТС!E646*$F$791*$F$792/100,2)</f>
        <v>0.17</v>
      </c>
      <c r="G2886" s="35">
        <f>ROUND(АТС!E646*$G$791*$G$792/100,2)</f>
        <v>0.1</v>
      </c>
    </row>
    <row r="2887" spans="1:7" x14ac:dyDescent="0.25">
      <c r="A2887" s="236"/>
      <c r="B2887" s="125">
        <f t="shared" si="46"/>
        <v>42426.25</v>
      </c>
      <c r="C2887" s="126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36"/>
      <c r="B2888" s="125">
        <f t="shared" si="46"/>
        <v>42426.291669999999</v>
      </c>
      <c r="C2888" s="126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36"/>
      <c r="B2889" s="125">
        <f t="shared" si="46"/>
        <v>42426.333330000001</v>
      </c>
      <c r="C2889" s="126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36"/>
      <c r="B2890" s="125">
        <f t="shared" si="46"/>
        <v>42426.375</v>
      </c>
      <c r="C2890" s="126">
        <v>9</v>
      </c>
      <c r="D2890" s="35">
        <f>ROUND(АТС!E650*$D$791*$D$792/100,2)</f>
        <v>0.54</v>
      </c>
      <c r="E2890" s="35">
        <f>ROUND(АТС!E650*$E$791*$E$792/100,2)</f>
        <v>0.5</v>
      </c>
      <c r="F2890" s="35">
        <f>ROUND(АТС!E650*$F$791*$F$792/100,2)</f>
        <v>0.34</v>
      </c>
      <c r="G2890" s="35">
        <f>ROUND(АТС!E650*$G$791*$G$792/100,2)</f>
        <v>0.2</v>
      </c>
    </row>
    <row r="2891" spans="1:7" x14ac:dyDescent="0.25">
      <c r="A2891" s="236"/>
      <c r="B2891" s="125">
        <f t="shared" si="46"/>
        <v>42426.416669999999</v>
      </c>
      <c r="C2891" s="126">
        <v>10</v>
      </c>
      <c r="D2891" s="35">
        <f>ROUND(АТС!E651*$D$791*$D$792/100,2)</f>
        <v>45.03</v>
      </c>
      <c r="E2891" s="35">
        <f>ROUND(АТС!E651*$E$791*$E$792/100,2)</f>
        <v>41.38</v>
      </c>
      <c r="F2891" s="35">
        <f>ROUND(АТС!E651*$F$791*$F$792/100,2)</f>
        <v>28.17</v>
      </c>
      <c r="G2891" s="35">
        <f>ROUND(АТС!E651*$G$791*$G$792/100,2)</f>
        <v>16.48</v>
      </c>
    </row>
    <row r="2892" spans="1:7" x14ac:dyDescent="0.25">
      <c r="A2892" s="236"/>
      <c r="B2892" s="125">
        <f t="shared" si="46"/>
        <v>42426.458330000001</v>
      </c>
      <c r="C2892" s="126">
        <v>11</v>
      </c>
      <c r="D2892" s="35">
        <f>ROUND(АТС!E652*$D$791*$D$792/100,2)</f>
        <v>39.44</v>
      </c>
      <c r="E2892" s="35">
        <f>ROUND(АТС!E652*$E$791*$E$792/100,2)</f>
        <v>36.24</v>
      </c>
      <c r="F2892" s="35">
        <f>ROUND(АТС!E652*$F$791*$F$792/100,2)</f>
        <v>24.67</v>
      </c>
      <c r="G2892" s="35">
        <f>ROUND(АТС!E652*$G$791*$G$792/100,2)</f>
        <v>14.44</v>
      </c>
    </row>
    <row r="2893" spans="1:7" x14ac:dyDescent="0.25">
      <c r="A2893" s="236"/>
      <c r="B2893" s="125">
        <f t="shared" si="46"/>
        <v>42426.5</v>
      </c>
      <c r="C2893" s="126">
        <v>12</v>
      </c>
      <c r="D2893" s="35">
        <f>ROUND(АТС!E653*$D$791*$D$792/100,2)</f>
        <v>6.96</v>
      </c>
      <c r="E2893" s="35">
        <f>ROUND(АТС!E653*$E$791*$E$792/100,2)</f>
        <v>6.39</v>
      </c>
      <c r="F2893" s="35">
        <f>ROUND(АТС!E653*$F$791*$F$792/100,2)</f>
        <v>4.3499999999999996</v>
      </c>
      <c r="G2893" s="35">
        <f>ROUND(АТС!E653*$G$791*$G$792/100,2)</f>
        <v>2.5499999999999998</v>
      </c>
    </row>
    <row r="2894" spans="1:7" x14ac:dyDescent="0.25">
      <c r="A2894" s="236"/>
      <c r="B2894" s="125">
        <f t="shared" si="46"/>
        <v>42426.541669999999</v>
      </c>
      <c r="C2894" s="126">
        <v>13</v>
      </c>
      <c r="D2894" s="35">
        <f>ROUND(АТС!E654*$D$791*$D$792/100,2)</f>
        <v>1.17</v>
      </c>
      <c r="E2894" s="35">
        <f>ROUND(АТС!E654*$E$791*$E$792/100,2)</f>
        <v>1.08</v>
      </c>
      <c r="F2894" s="35">
        <f>ROUND(АТС!E654*$F$791*$F$792/100,2)</f>
        <v>0.73</v>
      </c>
      <c r="G2894" s="35">
        <f>ROUND(АТС!E654*$G$791*$G$792/100,2)</f>
        <v>0.43</v>
      </c>
    </row>
    <row r="2895" spans="1:7" x14ac:dyDescent="0.25">
      <c r="A2895" s="236"/>
      <c r="B2895" s="125">
        <f t="shared" si="46"/>
        <v>42426.583330000001</v>
      </c>
      <c r="C2895" s="126">
        <v>14</v>
      </c>
      <c r="D2895" s="35">
        <f>ROUND(АТС!E655*$D$791*$D$792/100,2)</f>
        <v>13.39</v>
      </c>
      <c r="E2895" s="35">
        <f>ROUND(АТС!E655*$E$791*$E$792/100,2)</f>
        <v>12.3</v>
      </c>
      <c r="F2895" s="35">
        <f>ROUND(АТС!E655*$F$791*$F$792/100,2)</f>
        <v>8.3699999999999992</v>
      </c>
      <c r="G2895" s="35">
        <f>ROUND(АТС!E655*$G$791*$G$792/100,2)</f>
        <v>4.9000000000000004</v>
      </c>
    </row>
    <row r="2896" spans="1:7" x14ac:dyDescent="0.25">
      <c r="A2896" s="236"/>
      <c r="B2896" s="125">
        <f t="shared" si="46"/>
        <v>42426.625</v>
      </c>
      <c r="C2896" s="126">
        <v>15</v>
      </c>
      <c r="D2896" s="35">
        <f>ROUND(АТС!E656*$D$791*$D$792/100,2)</f>
        <v>55.21</v>
      </c>
      <c r="E2896" s="35">
        <f>ROUND(АТС!E656*$E$791*$E$792/100,2)</f>
        <v>50.73</v>
      </c>
      <c r="F2896" s="35">
        <f>ROUND(АТС!E656*$F$791*$F$792/100,2)</f>
        <v>34.53</v>
      </c>
      <c r="G2896" s="35">
        <f>ROUND(АТС!E656*$G$791*$G$792/100,2)</f>
        <v>20.21</v>
      </c>
    </row>
    <row r="2897" spans="1:7" x14ac:dyDescent="0.25">
      <c r="A2897" s="236"/>
      <c r="B2897" s="125">
        <f t="shared" si="46"/>
        <v>42426.666669999999</v>
      </c>
      <c r="C2897" s="126">
        <v>16</v>
      </c>
      <c r="D2897" s="35">
        <f>ROUND(АТС!E657*$D$791*$D$792/100,2)</f>
        <v>68.650000000000006</v>
      </c>
      <c r="E2897" s="35">
        <f>ROUND(АТС!E657*$E$791*$E$792/100,2)</f>
        <v>63.08</v>
      </c>
      <c r="F2897" s="35">
        <f>ROUND(АТС!E657*$F$791*$F$792/100,2)</f>
        <v>42.94</v>
      </c>
      <c r="G2897" s="35">
        <f>ROUND(АТС!E657*$G$791*$G$792/100,2)</f>
        <v>25.13</v>
      </c>
    </row>
    <row r="2898" spans="1:7" x14ac:dyDescent="0.25">
      <c r="A2898" s="236"/>
      <c r="B2898" s="125">
        <f t="shared" si="46"/>
        <v>42426.708330000001</v>
      </c>
      <c r="C2898" s="126">
        <v>17</v>
      </c>
      <c r="D2898" s="35">
        <f>ROUND(АТС!E658*$D$791*$D$792/100,2)</f>
        <v>0</v>
      </c>
      <c r="E2898" s="35">
        <f>ROUND(АТС!E658*$E$791*$E$792/100,2)</f>
        <v>0</v>
      </c>
      <c r="F2898" s="35">
        <f>ROUND(АТС!E658*$F$791*$F$792/100,2)</f>
        <v>0</v>
      </c>
      <c r="G2898" s="35">
        <f>ROUND(АТС!E658*$G$791*$G$792/100,2)</f>
        <v>0</v>
      </c>
    </row>
    <row r="2899" spans="1:7" x14ac:dyDescent="0.25">
      <c r="A2899" s="236"/>
      <c r="B2899" s="125">
        <f t="shared" si="46"/>
        <v>42426.75</v>
      </c>
      <c r="C2899" s="126">
        <v>18</v>
      </c>
      <c r="D2899" s="35">
        <f>ROUND(АТС!E659*$D$791*$D$792/100,2)</f>
        <v>5.63</v>
      </c>
      <c r="E2899" s="35">
        <f>ROUND(АТС!E659*$E$791*$E$792/100,2)</f>
        <v>5.17</v>
      </c>
      <c r="F2899" s="35">
        <f>ROUND(АТС!E659*$F$791*$F$792/100,2)</f>
        <v>3.52</v>
      </c>
      <c r="G2899" s="35">
        <f>ROUND(АТС!E659*$G$791*$G$792/100,2)</f>
        <v>2.06</v>
      </c>
    </row>
    <row r="2900" spans="1:7" x14ac:dyDescent="0.25">
      <c r="A2900" s="236"/>
      <c r="B2900" s="125">
        <f t="shared" si="46"/>
        <v>42426.791669999999</v>
      </c>
      <c r="C2900" s="126">
        <v>19</v>
      </c>
      <c r="D2900" s="35">
        <f>ROUND(АТС!E660*$D$791*$D$792/100,2)</f>
        <v>96.05</v>
      </c>
      <c r="E2900" s="35">
        <f>ROUND(АТС!E660*$E$791*$E$792/100,2)</f>
        <v>88.25</v>
      </c>
      <c r="F2900" s="35">
        <f>ROUND(АТС!E660*$F$791*$F$792/100,2)</f>
        <v>60.08</v>
      </c>
      <c r="G2900" s="35">
        <f>ROUND(АТС!E660*$G$791*$G$792/100,2)</f>
        <v>35.159999999999997</v>
      </c>
    </row>
    <row r="2901" spans="1:7" x14ac:dyDescent="0.25">
      <c r="A2901" s="236"/>
      <c r="B2901" s="125">
        <f t="shared" si="46"/>
        <v>42426.833330000001</v>
      </c>
      <c r="C2901" s="126">
        <v>20</v>
      </c>
      <c r="D2901" s="35">
        <f>ROUND(АТС!E661*$D$791*$D$792/100,2)</f>
        <v>8.43</v>
      </c>
      <c r="E2901" s="35">
        <f>ROUND(АТС!E661*$E$791*$E$792/100,2)</f>
        <v>7.74</v>
      </c>
      <c r="F2901" s="35">
        <f>ROUND(АТС!E661*$F$791*$F$792/100,2)</f>
        <v>5.27</v>
      </c>
      <c r="G2901" s="35">
        <f>ROUND(АТС!E661*$G$791*$G$792/100,2)</f>
        <v>3.08</v>
      </c>
    </row>
    <row r="2902" spans="1:7" x14ac:dyDescent="0.25">
      <c r="A2902" s="236"/>
      <c r="B2902" s="125">
        <f t="shared" si="46"/>
        <v>42426.875</v>
      </c>
      <c r="C2902" s="126">
        <v>21</v>
      </c>
      <c r="D2902" s="35">
        <f>ROUND(АТС!E662*$D$791*$D$792/100,2)</f>
        <v>161.44</v>
      </c>
      <c r="E2902" s="35">
        <f>ROUND(АТС!E662*$E$791*$E$792/100,2)</f>
        <v>148.33000000000001</v>
      </c>
      <c r="F2902" s="35">
        <f>ROUND(АТС!E662*$F$791*$F$792/100,2)</f>
        <v>100.97</v>
      </c>
      <c r="G2902" s="35">
        <f>ROUND(АТС!E662*$G$791*$G$792/100,2)</f>
        <v>59.09</v>
      </c>
    </row>
    <row r="2903" spans="1:7" x14ac:dyDescent="0.25">
      <c r="A2903" s="236"/>
      <c r="B2903" s="125">
        <f t="shared" si="46"/>
        <v>42426.916669999999</v>
      </c>
      <c r="C2903" s="126">
        <v>22</v>
      </c>
      <c r="D2903" s="35">
        <f>ROUND(АТС!E663*$D$791*$D$792/100,2)</f>
        <v>106.08</v>
      </c>
      <c r="E2903" s="35">
        <f>ROUND(АТС!E663*$E$791*$E$792/100,2)</f>
        <v>97.47</v>
      </c>
      <c r="F2903" s="35">
        <f>ROUND(АТС!E663*$F$791*$F$792/100,2)</f>
        <v>66.349999999999994</v>
      </c>
      <c r="G2903" s="35">
        <f>ROUND(АТС!E663*$G$791*$G$792/100,2)</f>
        <v>38.83</v>
      </c>
    </row>
    <row r="2904" spans="1:7" x14ac:dyDescent="0.25">
      <c r="A2904" s="236"/>
      <c r="B2904" s="125">
        <f t="shared" si="46"/>
        <v>42426.958330000001</v>
      </c>
      <c r="C2904" s="126">
        <v>23</v>
      </c>
      <c r="D2904" s="35">
        <f>ROUND(АТС!E664*$D$791*$D$792/100,2)</f>
        <v>102.4</v>
      </c>
      <c r="E2904" s="35">
        <f>ROUND(АТС!E664*$E$791*$E$792/100,2)</f>
        <v>94.08</v>
      </c>
      <c r="F2904" s="35">
        <f>ROUND(АТС!E664*$F$791*$F$792/100,2)</f>
        <v>64.040000000000006</v>
      </c>
      <c r="G2904" s="35">
        <f>ROUND(АТС!E664*$G$791*$G$792/100,2)</f>
        <v>37.479999999999997</v>
      </c>
    </row>
    <row r="2905" spans="1:7" x14ac:dyDescent="0.25">
      <c r="A2905" s="236"/>
      <c r="B2905" s="125">
        <f t="shared" si="46"/>
        <v>42427</v>
      </c>
      <c r="C2905" s="126">
        <v>0</v>
      </c>
      <c r="D2905" s="35">
        <f>ROUND(АТС!E665*$D$791*$D$792/100,2)</f>
        <v>85.25</v>
      </c>
      <c r="E2905" s="35">
        <f>ROUND(АТС!E665*$E$791*$E$792/100,2)</f>
        <v>78.33</v>
      </c>
      <c r="F2905" s="35">
        <f>ROUND(АТС!E665*$F$791*$F$792/100,2)</f>
        <v>53.32</v>
      </c>
      <c r="G2905" s="35">
        <f>ROUND(АТС!E665*$G$791*$G$792/100,2)</f>
        <v>31.2</v>
      </c>
    </row>
    <row r="2906" spans="1:7" x14ac:dyDescent="0.25">
      <c r="A2906" s="236"/>
      <c r="B2906" s="125">
        <f t="shared" si="46"/>
        <v>42427.041669999999</v>
      </c>
      <c r="C2906" s="126">
        <v>1</v>
      </c>
      <c r="D2906" s="35">
        <f>ROUND(АТС!E666*$D$791*$D$792/100,2)</f>
        <v>93.83</v>
      </c>
      <c r="E2906" s="35">
        <f>ROUND(АТС!E666*$E$791*$E$792/100,2)</f>
        <v>86.21</v>
      </c>
      <c r="F2906" s="35">
        <f>ROUND(АТС!E666*$F$791*$F$792/100,2)</f>
        <v>58.69</v>
      </c>
      <c r="G2906" s="35">
        <f>ROUND(АТС!E666*$G$791*$G$792/100,2)</f>
        <v>34.35</v>
      </c>
    </row>
    <row r="2907" spans="1:7" x14ac:dyDescent="0.25">
      <c r="A2907" s="236"/>
      <c r="B2907" s="125">
        <f t="shared" si="46"/>
        <v>42427.083330000001</v>
      </c>
      <c r="C2907" s="126">
        <v>2</v>
      </c>
      <c r="D2907" s="35">
        <f>ROUND(АТС!E667*$D$791*$D$792/100,2)</f>
        <v>23.46</v>
      </c>
      <c r="E2907" s="35">
        <f>ROUND(АТС!E667*$E$791*$E$792/100,2)</f>
        <v>21.55</v>
      </c>
      <c r="F2907" s="35">
        <f>ROUND(АТС!E667*$F$791*$F$792/100,2)</f>
        <v>14.67</v>
      </c>
      <c r="G2907" s="35">
        <f>ROUND(АТС!E667*$G$791*$G$792/100,2)</f>
        <v>8.59</v>
      </c>
    </row>
    <row r="2908" spans="1:7" x14ac:dyDescent="0.25">
      <c r="A2908" s="236"/>
      <c r="B2908" s="125">
        <f t="shared" si="46"/>
        <v>42427.125</v>
      </c>
      <c r="C2908" s="126">
        <v>3</v>
      </c>
      <c r="D2908" s="35">
        <f>ROUND(АТС!E668*$D$791*$D$792/100,2)</f>
        <v>23.81</v>
      </c>
      <c r="E2908" s="35">
        <f>ROUND(АТС!E668*$E$791*$E$792/100,2)</f>
        <v>21.88</v>
      </c>
      <c r="F2908" s="35">
        <f>ROUND(АТС!E668*$F$791*$F$792/100,2)</f>
        <v>14.89</v>
      </c>
      <c r="G2908" s="35">
        <f>ROUND(АТС!E668*$G$791*$G$792/100,2)</f>
        <v>8.7200000000000006</v>
      </c>
    </row>
    <row r="2909" spans="1:7" x14ac:dyDescent="0.25">
      <c r="A2909" s="236"/>
      <c r="B2909" s="125">
        <f t="shared" si="46"/>
        <v>42427.166669999999</v>
      </c>
      <c r="C2909" s="126">
        <v>4</v>
      </c>
      <c r="D2909" s="35">
        <f>ROUND(АТС!E669*$D$791*$D$792/100,2)</f>
        <v>22.75</v>
      </c>
      <c r="E2909" s="35">
        <f>ROUND(АТС!E669*$E$791*$E$792/100,2)</f>
        <v>20.91</v>
      </c>
      <c r="F2909" s="35">
        <f>ROUND(АТС!E669*$F$791*$F$792/100,2)</f>
        <v>14.23</v>
      </c>
      <c r="G2909" s="35">
        <f>ROUND(АТС!E669*$G$791*$G$792/100,2)</f>
        <v>8.33</v>
      </c>
    </row>
    <row r="2910" spans="1:7" x14ac:dyDescent="0.25">
      <c r="A2910" s="236"/>
      <c r="B2910" s="125">
        <f t="shared" si="46"/>
        <v>42427.208330000001</v>
      </c>
      <c r="C2910" s="126">
        <v>5</v>
      </c>
      <c r="D2910" s="35">
        <f>ROUND(АТС!E670*$D$791*$D$792/100,2)</f>
        <v>1.71</v>
      </c>
      <c r="E2910" s="35">
        <f>ROUND(АТС!E670*$E$791*$E$792/100,2)</f>
        <v>1.57</v>
      </c>
      <c r="F2910" s="35">
        <f>ROUND(АТС!E670*$F$791*$F$792/100,2)</f>
        <v>1.07</v>
      </c>
      <c r="G2910" s="35">
        <f>ROUND(АТС!E670*$G$791*$G$792/100,2)</f>
        <v>0.63</v>
      </c>
    </row>
    <row r="2911" spans="1:7" x14ac:dyDescent="0.25">
      <c r="A2911" s="236"/>
      <c r="B2911" s="125">
        <f t="shared" si="46"/>
        <v>42427.25</v>
      </c>
      <c r="C2911" s="126">
        <v>6</v>
      </c>
      <c r="D2911" s="35">
        <f>ROUND(АТС!E671*$D$791*$D$792/100,2)</f>
        <v>85.76</v>
      </c>
      <c r="E2911" s="35">
        <f>ROUND(АТС!E671*$E$791*$E$792/100,2)</f>
        <v>78.790000000000006</v>
      </c>
      <c r="F2911" s="35">
        <f>ROUND(АТС!E671*$F$791*$F$792/100,2)</f>
        <v>53.64</v>
      </c>
      <c r="G2911" s="35">
        <f>ROUND(АТС!E671*$G$791*$G$792/100,2)</f>
        <v>31.39</v>
      </c>
    </row>
    <row r="2912" spans="1:7" x14ac:dyDescent="0.25">
      <c r="A2912" s="236"/>
      <c r="B2912" s="125">
        <f t="shared" si="46"/>
        <v>42427.291669999999</v>
      </c>
      <c r="C2912" s="126">
        <v>7</v>
      </c>
      <c r="D2912" s="35">
        <f>ROUND(АТС!E672*$D$791*$D$792/100,2)</f>
        <v>78.430000000000007</v>
      </c>
      <c r="E2912" s="35">
        <f>ROUND(АТС!E672*$E$791*$E$792/100,2)</f>
        <v>72.06</v>
      </c>
      <c r="F2912" s="35">
        <f>ROUND(АТС!E672*$F$791*$F$792/100,2)</f>
        <v>49.06</v>
      </c>
      <c r="G2912" s="35">
        <f>ROUND(АТС!E672*$G$791*$G$792/100,2)</f>
        <v>28.71</v>
      </c>
    </row>
    <row r="2913" spans="1:7" x14ac:dyDescent="0.25">
      <c r="A2913" s="236"/>
      <c r="B2913" s="125">
        <f t="shared" si="46"/>
        <v>42427.333330000001</v>
      </c>
      <c r="C2913" s="126">
        <v>8</v>
      </c>
      <c r="D2913" s="35">
        <f>ROUND(АТС!E673*$D$791*$D$792/100,2)</f>
        <v>54.38</v>
      </c>
      <c r="E2913" s="35">
        <f>ROUND(АТС!E673*$E$791*$E$792/100,2)</f>
        <v>49.97</v>
      </c>
      <c r="F2913" s="35">
        <f>ROUND(АТС!E673*$F$791*$F$792/100,2)</f>
        <v>34.01</v>
      </c>
      <c r="G2913" s="35">
        <f>ROUND(АТС!E673*$G$791*$G$792/100,2)</f>
        <v>19.91</v>
      </c>
    </row>
    <row r="2914" spans="1:7" x14ac:dyDescent="0.25">
      <c r="A2914" s="236"/>
      <c r="B2914" s="125">
        <f t="shared" si="46"/>
        <v>42427.375</v>
      </c>
      <c r="C2914" s="126">
        <v>9</v>
      </c>
      <c r="D2914" s="35">
        <f>ROUND(АТС!E674*$D$791*$D$792/100,2)</f>
        <v>51.86</v>
      </c>
      <c r="E2914" s="35">
        <f>ROUND(АТС!E674*$E$791*$E$792/100,2)</f>
        <v>47.65</v>
      </c>
      <c r="F2914" s="35">
        <f>ROUND(АТС!E674*$F$791*$F$792/100,2)</f>
        <v>32.44</v>
      </c>
      <c r="G2914" s="35">
        <f>ROUND(АТС!E674*$G$791*$G$792/100,2)</f>
        <v>18.98</v>
      </c>
    </row>
    <row r="2915" spans="1:7" x14ac:dyDescent="0.25">
      <c r="A2915" s="236"/>
      <c r="B2915" s="125">
        <f t="shared" si="46"/>
        <v>42427.416669999999</v>
      </c>
      <c r="C2915" s="126">
        <v>10</v>
      </c>
      <c r="D2915" s="35">
        <f>ROUND(АТС!E675*$D$791*$D$792/100,2)</f>
        <v>8.7200000000000006</v>
      </c>
      <c r="E2915" s="35">
        <f>ROUND(АТС!E675*$E$791*$E$792/100,2)</f>
        <v>8.01</v>
      </c>
      <c r="F2915" s="35">
        <f>ROUND(АТС!E675*$F$791*$F$792/100,2)</f>
        <v>5.45</v>
      </c>
      <c r="G2915" s="35">
        <f>ROUND(АТС!E675*$G$791*$G$792/100,2)</f>
        <v>3.19</v>
      </c>
    </row>
    <row r="2916" spans="1:7" x14ac:dyDescent="0.25">
      <c r="A2916" s="236"/>
      <c r="B2916" s="125">
        <f t="shared" si="46"/>
        <v>42427.458330000001</v>
      </c>
      <c r="C2916" s="126">
        <v>11</v>
      </c>
      <c r="D2916" s="35">
        <f>ROUND(АТС!E676*$D$791*$D$792/100,2)</f>
        <v>10.29</v>
      </c>
      <c r="E2916" s="35">
        <f>ROUND(АТС!E676*$E$791*$E$792/100,2)</f>
        <v>9.4499999999999993</v>
      </c>
      <c r="F2916" s="35">
        <f>ROUND(АТС!E676*$F$791*$F$792/100,2)</f>
        <v>6.44</v>
      </c>
      <c r="G2916" s="35">
        <f>ROUND(АТС!E676*$G$791*$G$792/100,2)</f>
        <v>3.77</v>
      </c>
    </row>
    <row r="2917" spans="1:7" x14ac:dyDescent="0.25">
      <c r="A2917" s="236"/>
      <c r="B2917" s="125">
        <f t="shared" si="46"/>
        <v>42427.5</v>
      </c>
      <c r="C2917" s="126">
        <v>12</v>
      </c>
      <c r="D2917" s="35">
        <f>ROUND(АТС!E677*$D$791*$D$792/100,2)</f>
        <v>5.93</v>
      </c>
      <c r="E2917" s="35">
        <f>ROUND(АТС!E677*$E$791*$E$792/100,2)</f>
        <v>5.45</v>
      </c>
      <c r="F2917" s="35">
        <f>ROUND(АТС!E677*$F$791*$F$792/100,2)</f>
        <v>3.71</v>
      </c>
      <c r="G2917" s="35">
        <f>ROUND(АТС!E677*$G$791*$G$792/100,2)</f>
        <v>2.17</v>
      </c>
    </row>
    <row r="2918" spans="1:7" x14ac:dyDescent="0.25">
      <c r="A2918" s="236"/>
      <c r="B2918" s="125">
        <f t="shared" si="46"/>
        <v>42427.541669999999</v>
      </c>
      <c r="C2918" s="126">
        <v>13</v>
      </c>
      <c r="D2918" s="35">
        <f>ROUND(АТС!E678*$D$791*$D$792/100,2)</f>
        <v>5.0199999999999996</v>
      </c>
      <c r="E2918" s="35">
        <f>ROUND(АТС!E678*$E$791*$E$792/100,2)</f>
        <v>4.6100000000000003</v>
      </c>
      <c r="F2918" s="35">
        <f>ROUND(АТС!E678*$F$791*$F$792/100,2)</f>
        <v>3.14</v>
      </c>
      <c r="G2918" s="35">
        <f>ROUND(АТС!E678*$G$791*$G$792/100,2)</f>
        <v>1.84</v>
      </c>
    </row>
    <row r="2919" spans="1:7" x14ac:dyDescent="0.25">
      <c r="A2919" s="236"/>
      <c r="B2919" s="125">
        <f t="shared" si="46"/>
        <v>42427.583330000001</v>
      </c>
      <c r="C2919" s="126">
        <v>14</v>
      </c>
      <c r="D2919" s="35">
        <f>ROUND(АТС!E679*$D$791*$D$792/100,2)</f>
        <v>0.79</v>
      </c>
      <c r="E2919" s="35">
        <f>ROUND(АТС!E679*$E$791*$E$792/100,2)</f>
        <v>0.73</v>
      </c>
      <c r="F2919" s="35">
        <f>ROUND(АТС!E679*$F$791*$F$792/100,2)</f>
        <v>0.49</v>
      </c>
      <c r="G2919" s="35">
        <f>ROUND(АТС!E679*$G$791*$G$792/100,2)</f>
        <v>0.28999999999999998</v>
      </c>
    </row>
    <row r="2920" spans="1:7" x14ac:dyDescent="0.25">
      <c r="A2920" s="236"/>
      <c r="B2920" s="125">
        <f t="shared" si="46"/>
        <v>42427.625</v>
      </c>
      <c r="C2920" s="126">
        <v>15</v>
      </c>
      <c r="D2920" s="35">
        <f>ROUND(АТС!E680*$D$791*$D$792/100,2)</f>
        <v>2.93</v>
      </c>
      <c r="E2920" s="35">
        <f>ROUND(АТС!E680*$E$791*$E$792/100,2)</f>
        <v>2.69</v>
      </c>
      <c r="F2920" s="35">
        <f>ROUND(АТС!E680*$F$791*$F$792/100,2)</f>
        <v>1.83</v>
      </c>
      <c r="G2920" s="35">
        <f>ROUND(АТС!E680*$G$791*$G$792/100,2)</f>
        <v>1.07</v>
      </c>
    </row>
    <row r="2921" spans="1:7" x14ac:dyDescent="0.25">
      <c r="A2921" s="236"/>
      <c r="B2921" s="125">
        <f t="shared" si="46"/>
        <v>42427.666669999999</v>
      </c>
      <c r="C2921" s="126">
        <v>16</v>
      </c>
      <c r="D2921" s="35">
        <f>ROUND(АТС!E681*$D$791*$D$792/100,2)</f>
        <v>55.02</v>
      </c>
      <c r="E2921" s="35">
        <f>ROUND(АТС!E681*$E$791*$E$792/100,2)</f>
        <v>50.55</v>
      </c>
      <c r="F2921" s="35">
        <f>ROUND(АТС!E681*$F$791*$F$792/100,2)</f>
        <v>34.409999999999997</v>
      </c>
      <c r="G2921" s="35">
        <f>ROUND(АТС!E681*$G$791*$G$792/100,2)</f>
        <v>20.14</v>
      </c>
    </row>
    <row r="2922" spans="1:7" x14ac:dyDescent="0.25">
      <c r="A2922" s="236"/>
      <c r="B2922" s="125">
        <f t="shared" si="46"/>
        <v>42427.708330000001</v>
      </c>
      <c r="C2922" s="126">
        <v>17</v>
      </c>
      <c r="D2922" s="35">
        <f>ROUND(АТС!E682*$D$791*$D$792/100,2)</f>
        <v>10.79</v>
      </c>
      <c r="E2922" s="35">
        <f>ROUND(АТС!E682*$E$791*$E$792/100,2)</f>
        <v>9.92</v>
      </c>
      <c r="F2922" s="35">
        <f>ROUND(АТС!E682*$F$791*$F$792/100,2)</f>
        <v>6.75</v>
      </c>
      <c r="G2922" s="35">
        <f>ROUND(АТС!E682*$G$791*$G$792/100,2)</f>
        <v>3.95</v>
      </c>
    </row>
    <row r="2923" spans="1:7" x14ac:dyDescent="0.25">
      <c r="A2923" s="236"/>
      <c r="B2923" s="125">
        <f t="shared" si="46"/>
        <v>42427.75</v>
      </c>
      <c r="C2923" s="126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36"/>
      <c r="B2924" s="125">
        <f t="shared" si="46"/>
        <v>42427.791669999999</v>
      </c>
      <c r="C2924" s="126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36"/>
      <c r="B2925" s="125">
        <f t="shared" si="46"/>
        <v>42427.833330000001</v>
      </c>
      <c r="C2925" s="126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36"/>
      <c r="B2926" s="125">
        <f t="shared" si="46"/>
        <v>42427.875</v>
      </c>
      <c r="C2926" s="126">
        <v>21</v>
      </c>
      <c r="D2926" s="35">
        <f>ROUND(АТС!E686*$D$791*$D$792/100,2)</f>
        <v>0</v>
      </c>
      <c r="E2926" s="35">
        <f>ROUND(АТС!E686*$E$791*$E$792/100,2)</f>
        <v>0</v>
      </c>
      <c r="F2926" s="35">
        <f>ROUND(АТС!E686*$F$791*$F$792/100,2)</f>
        <v>0</v>
      </c>
      <c r="G2926" s="35">
        <f>ROUND(АТС!E686*$G$791*$G$792/100,2)</f>
        <v>0</v>
      </c>
    </row>
    <row r="2927" spans="1:7" x14ac:dyDescent="0.25">
      <c r="A2927" s="236"/>
      <c r="B2927" s="125">
        <f t="shared" si="46"/>
        <v>42427.916669999999</v>
      </c>
      <c r="C2927" s="126">
        <v>22</v>
      </c>
      <c r="D2927" s="35">
        <f>ROUND(АТС!E687*$D$791*$D$792/100,2)</f>
        <v>16.25</v>
      </c>
      <c r="E2927" s="35">
        <f>ROUND(АТС!E687*$E$791*$E$792/100,2)</f>
        <v>14.93</v>
      </c>
      <c r="F2927" s="35">
        <f>ROUND(АТС!E687*$F$791*$F$792/100,2)</f>
        <v>10.16</v>
      </c>
      <c r="G2927" s="35">
        <f>ROUND(АТС!E687*$G$791*$G$792/100,2)</f>
        <v>5.95</v>
      </c>
    </row>
    <row r="2928" spans="1:7" x14ac:dyDescent="0.25">
      <c r="A2928" s="236"/>
      <c r="B2928" s="125">
        <f t="shared" si="46"/>
        <v>42427.958330000001</v>
      </c>
      <c r="C2928" s="126">
        <v>23</v>
      </c>
      <c r="D2928" s="35">
        <f>ROUND(АТС!E688*$D$791*$D$792/100,2)</f>
        <v>11.51</v>
      </c>
      <c r="E2928" s="35">
        <f>ROUND(АТС!E688*$E$791*$E$792/100,2)</f>
        <v>10.58</v>
      </c>
      <c r="F2928" s="35">
        <f>ROUND(АТС!E688*$F$791*$F$792/100,2)</f>
        <v>7.2</v>
      </c>
      <c r="G2928" s="35">
        <f>ROUND(АТС!E688*$G$791*$G$792/100,2)</f>
        <v>4.21</v>
      </c>
    </row>
    <row r="2929" spans="1:7" x14ac:dyDescent="0.25">
      <c r="A2929" s="236"/>
      <c r="B2929" s="125">
        <f t="shared" si="46"/>
        <v>42428</v>
      </c>
      <c r="C2929" s="126">
        <v>0</v>
      </c>
      <c r="D2929" s="35">
        <f>ROUND(АТС!E689*$D$791*$D$792/100,2)</f>
        <v>1.66</v>
      </c>
      <c r="E2929" s="35">
        <f>ROUND(АТС!E689*$E$791*$E$792/100,2)</f>
        <v>1.52</v>
      </c>
      <c r="F2929" s="35">
        <f>ROUND(АТС!E689*$F$791*$F$792/100,2)</f>
        <v>1.04</v>
      </c>
      <c r="G2929" s="35">
        <f>ROUND(АТС!E689*$G$791*$G$792/100,2)</f>
        <v>0.61</v>
      </c>
    </row>
    <row r="2930" spans="1:7" x14ac:dyDescent="0.25">
      <c r="A2930" s="236"/>
      <c r="B2930" s="125">
        <f t="shared" si="46"/>
        <v>42428.041669999999</v>
      </c>
      <c r="C2930" s="126">
        <v>1</v>
      </c>
      <c r="D2930" s="35">
        <f>ROUND(АТС!E690*$D$791*$D$792/100,2)</f>
        <v>85.83</v>
      </c>
      <c r="E2930" s="35">
        <f>ROUND(АТС!E690*$E$791*$E$792/100,2)</f>
        <v>78.86</v>
      </c>
      <c r="F2930" s="35">
        <f>ROUND(АТС!E690*$F$791*$F$792/100,2)</f>
        <v>53.68</v>
      </c>
      <c r="G2930" s="35">
        <f>ROUND(АТС!E690*$G$791*$G$792/100,2)</f>
        <v>31.42</v>
      </c>
    </row>
    <row r="2931" spans="1:7" x14ac:dyDescent="0.25">
      <c r="A2931" s="236"/>
      <c r="B2931" s="125">
        <f t="shared" si="46"/>
        <v>42428.083330000001</v>
      </c>
      <c r="C2931" s="126">
        <v>2</v>
      </c>
      <c r="D2931" s="35">
        <f>ROUND(АТС!E691*$D$791*$D$792/100,2)</f>
        <v>13.18</v>
      </c>
      <c r="E2931" s="35">
        <f>ROUND(АТС!E691*$E$791*$E$792/100,2)</f>
        <v>12.11</v>
      </c>
      <c r="F2931" s="35">
        <f>ROUND(АТС!E691*$F$791*$F$792/100,2)</f>
        <v>8.25</v>
      </c>
      <c r="G2931" s="35">
        <f>ROUND(АТС!E691*$G$791*$G$792/100,2)</f>
        <v>4.83</v>
      </c>
    </row>
    <row r="2932" spans="1:7" x14ac:dyDescent="0.25">
      <c r="A2932" s="236"/>
      <c r="B2932" s="125">
        <f t="shared" si="46"/>
        <v>42428.125</v>
      </c>
      <c r="C2932" s="126">
        <v>3</v>
      </c>
      <c r="D2932" s="35">
        <f>ROUND(АТС!E692*$D$791*$D$792/100,2)</f>
        <v>32.69</v>
      </c>
      <c r="E2932" s="35">
        <f>ROUND(АТС!E692*$E$791*$E$792/100,2)</f>
        <v>30.03</v>
      </c>
      <c r="F2932" s="35">
        <f>ROUND(АТС!E692*$F$791*$F$792/100,2)</f>
        <v>20.440000000000001</v>
      </c>
      <c r="G2932" s="35">
        <f>ROUND(АТС!E692*$G$791*$G$792/100,2)</f>
        <v>11.97</v>
      </c>
    </row>
    <row r="2933" spans="1:7" x14ac:dyDescent="0.25">
      <c r="A2933" s="236"/>
      <c r="B2933" s="125">
        <f t="shared" si="46"/>
        <v>42428.166669999999</v>
      </c>
      <c r="C2933" s="126">
        <v>4</v>
      </c>
      <c r="D2933" s="35">
        <f>ROUND(АТС!E693*$D$791*$D$792/100,2)</f>
        <v>7.3</v>
      </c>
      <c r="E2933" s="35">
        <f>ROUND(АТС!E693*$E$791*$E$792/100,2)</f>
        <v>6.71</v>
      </c>
      <c r="F2933" s="35">
        <f>ROUND(АТС!E693*$F$791*$F$792/100,2)</f>
        <v>4.57</v>
      </c>
      <c r="G2933" s="35">
        <f>ROUND(АТС!E693*$G$791*$G$792/100,2)</f>
        <v>2.67</v>
      </c>
    </row>
    <row r="2934" spans="1:7" x14ac:dyDescent="0.25">
      <c r="A2934" s="236"/>
      <c r="B2934" s="125">
        <f t="shared" si="46"/>
        <v>42428.208330000001</v>
      </c>
      <c r="C2934" s="126">
        <v>5</v>
      </c>
      <c r="D2934" s="35">
        <f>ROUND(АТС!E694*$D$791*$D$792/100,2)</f>
        <v>6.89</v>
      </c>
      <c r="E2934" s="35">
        <f>ROUND(АТС!E694*$E$791*$E$792/100,2)</f>
        <v>6.33</v>
      </c>
      <c r="F2934" s="35">
        <f>ROUND(АТС!E694*$F$791*$F$792/100,2)</f>
        <v>4.3099999999999996</v>
      </c>
      <c r="G2934" s="35">
        <f>ROUND(АТС!E694*$G$791*$G$792/100,2)</f>
        <v>2.52</v>
      </c>
    </row>
    <row r="2935" spans="1:7" x14ac:dyDescent="0.25">
      <c r="A2935" s="236"/>
      <c r="B2935" s="125">
        <f t="shared" si="46"/>
        <v>42428.25</v>
      </c>
      <c r="C2935" s="126">
        <v>6</v>
      </c>
      <c r="D2935" s="35">
        <f>ROUND(АТС!E695*$D$791*$D$792/100,2)</f>
        <v>21.5</v>
      </c>
      <c r="E2935" s="35">
        <f>ROUND(АТС!E695*$E$791*$E$792/100,2)</f>
        <v>19.75</v>
      </c>
      <c r="F2935" s="35">
        <f>ROUND(АТС!E695*$F$791*$F$792/100,2)</f>
        <v>13.45</v>
      </c>
      <c r="G2935" s="35">
        <f>ROUND(АТС!E695*$G$791*$G$792/100,2)</f>
        <v>7.87</v>
      </c>
    </row>
    <row r="2936" spans="1:7" x14ac:dyDescent="0.25">
      <c r="A2936" s="236"/>
      <c r="B2936" s="125">
        <f t="shared" si="46"/>
        <v>42428.291669999999</v>
      </c>
      <c r="C2936" s="126">
        <v>7</v>
      </c>
      <c r="D2936" s="35">
        <f>ROUND(АТС!E696*$D$791*$D$792/100,2)</f>
        <v>20.079999999999998</v>
      </c>
      <c r="E2936" s="35">
        <f>ROUND(АТС!E696*$E$791*$E$792/100,2)</f>
        <v>18.45</v>
      </c>
      <c r="F2936" s="35">
        <f>ROUND(АТС!E696*$F$791*$F$792/100,2)</f>
        <v>12.56</v>
      </c>
      <c r="G2936" s="35">
        <f>ROUND(АТС!E696*$G$791*$G$792/100,2)</f>
        <v>7.35</v>
      </c>
    </row>
    <row r="2937" spans="1:7" x14ac:dyDescent="0.25">
      <c r="A2937" s="236"/>
      <c r="B2937" s="125">
        <f t="shared" si="46"/>
        <v>42428.333330000001</v>
      </c>
      <c r="C2937" s="126">
        <v>8</v>
      </c>
      <c r="D2937" s="35">
        <f>ROUND(АТС!E697*$D$791*$D$792/100,2)</f>
        <v>74.03</v>
      </c>
      <c r="E2937" s="35">
        <f>ROUND(АТС!E697*$E$791*$E$792/100,2)</f>
        <v>68.02</v>
      </c>
      <c r="F2937" s="35">
        <f>ROUND(АТС!E697*$F$791*$F$792/100,2)</f>
        <v>46.31</v>
      </c>
      <c r="G2937" s="35">
        <f>ROUND(АТС!E697*$G$791*$G$792/100,2)</f>
        <v>27.1</v>
      </c>
    </row>
    <row r="2938" spans="1:7" x14ac:dyDescent="0.25">
      <c r="A2938" s="236"/>
      <c r="B2938" s="125">
        <f t="shared" si="46"/>
        <v>42428.375</v>
      </c>
      <c r="C2938" s="126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36"/>
      <c r="B2939" s="125">
        <f t="shared" si="46"/>
        <v>42428.416669999999</v>
      </c>
      <c r="C2939" s="126">
        <v>10</v>
      </c>
      <c r="D2939" s="35">
        <f>ROUND(АТС!E699*$D$791*$D$792/100,2)</f>
        <v>71.44</v>
      </c>
      <c r="E2939" s="35">
        <f>ROUND(АТС!E699*$E$791*$E$792/100,2)</f>
        <v>65.64</v>
      </c>
      <c r="F2939" s="35">
        <f>ROUND(АТС!E699*$F$791*$F$792/100,2)</f>
        <v>44.68</v>
      </c>
      <c r="G2939" s="35">
        <f>ROUND(АТС!E699*$G$791*$G$792/100,2)</f>
        <v>26.15</v>
      </c>
    </row>
    <row r="2940" spans="1:7" x14ac:dyDescent="0.25">
      <c r="A2940" s="236"/>
      <c r="B2940" s="125">
        <f t="shared" si="46"/>
        <v>42428.458330000001</v>
      </c>
      <c r="C2940" s="126">
        <v>11</v>
      </c>
      <c r="D2940" s="35">
        <f>ROUND(АТС!E700*$D$791*$D$792/100,2)</f>
        <v>72.2</v>
      </c>
      <c r="E2940" s="35">
        <f>ROUND(АТС!E700*$E$791*$E$792/100,2)</f>
        <v>66.34</v>
      </c>
      <c r="F2940" s="35">
        <f>ROUND(АТС!E700*$F$791*$F$792/100,2)</f>
        <v>45.16</v>
      </c>
      <c r="G2940" s="35">
        <f>ROUND(АТС!E700*$G$791*$G$792/100,2)</f>
        <v>26.43</v>
      </c>
    </row>
    <row r="2941" spans="1:7" x14ac:dyDescent="0.25">
      <c r="A2941" s="236"/>
      <c r="B2941" s="125">
        <f t="shared" si="46"/>
        <v>42428.5</v>
      </c>
      <c r="C2941" s="126">
        <v>12</v>
      </c>
      <c r="D2941" s="35">
        <f>ROUND(АТС!E701*$D$791*$D$792/100,2)</f>
        <v>64.09</v>
      </c>
      <c r="E2941" s="35">
        <f>ROUND(АТС!E701*$E$791*$E$792/100,2)</f>
        <v>58.89</v>
      </c>
      <c r="F2941" s="35">
        <f>ROUND(АТС!E701*$F$791*$F$792/100,2)</f>
        <v>40.090000000000003</v>
      </c>
      <c r="G2941" s="35">
        <f>ROUND(АТС!E701*$G$791*$G$792/100,2)</f>
        <v>23.46</v>
      </c>
    </row>
    <row r="2942" spans="1:7" x14ac:dyDescent="0.25">
      <c r="A2942" s="236"/>
      <c r="B2942" s="125">
        <f t="shared" si="46"/>
        <v>42428.541669999999</v>
      </c>
      <c r="C2942" s="126">
        <v>13</v>
      </c>
      <c r="D2942" s="35">
        <f>ROUND(АТС!E702*$D$791*$D$792/100,2)</f>
        <v>57.67</v>
      </c>
      <c r="E2942" s="35">
        <f>ROUND(АТС!E702*$E$791*$E$792/100,2)</f>
        <v>52.99</v>
      </c>
      <c r="F2942" s="35">
        <f>ROUND(АТС!E702*$F$791*$F$792/100,2)</f>
        <v>36.07</v>
      </c>
      <c r="G2942" s="35">
        <f>ROUND(АТС!E702*$G$791*$G$792/100,2)</f>
        <v>21.11</v>
      </c>
    </row>
    <row r="2943" spans="1:7" x14ac:dyDescent="0.25">
      <c r="A2943" s="236"/>
      <c r="B2943" s="125">
        <f t="shared" si="46"/>
        <v>42428.583330000001</v>
      </c>
      <c r="C2943" s="126">
        <v>14</v>
      </c>
      <c r="D2943" s="35">
        <f>ROUND(АТС!E703*$D$791*$D$792/100,2)</f>
        <v>54.64</v>
      </c>
      <c r="E2943" s="35">
        <f>ROUND(АТС!E703*$E$791*$E$792/100,2)</f>
        <v>50.2</v>
      </c>
      <c r="F2943" s="35">
        <f>ROUND(АТС!E703*$F$791*$F$792/100,2)</f>
        <v>34.17</v>
      </c>
      <c r="G2943" s="35">
        <f>ROUND(АТС!E703*$G$791*$G$792/100,2)</f>
        <v>20</v>
      </c>
    </row>
    <row r="2944" spans="1:7" x14ac:dyDescent="0.25">
      <c r="A2944" s="236"/>
      <c r="B2944" s="125">
        <f t="shared" si="46"/>
        <v>42428.625</v>
      </c>
      <c r="C2944" s="126">
        <v>15</v>
      </c>
      <c r="D2944" s="35">
        <f>ROUND(АТС!E704*$D$791*$D$792/100,2)</f>
        <v>54.17</v>
      </c>
      <c r="E2944" s="35">
        <f>ROUND(АТС!E704*$E$791*$E$792/100,2)</f>
        <v>49.77</v>
      </c>
      <c r="F2944" s="35">
        <f>ROUND(АТС!E704*$F$791*$F$792/100,2)</f>
        <v>33.880000000000003</v>
      </c>
      <c r="G2944" s="35">
        <f>ROUND(АТС!E704*$G$791*$G$792/100,2)</f>
        <v>19.829999999999998</v>
      </c>
    </row>
    <row r="2945" spans="1:7" x14ac:dyDescent="0.25">
      <c r="A2945" s="236"/>
      <c r="B2945" s="125">
        <f t="shared" si="46"/>
        <v>42428.666669999999</v>
      </c>
      <c r="C2945" s="126">
        <v>16</v>
      </c>
      <c r="D2945" s="35">
        <f>ROUND(АТС!E705*$D$791*$D$792/100,2)</f>
        <v>53</v>
      </c>
      <c r="E2945" s="35">
        <f>ROUND(АТС!E705*$E$791*$E$792/100,2)</f>
        <v>48.7</v>
      </c>
      <c r="F2945" s="35">
        <f>ROUND(АТС!E705*$F$791*$F$792/100,2)</f>
        <v>33.15</v>
      </c>
      <c r="G2945" s="35">
        <f>ROUND(АТС!E705*$G$791*$G$792/100,2)</f>
        <v>19.399999999999999</v>
      </c>
    </row>
    <row r="2946" spans="1:7" x14ac:dyDescent="0.25">
      <c r="A2946" s="236"/>
      <c r="B2946" s="125">
        <f t="shared" ref="B2946:B3009" si="47">B2922+1</f>
        <v>42428.708330000001</v>
      </c>
      <c r="C2946" s="126">
        <v>17</v>
      </c>
      <c r="D2946" s="35">
        <f>ROUND(АТС!E706*$D$791*$D$792/100,2)</f>
        <v>41.58</v>
      </c>
      <c r="E2946" s="35">
        <f>ROUND(АТС!E706*$E$791*$E$792/100,2)</f>
        <v>38.21</v>
      </c>
      <c r="F2946" s="35">
        <f>ROUND(АТС!E706*$F$791*$F$792/100,2)</f>
        <v>26.01</v>
      </c>
      <c r="G2946" s="35">
        <f>ROUND(АТС!E706*$G$791*$G$792/100,2)</f>
        <v>15.22</v>
      </c>
    </row>
    <row r="2947" spans="1:7" x14ac:dyDescent="0.25">
      <c r="A2947" s="236"/>
      <c r="B2947" s="125">
        <f t="shared" si="47"/>
        <v>42428.75</v>
      </c>
      <c r="C2947" s="126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36"/>
      <c r="B2948" s="125">
        <f t="shared" si="47"/>
        <v>42428.791669999999</v>
      </c>
      <c r="C2948" s="126">
        <v>19</v>
      </c>
      <c r="D2948" s="35">
        <f>ROUND(АТС!E708*$D$791*$D$792/100,2)</f>
        <v>92.36</v>
      </c>
      <c r="E2948" s="35">
        <f>ROUND(АТС!E708*$E$791*$E$792/100,2)</f>
        <v>84.86</v>
      </c>
      <c r="F2948" s="35">
        <f>ROUND(АТС!E708*$F$791*$F$792/100,2)</f>
        <v>57.77</v>
      </c>
      <c r="G2948" s="35">
        <f>ROUND(АТС!E708*$G$791*$G$792/100,2)</f>
        <v>33.81</v>
      </c>
    </row>
    <row r="2949" spans="1:7" x14ac:dyDescent="0.25">
      <c r="A2949" s="236"/>
      <c r="B2949" s="125">
        <f t="shared" si="47"/>
        <v>42428.833330000001</v>
      </c>
      <c r="C2949" s="126">
        <v>20</v>
      </c>
      <c r="D2949" s="35">
        <f>ROUND(АТС!E709*$D$791*$D$792/100,2)</f>
        <v>59.21</v>
      </c>
      <c r="E2949" s="35">
        <f>ROUND(АТС!E709*$E$791*$E$792/100,2)</f>
        <v>54.41</v>
      </c>
      <c r="F2949" s="35">
        <f>ROUND(АТС!E709*$F$791*$F$792/100,2)</f>
        <v>37.04</v>
      </c>
      <c r="G2949" s="35">
        <f>ROUND(АТС!E709*$G$791*$G$792/100,2)</f>
        <v>21.68</v>
      </c>
    </row>
    <row r="2950" spans="1:7" x14ac:dyDescent="0.25">
      <c r="A2950" s="236"/>
      <c r="B2950" s="125">
        <f t="shared" si="47"/>
        <v>42428.875</v>
      </c>
      <c r="C2950" s="126">
        <v>21</v>
      </c>
      <c r="D2950" s="35">
        <f>ROUND(АТС!E710*$D$791*$D$792/100,2)</f>
        <v>64.02</v>
      </c>
      <c r="E2950" s="35">
        <f>ROUND(АТС!E710*$E$791*$E$792/100,2)</f>
        <v>58.82</v>
      </c>
      <c r="F2950" s="35">
        <f>ROUND(АТС!E710*$F$791*$F$792/100,2)</f>
        <v>40.04</v>
      </c>
      <c r="G2950" s="35">
        <f>ROUND(АТС!E710*$G$791*$G$792/100,2)</f>
        <v>23.44</v>
      </c>
    </row>
    <row r="2951" spans="1:7" x14ac:dyDescent="0.25">
      <c r="A2951" s="236"/>
      <c r="B2951" s="125">
        <f t="shared" si="47"/>
        <v>42428.916669999999</v>
      </c>
      <c r="C2951" s="126">
        <v>22</v>
      </c>
      <c r="D2951" s="35">
        <f>ROUND(АТС!E711*$D$791*$D$792/100,2)</f>
        <v>83.17</v>
      </c>
      <c r="E2951" s="35">
        <f>ROUND(АТС!E711*$E$791*$E$792/100,2)</f>
        <v>76.42</v>
      </c>
      <c r="F2951" s="35">
        <f>ROUND(АТС!E711*$F$791*$F$792/100,2)</f>
        <v>52.02</v>
      </c>
      <c r="G2951" s="35">
        <f>ROUND(АТС!E711*$G$791*$G$792/100,2)</f>
        <v>30.44</v>
      </c>
    </row>
    <row r="2952" spans="1:7" x14ac:dyDescent="0.25">
      <c r="A2952" s="236"/>
      <c r="B2952" s="125">
        <f t="shared" si="47"/>
        <v>42428.958330000001</v>
      </c>
      <c r="C2952" s="126">
        <v>23</v>
      </c>
      <c r="D2952" s="35">
        <f>ROUND(АТС!E712*$D$791*$D$792/100,2)</f>
        <v>73.319999999999993</v>
      </c>
      <c r="E2952" s="35">
        <f>ROUND(АТС!E712*$E$791*$E$792/100,2)</f>
        <v>67.37</v>
      </c>
      <c r="F2952" s="35">
        <f>ROUND(АТС!E712*$F$791*$F$792/100,2)</f>
        <v>45.86</v>
      </c>
      <c r="G2952" s="35">
        <f>ROUND(АТС!E712*$G$791*$G$792/100,2)</f>
        <v>26.84</v>
      </c>
    </row>
    <row r="2953" spans="1:7" x14ac:dyDescent="0.25">
      <c r="A2953" s="236"/>
      <c r="B2953" s="125">
        <f t="shared" si="47"/>
        <v>42429</v>
      </c>
      <c r="C2953" s="126">
        <v>0</v>
      </c>
      <c r="D2953" s="35">
        <f>ROUND(АТС!E713*$D$791*$D$792/100,2)</f>
        <v>90.65</v>
      </c>
      <c r="E2953" s="35">
        <f>ROUND(АТС!E713*$E$791*$E$792/100,2)</f>
        <v>83.29</v>
      </c>
      <c r="F2953" s="35">
        <f>ROUND(АТС!E713*$F$791*$F$792/100,2)</f>
        <v>56.7</v>
      </c>
      <c r="G2953" s="35">
        <f>ROUND(АТС!E713*$G$791*$G$792/100,2)</f>
        <v>33.18</v>
      </c>
    </row>
    <row r="2954" spans="1:7" x14ac:dyDescent="0.25">
      <c r="A2954" s="236"/>
      <c r="B2954" s="125">
        <f t="shared" si="47"/>
        <v>42429.041669999999</v>
      </c>
      <c r="C2954" s="126">
        <v>1</v>
      </c>
      <c r="D2954" s="35">
        <f>ROUND(АТС!E714*$D$791*$D$792/100,2)</f>
        <v>27.53</v>
      </c>
      <c r="E2954" s="35">
        <f>ROUND(АТС!E714*$E$791*$E$792/100,2)</f>
        <v>25.3</v>
      </c>
      <c r="F2954" s="35">
        <f>ROUND(АТС!E714*$F$791*$F$792/100,2)</f>
        <v>17.22</v>
      </c>
      <c r="G2954" s="35">
        <f>ROUND(АТС!E714*$G$791*$G$792/100,2)</f>
        <v>10.08</v>
      </c>
    </row>
    <row r="2955" spans="1:7" x14ac:dyDescent="0.25">
      <c r="A2955" s="236"/>
      <c r="B2955" s="125">
        <f t="shared" si="47"/>
        <v>42429.083330000001</v>
      </c>
      <c r="C2955" s="126">
        <v>2</v>
      </c>
      <c r="D2955" s="35">
        <f>ROUND(АТС!E715*$D$791*$D$792/100,2)</f>
        <v>124.9</v>
      </c>
      <c r="E2955" s="35">
        <f>ROUND(АТС!E715*$E$791*$E$792/100,2)</f>
        <v>114.76</v>
      </c>
      <c r="F2955" s="35">
        <f>ROUND(АТС!E715*$F$791*$F$792/100,2)</f>
        <v>78.12</v>
      </c>
      <c r="G2955" s="35">
        <f>ROUND(АТС!E715*$G$791*$G$792/100,2)</f>
        <v>45.72</v>
      </c>
    </row>
    <row r="2956" spans="1:7" x14ac:dyDescent="0.25">
      <c r="A2956" s="236"/>
      <c r="B2956" s="125">
        <f t="shared" si="47"/>
        <v>42429.125</v>
      </c>
      <c r="C2956" s="126">
        <v>3</v>
      </c>
      <c r="D2956" s="35">
        <f>ROUND(АТС!E716*$D$791*$D$792/100,2)</f>
        <v>78.22</v>
      </c>
      <c r="E2956" s="35">
        <f>ROUND(АТС!E716*$E$791*$E$792/100,2)</f>
        <v>71.87</v>
      </c>
      <c r="F2956" s="35">
        <f>ROUND(АТС!E716*$F$791*$F$792/100,2)</f>
        <v>48.93</v>
      </c>
      <c r="G2956" s="35">
        <f>ROUND(АТС!E716*$G$791*$G$792/100,2)</f>
        <v>28.63</v>
      </c>
    </row>
    <row r="2957" spans="1:7" x14ac:dyDescent="0.25">
      <c r="A2957" s="236"/>
      <c r="B2957" s="125">
        <f t="shared" si="47"/>
        <v>42429.166669999999</v>
      </c>
      <c r="C2957" s="126">
        <v>4</v>
      </c>
      <c r="D2957" s="35">
        <f>ROUND(АТС!E717*$D$791*$D$792/100,2)</f>
        <v>15.01</v>
      </c>
      <c r="E2957" s="35">
        <f>ROUND(АТС!E717*$E$791*$E$792/100,2)</f>
        <v>13.79</v>
      </c>
      <c r="F2957" s="35">
        <f>ROUND(АТС!E717*$F$791*$F$792/100,2)</f>
        <v>9.39</v>
      </c>
      <c r="G2957" s="35">
        <f>ROUND(АТС!E717*$G$791*$G$792/100,2)</f>
        <v>5.49</v>
      </c>
    </row>
    <row r="2958" spans="1:7" x14ac:dyDescent="0.25">
      <c r="A2958" s="236"/>
      <c r="B2958" s="125">
        <f t="shared" si="47"/>
        <v>42429.208330000001</v>
      </c>
      <c r="C2958" s="126">
        <v>5</v>
      </c>
      <c r="D2958" s="35">
        <f>ROUND(АТС!E718*$D$791*$D$792/100,2)</f>
        <v>6.05</v>
      </c>
      <c r="E2958" s="35">
        <f>ROUND(АТС!E718*$E$791*$E$792/100,2)</f>
        <v>5.56</v>
      </c>
      <c r="F2958" s="35">
        <f>ROUND(АТС!E718*$F$791*$F$792/100,2)</f>
        <v>3.78</v>
      </c>
      <c r="G2958" s="35">
        <f>ROUND(АТС!E718*$G$791*$G$792/100,2)</f>
        <v>2.21</v>
      </c>
    </row>
    <row r="2959" spans="1:7" x14ac:dyDescent="0.25">
      <c r="A2959" s="236"/>
      <c r="B2959" s="125">
        <f t="shared" si="47"/>
        <v>42429.25</v>
      </c>
      <c r="C2959" s="126">
        <v>6</v>
      </c>
      <c r="D2959" s="35">
        <f>ROUND(АТС!E719*$D$791*$D$792/100,2)</f>
        <v>7.09</v>
      </c>
      <c r="E2959" s="35">
        <f>ROUND(АТС!E719*$E$791*$E$792/100,2)</f>
        <v>6.52</v>
      </c>
      <c r="F2959" s="35">
        <f>ROUND(АТС!E719*$F$791*$F$792/100,2)</f>
        <v>4.4400000000000004</v>
      </c>
      <c r="G2959" s="35">
        <f>ROUND(АТС!E719*$G$791*$G$792/100,2)</f>
        <v>2.6</v>
      </c>
    </row>
    <row r="2960" spans="1:7" x14ac:dyDescent="0.25">
      <c r="A2960" s="236"/>
      <c r="B2960" s="125">
        <f t="shared" si="47"/>
        <v>42429.291669999999</v>
      </c>
      <c r="C2960" s="126">
        <v>7</v>
      </c>
      <c r="D2960" s="35">
        <f>ROUND(АТС!E720*$D$791*$D$792/100,2)</f>
        <v>9.77</v>
      </c>
      <c r="E2960" s="35">
        <f>ROUND(АТС!E720*$E$791*$E$792/100,2)</f>
        <v>8.98</v>
      </c>
      <c r="F2960" s="35">
        <f>ROUND(АТС!E720*$F$791*$F$792/100,2)</f>
        <v>6.11</v>
      </c>
      <c r="G2960" s="35">
        <f>ROUND(АТС!E720*$G$791*$G$792/100,2)</f>
        <v>3.58</v>
      </c>
    </row>
    <row r="2961" spans="1:7" x14ac:dyDescent="0.25">
      <c r="A2961" s="236"/>
      <c r="B2961" s="125">
        <f t="shared" si="47"/>
        <v>42429.333330000001</v>
      </c>
      <c r="C2961" s="126">
        <v>8</v>
      </c>
      <c r="D2961" s="35">
        <f>ROUND(АТС!E721*$D$791*$D$792/100,2)</f>
        <v>46.05</v>
      </c>
      <c r="E2961" s="35">
        <f>ROUND(АТС!E721*$E$791*$E$792/100,2)</f>
        <v>42.31</v>
      </c>
      <c r="F2961" s="35">
        <f>ROUND(АТС!E721*$F$791*$F$792/100,2)</f>
        <v>28.8</v>
      </c>
      <c r="G2961" s="35">
        <f>ROUND(АТС!E721*$G$791*$G$792/100,2)</f>
        <v>16.86</v>
      </c>
    </row>
    <row r="2962" spans="1:7" x14ac:dyDescent="0.25">
      <c r="A2962" s="236"/>
      <c r="B2962" s="125">
        <f t="shared" si="47"/>
        <v>42429.375</v>
      </c>
      <c r="C2962" s="126">
        <v>9</v>
      </c>
      <c r="D2962" s="35">
        <f>ROUND(АТС!E722*$D$791*$D$792/100,2)</f>
        <v>61.36</v>
      </c>
      <c r="E2962" s="35">
        <f>ROUND(АТС!E722*$E$791*$E$792/100,2)</f>
        <v>56.38</v>
      </c>
      <c r="F2962" s="35">
        <f>ROUND(АТС!E722*$F$791*$F$792/100,2)</f>
        <v>38.380000000000003</v>
      </c>
      <c r="G2962" s="35">
        <f>ROUND(АТС!E722*$G$791*$G$792/100,2)</f>
        <v>22.46</v>
      </c>
    </row>
    <row r="2963" spans="1:7" x14ac:dyDescent="0.25">
      <c r="A2963" s="236"/>
      <c r="B2963" s="125">
        <f t="shared" si="47"/>
        <v>42429.416669999999</v>
      </c>
      <c r="C2963" s="126">
        <v>10</v>
      </c>
      <c r="D2963" s="35">
        <f>ROUND(АТС!E723*$D$791*$D$792/100,2)</f>
        <v>66.66</v>
      </c>
      <c r="E2963" s="35">
        <f>ROUND(АТС!E723*$E$791*$E$792/100,2)</f>
        <v>61.25</v>
      </c>
      <c r="F2963" s="35">
        <f>ROUND(АТС!E723*$F$791*$F$792/100,2)</f>
        <v>41.69</v>
      </c>
      <c r="G2963" s="35">
        <f>ROUND(АТС!E723*$G$791*$G$792/100,2)</f>
        <v>24.4</v>
      </c>
    </row>
    <row r="2964" spans="1:7" x14ac:dyDescent="0.25">
      <c r="A2964" s="236"/>
      <c r="B2964" s="125">
        <f t="shared" si="47"/>
        <v>42429.458330000001</v>
      </c>
      <c r="C2964" s="126">
        <v>11</v>
      </c>
      <c r="D2964" s="35">
        <f>ROUND(АТС!E724*$D$791*$D$792/100,2)</f>
        <v>19.59</v>
      </c>
      <c r="E2964" s="35">
        <f>ROUND(АТС!E724*$E$791*$E$792/100,2)</f>
        <v>18</v>
      </c>
      <c r="F2964" s="35">
        <f>ROUND(АТС!E724*$F$791*$F$792/100,2)</f>
        <v>12.25</v>
      </c>
      <c r="G2964" s="35">
        <f>ROUND(АТС!E724*$G$791*$G$792/100,2)</f>
        <v>7.17</v>
      </c>
    </row>
    <row r="2965" spans="1:7" x14ac:dyDescent="0.25">
      <c r="A2965" s="236"/>
      <c r="B2965" s="125">
        <f t="shared" si="47"/>
        <v>42429.5</v>
      </c>
      <c r="C2965" s="126">
        <v>12</v>
      </c>
      <c r="D2965" s="35">
        <f>ROUND(АТС!E725*$D$791*$D$792/100,2)</f>
        <v>66.06</v>
      </c>
      <c r="E2965" s="35">
        <f>ROUND(АТС!E725*$E$791*$E$792/100,2)</f>
        <v>60.69</v>
      </c>
      <c r="F2965" s="35">
        <f>ROUND(АТС!E725*$F$791*$F$792/100,2)</f>
        <v>41.32</v>
      </c>
      <c r="G2965" s="35">
        <f>ROUND(АТС!E725*$G$791*$G$792/100,2)</f>
        <v>24.18</v>
      </c>
    </row>
    <row r="2966" spans="1:7" x14ac:dyDescent="0.25">
      <c r="A2966" s="236"/>
      <c r="B2966" s="125">
        <f t="shared" si="47"/>
        <v>42429.541669999999</v>
      </c>
      <c r="C2966" s="126">
        <v>13</v>
      </c>
      <c r="D2966" s="35">
        <f>ROUND(АТС!E726*$D$791*$D$792/100,2)</f>
        <v>65.45</v>
      </c>
      <c r="E2966" s="35">
        <f>ROUND(АТС!E726*$E$791*$E$792/100,2)</f>
        <v>60.14</v>
      </c>
      <c r="F2966" s="35">
        <f>ROUND(АТС!E726*$F$791*$F$792/100,2)</f>
        <v>40.94</v>
      </c>
      <c r="G2966" s="35">
        <f>ROUND(АТС!E726*$G$791*$G$792/100,2)</f>
        <v>23.96</v>
      </c>
    </row>
    <row r="2967" spans="1:7" x14ac:dyDescent="0.25">
      <c r="A2967" s="236"/>
      <c r="B2967" s="125">
        <f t="shared" si="47"/>
        <v>42429.583330000001</v>
      </c>
      <c r="C2967" s="126">
        <v>14</v>
      </c>
      <c r="D2967" s="35">
        <f>ROUND(АТС!E727*$D$791*$D$792/100,2)</f>
        <v>55.84</v>
      </c>
      <c r="E2967" s="35">
        <f>ROUND(АТС!E727*$E$791*$E$792/100,2)</f>
        <v>51.31</v>
      </c>
      <c r="F2967" s="35">
        <f>ROUND(АТС!E727*$F$791*$F$792/100,2)</f>
        <v>34.93</v>
      </c>
      <c r="G2967" s="35">
        <f>ROUND(АТС!E727*$G$791*$G$792/100,2)</f>
        <v>20.440000000000001</v>
      </c>
    </row>
    <row r="2968" spans="1:7" x14ac:dyDescent="0.25">
      <c r="A2968" s="236"/>
      <c r="B2968" s="125">
        <f t="shared" si="47"/>
        <v>42429.625</v>
      </c>
      <c r="C2968" s="126">
        <v>15</v>
      </c>
      <c r="D2968" s="35">
        <f>ROUND(АТС!E728*$D$791*$D$792/100,2)</f>
        <v>53.12</v>
      </c>
      <c r="E2968" s="35">
        <f>ROUND(АТС!E728*$E$791*$E$792/100,2)</f>
        <v>48.8</v>
      </c>
      <c r="F2968" s="35">
        <f>ROUND(АТС!E728*$F$791*$F$792/100,2)</f>
        <v>33.22</v>
      </c>
      <c r="G2968" s="35">
        <f>ROUND(АТС!E728*$G$791*$G$792/100,2)</f>
        <v>19.440000000000001</v>
      </c>
    </row>
    <row r="2969" spans="1:7" x14ac:dyDescent="0.25">
      <c r="A2969" s="236"/>
      <c r="B2969" s="125">
        <f t="shared" si="47"/>
        <v>42429.666669999999</v>
      </c>
      <c r="C2969" s="126">
        <v>16</v>
      </c>
      <c r="D2969" s="35">
        <f>ROUND(АТС!E729*$D$791*$D$792/100,2)</f>
        <v>44.66</v>
      </c>
      <c r="E2969" s="35">
        <f>ROUND(АТС!E729*$E$791*$E$792/100,2)</f>
        <v>41.04</v>
      </c>
      <c r="F2969" s="35">
        <f>ROUND(АТС!E729*$F$791*$F$792/100,2)</f>
        <v>27.94</v>
      </c>
      <c r="G2969" s="35">
        <f>ROUND(АТС!E729*$G$791*$G$792/100,2)</f>
        <v>16.350000000000001</v>
      </c>
    </row>
    <row r="2970" spans="1:7" x14ac:dyDescent="0.25">
      <c r="A2970" s="236"/>
      <c r="B2970" s="125">
        <f t="shared" si="47"/>
        <v>42429.708330000001</v>
      </c>
      <c r="C2970" s="126">
        <v>17</v>
      </c>
      <c r="D2970" s="35">
        <f>ROUND(АТС!E730*$D$791*$D$792/100,2)</f>
        <v>21.77</v>
      </c>
      <c r="E2970" s="35">
        <f>ROUND(АТС!E730*$E$791*$E$792/100,2)</f>
        <v>20</v>
      </c>
      <c r="F2970" s="35">
        <f>ROUND(АТС!E730*$F$791*$F$792/100,2)</f>
        <v>13.62</v>
      </c>
      <c r="G2970" s="35">
        <f>ROUND(АТС!E730*$G$791*$G$792/100,2)</f>
        <v>7.97</v>
      </c>
    </row>
    <row r="2971" spans="1:7" x14ac:dyDescent="0.25">
      <c r="A2971" s="236"/>
      <c r="B2971" s="125">
        <f t="shared" si="47"/>
        <v>42429.75</v>
      </c>
      <c r="C2971" s="126">
        <v>18</v>
      </c>
      <c r="D2971" s="35">
        <f>ROUND(АТС!E731*$D$791*$D$792/100,2)</f>
        <v>2.38</v>
      </c>
      <c r="E2971" s="35">
        <f>ROUND(АТС!E731*$E$791*$E$792/100,2)</f>
        <v>2.19</v>
      </c>
      <c r="F2971" s="35">
        <f>ROUND(АТС!E731*$F$791*$F$792/100,2)</f>
        <v>1.49</v>
      </c>
      <c r="G2971" s="35">
        <f>ROUND(АТС!E731*$G$791*$G$792/100,2)</f>
        <v>0.87</v>
      </c>
    </row>
    <row r="2972" spans="1:7" x14ac:dyDescent="0.25">
      <c r="A2972" s="236"/>
      <c r="B2972" s="125">
        <f t="shared" si="47"/>
        <v>42429.791669999999</v>
      </c>
      <c r="C2972" s="126">
        <v>19</v>
      </c>
      <c r="D2972" s="35">
        <f>ROUND(АТС!E732*$D$791*$D$792/100,2)</f>
        <v>65.8</v>
      </c>
      <c r="E2972" s="35">
        <f>ROUND(АТС!E732*$E$791*$E$792/100,2)</f>
        <v>60.46</v>
      </c>
      <c r="F2972" s="35">
        <f>ROUND(АТС!E732*$F$791*$F$792/100,2)</f>
        <v>41.16</v>
      </c>
      <c r="G2972" s="35">
        <f>ROUND(АТС!E732*$G$791*$G$792/100,2)</f>
        <v>24.09</v>
      </c>
    </row>
    <row r="2973" spans="1:7" x14ac:dyDescent="0.25">
      <c r="A2973" s="236"/>
      <c r="B2973" s="125">
        <f t="shared" si="47"/>
        <v>42429.833330000001</v>
      </c>
      <c r="C2973" s="126">
        <v>20</v>
      </c>
      <c r="D2973" s="35">
        <f>ROUND(АТС!E733*$D$791*$D$792/100,2)</f>
        <v>91.36</v>
      </c>
      <c r="E2973" s="35">
        <f>ROUND(АТС!E733*$E$791*$E$792/100,2)</f>
        <v>83.94</v>
      </c>
      <c r="F2973" s="35">
        <f>ROUND(АТС!E733*$F$791*$F$792/100,2)</f>
        <v>57.14</v>
      </c>
      <c r="G2973" s="35">
        <f>ROUND(АТС!E733*$G$791*$G$792/100,2)</f>
        <v>33.44</v>
      </c>
    </row>
    <row r="2974" spans="1:7" x14ac:dyDescent="0.25">
      <c r="A2974" s="236"/>
      <c r="B2974" s="125">
        <f t="shared" si="47"/>
        <v>42429.875</v>
      </c>
      <c r="C2974" s="126">
        <v>21</v>
      </c>
      <c r="D2974" s="35">
        <f>ROUND(АТС!E734*$D$791*$D$792/100,2)</f>
        <v>82.7</v>
      </c>
      <c r="E2974" s="35">
        <f>ROUND(АТС!E734*$E$791*$E$792/100,2)</f>
        <v>75.989999999999995</v>
      </c>
      <c r="F2974" s="35">
        <f>ROUND(АТС!E734*$F$791*$F$792/100,2)</f>
        <v>51.73</v>
      </c>
      <c r="G2974" s="35">
        <f>ROUND(АТС!E734*$G$791*$G$792/100,2)</f>
        <v>30.27</v>
      </c>
    </row>
    <row r="2975" spans="1:7" x14ac:dyDescent="0.25">
      <c r="A2975" s="236"/>
      <c r="B2975" s="125">
        <f t="shared" si="47"/>
        <v>42429.916669999999</v>
      </c>
      <c r="C2975" s="126">
        <v>22</v>
      </c>
      <c r="D2975" s="35">
        <f>ROUND(АТС!E735*$D$791*$D$792/100,2)</f>
        <v>95.01</v>
      </c>
      <c r="E2975" s="35">
        <f>ROUND(АТС!E735*$E$791*$E$792/100,2)</f>
        <v>87.3</v>
      </c>
      <c r="F2975" s="35">
        <f>ROUND(АТС!E735*$F$791*$F$792/100,2)</f>
        <v>59.43</v>
      </c>
      <c r="G2975" s="35">
        <f>ROUND(АТС!E735*$G$791*$G$792/100,2)</f>
        <v>34.78</v>
      </c>
    </row>
    <row r="2976" spans="1:7" x14ac:dyDescent="0.25">
      <c r="A2976" s="236"/>
      <c r="B2976" s="125">
        <f t="shared" si="47"/>
        <v>42429.958330000001</v>
      </c>
      <c r="C2976" s="126">
        <v>23</v>
      </c>
      <c r="D2976" s="35">
        <f>ROUND(АТС!E736*$D$791*$D$792/100,2)</f>
        <v>80.03</v>
      </c>
      <c r="E2976" s="35">
        <f>ROUND(АТС!E736*$E$791*$E$792/100,2)</f>
        <v>73.53</v>
      </c>
      <c r="F2976" s="35">
        <f>ROUND(АТС!E736*$F$791*$F$792/100,2)</f>
        <v>50.05</v>
      </c>
      <c r="G2976" s="35">
        <f>ROUND(АТС!E736*$G$791*$G$792/100,2)</f>
        <v>29.29</v>
      </c>
    </row>
    <row r="2977" spans="1:7" hidden="1" x14ac:dyDescent="0.25">
      <c r="A2977" s="236"/>
      <c r="B2977" s="125">
        <f t="shared" si="47"/>
        <v>42430</v>
      </c>
      <c r="C2977" s="126">
        <v>0</v>
      </c>
      <c r="D2977" s="35" t="e">
        <f>ROUND(АТС!#REF!*$D$791*$D$792/100,2)</f>
        <v>#REF!</v>
      </c>
      <c r="E2977" s="35" t="e">
        <f>ROUND(АТС!#REF!*$E$791*$E$792/100,2)</f>
        <v>#REF!</v>
      </c>
      <c r="F2977" s="35" t="e">
        <f>ROUND(АТС!#REF!*$F$791*$F$792/100,2)</f>
        <v>#REF!</v>
      </c>
      <c r="G2977" s="35" t="e">
        <f>ROUND(АТС!#REF!*$G$791*$G$792/100,2)</f>
        <v>#REF!</v>
      </c>
    </row>
    <row r="2978" spans="1:7" hidden="1" x14ac:dyDescent="0.25">
      <c r="A2978" s="236"/>
      <c r="B2978" s="125">
        <f t="shared" si="47"/>
        <v>42430.041669999999</v>
      </c>
      <c r="C2978" s="126">
        <v>1</v>
      </c>
      <c r="D2978" s="35" t="e">
        <f>ROUND(АТС!#REF!*$D$791*$D$792/100,2)</f>
        <v>#REF!</v>
      </c>
      <c r="E2978" s="35" t="e">
        <f>ROUND(АТС!#REF!*$E$791*$E$792/100,2)</f>
        <v>#REF!</v>
      </c>
      <c r="F2978" s="35" t="e">
        <f>ROUND(АТС!#REF!*$F$791*$F$792/100,2)</f>
        <v>#REF!</v>
      </c>
      <c r="G2978" s="35" t="e">
        <f>ROUND(АТС!#REF!*$G$791*$G$792/100,2)</f>
        <v>#REF!</v>
      </c>
    </row>
    <row r="2979" spans="1:7" hidden="1" x14ac:dyDescent="0.25">
      <c r="A2979" s="236"/>
      <c r="B2979" s="125">
        <f t="shared" si="47"/>
        <v>42430.083330000001</v>
      </c>
      <c r="C2979" s="126">
        <v>2</v>
      </c>
      <c r="D2979" s="35" t="e">
        <f>ROUND(АТС!#REF!*$D$791*$D$792/100,2)</f>
        <v>#REF!</v>
      </c>
      <c r="E2979" s="35" t="e">
        <f>ROUND(АТС!#REF!*$E$791*$E$792/100,2)</f>
        <v>#REF!</v>
      </c>
      <c r="F2979" s="35" t="e">
        <f>ROUND(АТС!#REF!*$F$791*$F$792/100,2)</f>
        <v>#REF!</v>
      </c>
      <c r="G2979" s="35" t="e">
        <f>ROUND(АТС!#REF!*$G$791*$G$792/100,2)</f>
        <v>#REF!</v>
      </c>
    </row>
    <row r="2980" spans="1:7" hidden="1" x14ac:dyDescent="0.25">
      <c r="A2980" s="236"/>
      <c r="B2980" s="125">
        <f t="shared" si="47"/>
        <v>42430.125</v>
      </c>
      <c r="C2980" s="126">
        <v>3</v>
      </c>
      <c r="D2980" s="35" t="e">
        <f>ROUND(АТС!#REF!*$D$791*$D$792/100,2)</f>
        <v>#REF!</v>
      </c>
      <c r="E2980" s="35" t="e">
        <f>ROUND(АТС!#REF!*$E$791*$E$792/100,2)</f>
        <v>#REF!</v>
      </c>
      <c r="F2980" s="35" t="e">
        <f>ROUND(АТС!#REF!*$F$791*$F$792/100,2)</f>
        <v>#REF!</v>
      </c>
      <c r="G2980" s="35" t="e">
        <f>ROUND(АТС!#REF!*$G$791*$G$792/100,2)</f>
        <v>#REF!</v>
      </c>
    </row>
    <row r="2981" spans="1:7" hidden="1" x14ac:dyDescent="0.25">
      <c r="A2981" s="236"/>
      <c r="B2981" s="125">
        <f t="shared" si="47"/>
        <v>42430.166669999999</v>
      </c>
      <c r="C2981" s="126">
        <v>4</v>
      </c>
      <c r="D2981" s="35" t="e">
        <f>ROUND(АТС!#REF!*$D$791*$D$792/100,2)</f>
        <v>#REF!</v>
      </c>
      <c r="E2981" s="35" t="e">
        <f>ROUND(АТС!#REF!*$E$791*$E$792/100,2)</f>
        <v>#REF!</v>
      </c>
      <c r="F2981" s="35" t="e">
        <f>ROUND(АТС!#REF!*$F$791*$F$792/100,2)</f>
        <v>#REF!</v>
      </c>
      <c r="G2981" s="35" t="e">
        <f>ROUND(АТС!#REF!*$G$791*$G$792/100,2)</f>
        <v>#REF!</v>
      </c>
    </row>
    <row r="2982" spans="1:7" hidden="1" x14ac:dyDescent="0.25">
      <c r="A2982" s="236"/>
      <c r="B2982" s="125">
        <f t="shared" si="47"/>
        <v>42430.208330000001</v>
      </c>
      <c r="C2982" s="126">
        <v>5</v>
      </c>
      <c r="D2982" s="35" t="e">
        <f>ROUND(АТС!#REF!*$D$791*$D$792/100,2)</f>
        <v>#REF!</v>
      </c>
      <c r="E2982" s="35" t="e">
        <f>ROUND(АТС!#REF!*$E$791*$E$792/100,2)</f>
        <v>#REF!</v>
      </c>
      <c r="F2982" s="35" t="e">
        <f>ROUND(АТС!#REF!*$F$791*$F$792/100,2)</f>
        <v>#REF!</v>
      </c>
      <c r="G2982" s="35" t="e">
        <f>ROUND(АТС!#REF!*$G$791*$G$792/100,2)</f>
        <v>#REF!</v>
      </c>
    </row>
    <row r="2983" spans="1:7" hidden="1" x14ac:dyDescent="0.25">
      <c r="A2983" s="236"/>
      <c r="B2983" s="125">
        <f t="shared" si="47"/>
        <v>42430.25</v>
      </c>
      <c r="C2983" s="126">
        <v>6</v>
      </c>
      <c r="D2983" s="35" t="e">
        <f>ROUND(АТС!#REF!*$D$791*$D$792/100,2)</f>
        <v>#REF!</v>
      </c>
      <c r="E2983" s="35" t="e">
        <f>ROUND(АТС!#REF!*$E$791*$E$792/100,2)</f>
        <v>#REF!</v>
      </c>
      <c r="F2983" s="35" t="e">
        <f>ROUND(АТС!#REF!*$F$791*$F$792/100,2)</f>
        <v>#REF!</v>
      </c>
      <c r="G2983" s="35" t="e">
        <f>ROUND(АТС!#REF!*$G$791*$G$792/100,2)</f>
        <v>#REF!</v>
      </c>
    </row>
    <row r="2984" spans="1:7" hidden="1" x14ac:dyDescent="0.25">
      <c r="A2984" s="236"/>
      <c r="B2984" s="125">
        <f t="shared" si="47"/>
        <v>42430.291669999999</v>
      </c>
      <c r="C2984" s="126">
        <v>7</v>
      </c>
      <c r="D2984" s="35" t="e">
        <f>ROUND(АТС!#REF!*$D$791*$D$792/100,2)</f>
        <v>#REF!</v>
      </c>
      <c r="E2984" s="35" t="e">
        <f>ROUND(АТС!#REF!*$E$791*$E$792/100,2)</f>
        <v>#REF!</v>
      </c>
      <c r="F2984" s="35" t="e">
        <f>ROUND(АТС!#REF!*$F$791*$F$792/100,2)</f>
        <v>#REF!</v>
      </c>
      <c r="G2984" s="35" t="e">
        <f>ROUND(АТС!#REF!*$G$791*$G$792/100,2)</f>
        <v>#REF!</v>
      </c>
    </row>
    <row r="2985" spans="1:7" hidden="1" x14ac:dyDescent="0.25">
      <c r="A2985" s="236"/>
      <c r="B2985" s="125">
        <f t="shared" si="47"/>
        <v>42430.333330000001</v>
      </c>
      <c r="C2985" s="126">
        <v>8</v>
      </c>
      <c r="D2985" s="35" t="e">
        <f>ROUND(АТС!#REF!*$D$791*$D$792/100,2)</f>
        <v>#REF!</v>
      </c>
      <c r="E2985" s="35" t="e">
        <f>ROUND(АТС!#REF!*$E$791*$E$792/100,2)</f>
        <v>#REF!</v>
      </c>
      <c r="F2985" s="35" t="e">
        <f>ROUND(АТС!#REF!*$F$791*$F$792/100,2)</f>
        <v>#REF!</v>
      </c>
      <c r="G2985" s="35" t="e">
        <f>ROUND(АТС!#REF!*$G$791*$G$792/100,2)</f>
        <v>#REF!</v>
      </c>
    </row>
    <row r="2986" spans="1:7" hidden="1" x14ac:dyDescent="0.25">
      <c r="A2986" s="236"/>
      <c r="B2986" s="125">
        <f t="shared" si="47"/>
        <v>42430.375</v>
      </c>
      <c r="C2986" s="126">
        <v>9</v>
      </c>
      <c r="D2986" s="35" t="e">
        <f>ROUND(АТС!#REF!*$D$791*$D$792/100,2)</f>
        <v>#REF!</v>
      </c>
      <c r="E2986" s="35" t="e">
        <f>ROUND(АТС!#REF!*$E$791*$E$792/100,2)</f>
        <v>#REF!</v>
      </c>
      <c r="F2986" s="35" t="e">
        <f>ROUND(АТС!#REF!*$F$791*$F$792/100,2)</f>
        <v>#REF!</v>
      </c>
      <c r="G2986" s="35" t="e">
        <f>ROUND(АТС!#REF!*$G$791*$G$792/100,2)</f>
        <v>#REF!</v>
      </c>
    </row>
    <row r="2987" spans="1:7" hidden="1" x14ac:dyDescent="0.25">
      <c r="A2987" s="236"/>
      <c r="B2987" s="125">
        <f t="shared" si="47"/>
        <v>42430.416669999999</v>
      </c>
      <c r="C2987" s="126">
        <v>10</v>
      </c>
      <c r="D2987" s="35" t="e">
        <f>ROUND(АТС!#REF!*$D$791*$D$792/100,2)</f>
        <v>#REF!</v>
      </c>
      <c r="E2987" s="35" t="e">
        <f>ROUND(АТС!#REF!*$E$791*$E$792/100,2)</f>
        <v>#REF!</v>
      </c>
      <c r="F2987" s="35" t="e">
        <f>ROUND(АТС!#REF!*$F$791*$F$792/100,2)</f>
        <v>#REF!</v>
      </c>
      <c r="G2987" s="35" t="e">
        <f>ROUND(АТС!#REF!*$G$791*$G$792/100,2)</f>
        <v>#REF!</v>
      </c>
    </row>
    <row r="2988" spans="1:7" hidden="1" x14ac:dyDescent="0.25">
      <c r="A2988" s="236"/>
      <c r="B2988" s="125">
        <f t="shared" si="47"/>
        <v>42430.458330000001</v>
      </c>
      <c r="C2988" s="126">
        <v>11</v>
      </c>
      <c r="D2988" s="35" t="e">
        <f>ROUND(АТС!#REF!*$D$791*$D$792/100,2)</f>
        <v>#REF!</v>
      </c>
      <c r="E2988" s="35" t="e">
        <f>ROUND(АТС!#REF!*$E$791*$E$792/100,2)</f>
        <v>#REF!</v>
      </c>
      <c r="F2988" s="35" t="e">
        <f>ROUND(АТС!#REF!*$F$791*$F$792/100,2)</f>
        <v>#REF!</v>
      </c>
      <c r="G2988" s="35" t="e">
        <f>ROUND(АТС!#REF!*$G$791*$G$792/100,2)</f>
        <v>#REF!</v>
      </c>
    </row>
    <row r="2989" spans="1:7" hidden="1" x14ac:dyDescent="0.25">
      <c r="A2989" s="236"/>
      <c r="B2989" s="125">
        <f t="shared" si="47"/>
        <v>42430.5</v>
      </c>
      <c r="C2989" s="126">
        <v>12</v>
      </c>
      <c r="D2989" s="35" t="e">
        <f>ROUND(АТС!#REF!*$D$791*$D$792/100,2)</f>
        <v>#REF!</v>
      </c>
      <c r="E2989" s="35" t="e">
        <f>ROUND(АТС!#REF!*$E$791*$E$792/100,2)</f>
        <v>#REF!</v>
      </c>
      <c r="F2989" s="35" t="e">
        <f>ROUND(АТС!#REF!*$F$791*$F$792/100,2)</f>
        <v>#REF!</v>
      </c>
      <c r="G2989" s="35" t="e">
        <f>ROUND(АТС!#REF!*$G$791*$G$792/100,2)</f>
        <v>#REF!</v>
      </c>
    </row>
    <row r="2990" spans="1:7" hidden="1" x14ac:dyDescent="0.25">
      <c r="A2990" s="236"/>
      <c r="B2990" s="125">
        <f t="shared" si="47"/>
        <v>42430.541669999999</v>
      </c>
      <c r="C2990" s="126">
        <v>13</v>
      </c>
      <c r="D2990" s="35" t="e">
        <f>ROUND(АТС!#REF!*$D$791*$D$792/100,2)</f>
        <v>#REF!</v>
      </c>
      <c r="E2990" s="35" t="e">
        <f>ROUND(АТС!#REF!*$E$791*$E$792/100,2)</f>
        <v>#REF!</v>
      </c>
      <c r="F2990" s="35" t="e">
        <f>ROUND(АТС!#REF!*$F$791*$F$792/100,2)</f>
        <v>#REF!</v>
      </c>
      <c r="G2990" s="35" t="e">
        <f>ROUND(АТС!#REF!*$G$791*$G$792/100,2)</f>
        <v>#REF!</v>
      </c>
    </row>
    <row r="2991" spans="1:7" hidden="1" x14ac:dyDescent="0.25">
      <c r="A2991" s="236"/>
      <c r="B2991" s="125">
        <f t="shared" si="47"/>
        <v>42430.583330000001</v>
      </c>
      <c r="C2991" s="126">
        <v>14</v>
      </c>
      <c r="D2991" s="35" t="e">
        <f>ROUND(АТС!#REF!*$D$791*$D$792/100,2)</f>
        <v>#REF!</v>
      </c>
      <c r="E2991" s="35" t="e">
        <f>ROUND(АТС!#REF!*$E$791*$E$792/100,2)</f>
        <v>#REF!</v>
      </c>
      <c r="F2991" s="35" t="e">
        <f>ROUND(АТС!#REF!*$F$791*$F$792/100,2)</f>
        <v>#REF!</v>
      </c>
      <c r="G2991" s="35" t="e">
        <f>ROUND(АТС!#REF!*$G$791*$G$792/100,2)</f>
        <v>#REF!</v>
      </c>
    </row>
    <row r="2992" spans="1:7" hidden="1" x14ac:dyDescent="0.25">
      <c r="A2992" s="236"/>
      <c r="B2992" s="125">
        <f t="shared" si="47"/>
        <v>42430.625</v>
      </c>
      <c r="C2992" s="126">
        <v>15</v>
      </c>
      <c r="D2992" s="35" t="e">
        <f>ROUND(АТС!#REF!*$D$791*$D$792/100,2)</f>
        <v>#REF!</v>
      </c>
      <c r="E2992" s="35" t="e">
        <f>ROUND(АТС!#REF!*$E$791*$E$792/100,2)</f>
        <v>#REF!</v>
      </c>
      <c r="F2992" s="35" t="e">
        <f>ROUND(АТС!#REF!*$F$791*$F$792/100,2)</f>
        <v>#REF!</v>
      </c>
      <c r="G2992" s="35" t="e">
        <f>ROUND(АТС!#REF!*$G$791*$G$792/100,2)</f>
        <v>#REF!</v>
      </c>
    </row>
    <row r="2993" spans="1:7" hidden="1" x14ac:dyDescent="0.25">
      <c r="A2993" s="236"/>
      <c r="B2993" s="125">
        <f t="shared" si="47"/>
        <v>42430.666669999999</v>
      </c>
      <c r="C2993" s="126">
        <v>16</v>
      </c>
      <c r="D2993" s="35" t="e">
        <f>ROUND(АТС!#REF!*$D$791*$D$792/100,2)</f>
        <v>#REF!</v>
      </c>
      <c r="E2993" s="35" t="e">
        <f>ROUND(АТС!#REF!*$E$791*$E$792/100,2)</f>
        <v>#REF!</v>
      </c>
      <c r="F2993" s="35" t="e">
        <f>ROUND(АТС!#REF!*$F$791*$F$792/100,2)</f>
        <v>#REF!</v>
      </c>
      <c r="G2993" s="35" t="e">
        <f>ROUND(АТС!#REF!*$G$791*$G$792/100,2)</f>
        <v>#REF!</v>
      </c>
    </row>
    <row r="2994" spans="1:7" hidden="1" x14ac:dyDescent="0.25">
      <c r="A2994" s="236"/>
      <c r="B2994" s="125">
        <f t="shared" si="47"/>
        <v>42430.708330000001</v>
      </c>
      <c r="C2994" s="126">
        <v>17</v>
      </c>
      <c r="D2994" s="35" t="e">
        <f>ROUND(АТС!#REF!*$D$791*$D$792/100,2)</f>
        <v>#REF!</v>
      </c>
      <c r="E2994" s="35" t="e">
        <f>ROUND(АТС!#REF!*$E$791*$E$792/100,2)</f>
        <v>#REF!</v>
      </c>
      <c r="F2994" s="35" t="e">
        <f>ROUND(АТС!#REF!*$F$791*$F$792/100,2)</f>
        <v>#REF!</v>
      </c>
      <c r="G2994" s="35" t="e">
        <f>ROUND(АТС!#REF!*$G$791*$G$792/100,2)</f>
        <v>#REF!</v>
      </c>
    </row>
    <row r="2995" spans="1:7" hidden="1" x14ac:dyDescent="0.25">
      <c r="A2995" s="236"/>
      <c r="B2995" s="125">
        <f t="shared" si="47"/>
        <v>42430.75</v>
      </c>
      <c r="C2995" s="126">
        <v>18</v>
      </c>
      <c r="D2995" s="35" t="e">
        <f>ROUND(АТС!#REF!*$D$791*$D$792/100,2)</f>
        <v>#REF!</v>
      </c>
      <c r="E2995" s="35" t="e">
        <f>ROUND(АТС!#REF!*$E$791*$E$792/100,2)</f>
        <v>#REF!</v>
      </c>
      <c r="F2995" s="35" t="e">
        <f>ROUND(АТС!#REF!*$F$791*$F$792/100,2)</f>
        <v>#REF!</v>
      </c>
      <c r="G2995" s="35" t="e">
        <f>ROUND(АТС!#REF!*$G$791*$G$792/100,2)</f>
        <v>#REF!</v>
      </c>
    </row>
    <row r="2996" spans="1:7" hidden="1" x14ac:dyDescent="0.25">
      <c r="A2996" s="236"/>
      <c r="B2996" s="125">
        <f t="shared" si="47"/>
        <v>42430.791669999999</v>
      </c>
      <c r="C2996" s="126">
        <v>19</v>
      </c>
      <c r="D2996" s="35" t="e">
        <f>ROUND(АТС!#REF!*$D$791*$D$792/100,2)</f>
        <v>#REF!</v>
      </c>
      <c r="E2996" s="35" t="e">
        <f>ROUND(АТС!#REF!*$E$791*$E$792/100,2)</f>
        <v>#REF!</v>
      </c>
      <c r="F2996" s="35" t="e">
        <f>ROUND(АТС!#REF!*$F$791*$F$792/100,2)</f>
        <v>#REF!</v>
      </c>
      <c r="G2996" s="35" t="e">
        <f>ROUND(АТС!#REF!*$G$791*$G$792/100,2)</f>
        <v>#REF!</v>
      </c>
    </row>
    <row r="2997" spans="1:7" hidden="1" x14ac:dyDescent="0.25">
      <c r="A2997" s="236"/>
      <c r="B2997" s="125">
        <f t="shared" si="47"/>
        <v>42430.833330000001</v>
      </c>
      <c r="C2997" s="126">
        <v>20</v>
      </c>
      <c r="D2997" s="35" t="e">
        <f>ROUND(АТС!#REF!*$D$791*$D$792/100,2)</f>
        <v>#REF!</v>
      </c>
      <c r="E2997" s="35" t="e">
        <f>ROUND(АТС!#REF!*$E$791*$E$792/100,2)</f>
        <v>#REF!</v>
      </c>
      <c r="F2997" s="35" t="e">
        <f>ROUND(АТС!#REF!*$F$791*$F$792/100,2)</f>
        <v>#REF!</v>
      </c>
      <c r="G2997" s="35" t="e">
        <f>ROUND(АТС!#REF!*$G$791*$G$792/100,2)</f>
        <v>#REF!</v>
      </c>
    </row>
    <row r="2998" spans="1:7" hidden="1" x14ac:dyDescent="0.25">
      <c r="A2998" s="236"/>
      <c r="B2998" s="125">
        <f t="shared" si="47"/>
        <v>42430.875</v>
      </c>
      <c r="C2998" s="126">
        <v>21</v>
      </c>
      <c r="D2998" s="35" t="e">
        <f>ROUND(АТС!#REF!*$D$791*$D$792/100,2)</f>
        <v>#REF!</v>
      </c>
      <c r="E2998" s="35" t="e">
        <f>ROUND(АТС!#REF!*$E$791*$E$792/100,2)</f>
        <v>#REF!</v>
      </c>
      <c r="F2998" s="35" t="e">
        <f>ROUND(АТС!#REF!*$F$791*$F$792/100,2)</f>
        <v>#REF!</v>
      </c>
      <c r="G2998" s="35" t="e">
        <f>ROUND(АТС!#REF!*$G$791*$G$792/100,2)</f>
        <v>#REF!</v>
      </c>
    </row>
    <row r="2999" spans="1:7" hidden="1" x14ac:dyDescent="0.25">
      <c r="A2999" s="236"/>
      <c r="B2999" s="125">
        <f t="shared" si="47"/>
        <v>42430.916669999999</v>
      </c>
      <c r="C2999" s="126">
        <v>22</v>
      </c>
      <c r="D2999" s="35" t="e">
        <f>ROUND(АТС!#REF!*$D$791*$D$792/100,2)</f>
        <v>#REF!</v>
      </c>
      <c r="E2999" s="35" t="e">
        <f>ROUND(АТС!#REF!*$E$791*$E$792/100,2)</f>
        <v>#REF!</v>
      </c>
      <c r="F2999" s="35" t="e">
        <f>ROUND(АТС!#REF!*$F$791*$F$792/100,2)</f>
        <v>#REF!</v>
      </c>
      <c r="G2999" s="35" t="e">
        <f>ROUND(АТС!#REF!*$G$791*$G$792/100,2)</f>
        <v>#REF!</v>
      </c>
    </row>
    <row r="3000" spans="1:7" hidden="1" x14ac:dyDescent="0.25">
      <c r="A3000" s="236"/>
      <c r="B3000" s="125">
        <f t="shared" si="47"/>
        <v>42430.958330000001</v>
      </c>
      <c r="C3000" s="126">
        <v>23</v>
      </c>
      <c r="D3000" s="35" t="e">
        <f>ROUND(АТС!#REF!*$D$791*$D$792/100,2)</f>
        <v>#REF!</v>
      </c>
      <c r="E3000" s="35" t="e">
        <f>ROUND(АТС!#REF!*$E$791*$E$792/100,2)</f>
        <v>#REF!</v>
      </c>
      <c r="F3000" s="35" t="e">
        <f>ROUND(АТС!#REF!*$F$791*$F$792/100,2)</f>
        <v>#REF!</v>
      </c>
      <c r="G3000" s="35" t="e">
        <f>ROUND(АТС!#REF!*$G$791*$G$792/100,2)</f>
        <v>#REF!</v>
      </c>
    </row>
    <row r="3001" spans="1:7" hidden="1" x14ac:dyDescent="0.25">
      <c r="A3001" s="236"/>
      <c r="B3001" s="125">
        <f t="shared" si="47"/>
        <v>42431</v>
      </c>
      <c r="C3001" s="126">
        <v>0</v>
      </c>
      <c r="D3001" s="35" t="e">
        <f>ROUND(АТС!#REF!*$D$791*$D$792/100,2)</f>
        <v>#REF!</v>
      </c>
      <c r="E3001" s="35" t="e">
        <f>ROUND(АТС!#REF!*$E$791*$E$792/100,2)</f>
        <v>#REF!</v>
      </c>
      <c r="F3001" s="35" t="e">
        <f>ROUND(АТС!#REF!*$F$791*$F$792/100,2)</f>
        <v>#REF!</v>
      </c>
      <c r="G3001" s="35" t="e">
        <f>ROUND(АТС!#REF!*$G$791*$G$792/100,2)</f>
        <v>#REF!</v>
      </c>
    </row>
    <row r="3002" spans="1:7" hidden="1" x14ac:dyDescent="0.25">
      <c r="A3002" s="236"/>
      <c r="B3002" s="125">
        <f t="shared" si="47"/>
        <v>42431.041669999999</v>
      </c>
      <c r="C3002" s="126">
        <v>1</v>
      </c>
      <c r="D3002" s="35" t="e">
        <f>ROUND(АТС!#REF!*$D$791*$D$792/100,2)</f>
        <v>#REF!</v>
      </c>
      <c r="E3002" s="35" t="e">
        <f>ROUND(АТС!#REF!*$E$791*$E$792/100,2)</f>
        <v>#REF!</v>
      </c>
      <c r="F3002" s="35" t="e">
        <f>ROUND(АТС!#REF!*$F$791*$F$792/100,2)</f>
        <v>#REF!</v>
      </c>
      <c r="G3002" s="35" t="e">
        <f>ROUND(АТС!#REF!*$G$791*$G$792/100,2)</f>
        <v>#REF!</v>
      </c>
    </row>
    <row r="3003" spans="1:7" hidden="1" x14ac:dyDescent="0.25">
      <c r="A3003" s="236"/>
      <c r="B3003" s="125">
        <f t="shared" si="47"/>
        <v>42431.083330000001</v>
      </c>
      <c r="C3003" s="126">
        <v>2</v>
      </c>
      <c r="D3003" s="35" t="e">
        <f>ROUND(АТС!#REF!*$D$791*$D$792/100,2)</f>
        <v>#REF!</v>
      </c>
      <c r="E3003" s="35" t="e">
        <f>ROUND(АТС!#REF!*$E$791*$E$792/100,2)</f>
        <v>#REF!</v>
      </c>
      <c r="F3003" s="35" t="e">
        <f>ROUND(АТС!#REF!*$F$791*$F$792/100,2)</f>
        <v>#REF!</v>
      </c>
      <c r="G3003" s="35" t="e">
        <f>ROUND(АТС!#REF!*$G$791*$G$792/100,2)</f>
        <v>#REF!</v>
      </c>
    </row>
    <row r="3004" spans="1:7" hidden="1" x14ac:dyDescent="0.25">
      <c r="A3004" s="236"/>
      <c r="B3004" s="125">
        <f t="shared" si="47"/>
        <v>42431.125</v>
      </c>
      <c r="C3004" s="126">
        <v>3</v>
      </c>
      <c r="D3004" s="35" t="e">
        <f>ROUND(АТС!#REF!*$D$791*$D$792/100,2)</f>
        <v>#REF!</v>
      </c>
      <c r="E3004" s="35" t="e">
        <f>ROUND(АТС!#REF!*$E$791*$E$792/100,2)</f>
        <v>#REF!</v>
      </c>
      <c r="F3004" s="35" t="e">
        <f>ROUND(АТС!#REF!*$F$791*$F$792/100,2)</f>
        <v>#REF!</v>
      </c>
      <c r="G3004" s="35" t="e">
        <f>ROUND(АТС!#REF!*$G$791*$G$792/100,2)</f>
        <v>#REF!</v>
      </c>
    </row>
    <row r="3005" spans="1:7" hidden="1" x14ac:dyDescent="0.25">
      <c r="A3005" s="236"/>
      <c r="B3005" s="125">
        <f t="shared" si="47"/>
        <v>42431.166669999999</v>
      </c>
      <c r="C3005" s="126">
        <v>4</v>
      </c>
      <c r="D3005" s="35" t="e">
        <f>ROUND(АТС!#REF!*$D$791*$D$792/100,2)</f>
        <v>#REF!</v>
      </c>
      <c r="E3005" s="35" t="e">
        <f>ROUND(АТС!#REF!*$E$791*$E$792/100,2)</f>
        <v>#REF!</v>
      </c>
      <c r="F3005" s="35" t="e">
        <f>ROUND(АТС!#REF!*$F$791*$F$792/100,2)</f>
        <v>#REF!</v>
      </c>
      <c r="G3005" s="35" t="e">
        <f>ROUND(АТС!#REF!*$G$791*$G$792/100,2)</f>
        <v>#REF!</v>
      </c>
    </row>
    <row r="3006" spans="1:7" hidden="1" x14ac:dyDescent="0.25">
      <c r="A3006" s="236"/>
      <c r="B3006" s="125">
        <f t="shared" si="47"/>
        <v>42431.208330000001</v>
      </c>
      <c r="C3006" s="126">
        <v>5</v>
      </c>
      <c r="D3006" s="35" t="e">
        <f>ROUND(АТС!#REF!*$D$791*$D$792/100,2)</f>
        <v>#REF!</v>
      </c>
      <c r="E3006" s="35" t="e">
        <f>ROUND(АТС!#REF!*$E$791*$E$792/100,2)</f>
        <v>#REF!</v>
      </c>
      <c r="F3006" s="35" t="e">
        <f>ROUND(АТС!#REF!*$F$791*$F$792/100,2)</f>
        <v>#REF!</v>
      </c>
      <c r="G3006" s="35" t="e">
        <f>ROUND(АТС!#REF!*$G$791*$G$792/100,2)</f>
        <v>#REF!</v>
      </c>
    </row>
    <row r="3007" spans="1:7" hidden="1" x14ac:dyDescent="0.25">
      <c r="A3007" s="236"/>
      <c r="B3007" s="125">
        <f t="shared" si="47"/>
        <v>42431.25</v>
      </c>
      <c r="C3007" s="126">
        <v>6</v>
      </c>
      <c r="D3007" s="35" t="e">
        <f>ROUND(АТС!#REF!*$D$791*$D$792/100,2)</f>
        <v>#REF!</v>
      </c>
      <c r="E3007" s="35" t="e">
        <f>ROUND(АТС!#REF!*$E$791*$E$792/100,2)</f>
        <v>#REF!</v>
      </c>
      <c r="F3007" s="35" t="e">
        <f>ROUND(АТС!#REF!*$F$791*$F$792/100,2)</f>
        <v>#REF!</v>
      </c>
      <c r="G3007" s="35" t="e">
        <f>ROUND(АТС!#REF!*$G$791*$G$792/100,2)</f>
        <v>#REF!</v>
      </c>
    </row>
    <row r="3008" spans="1:7" hidden="1" x14ac:dyDescent="0.25">
      <c r="A3008" s="236"/>
      <c r="B3008" s="125">
        <f t="shared" si="47"/>
        <v>42431.291669999999</v>
      </c>
      <c r="C3008" s="126">
        <v>7</v>
      </c>
      <c r="D3008" s="35" t="e">
        <f>ROUND(АТС!#REF!*$D$791*$D$792/100,2)</f>
        <v>#REF!</v>
      </c>
      <c r="E3008" s="35" t="e">
        <f>ROUND(АТС!#REF!*$E$791*$E$792/100,2)</f>
        <v>#REF!</v>
      </c>
      <c r="F3008" s="35" t="e">
        <f>ROUND(АТС!#REF!*$F$791*$F$792/100,2)</f>
        <v>#REF!</v>
      </c>
      <c r="G3008" s="35" t="e">
        <f>ROUND(АТС!#REF!*$G$791*$G$792/100,2)</f>
        <v>#REF!</v>
      </c>
    </row>
    <row r="3009" spans="1:7" hidden="1" x14ac:dyDescent="0.25">
      <c r="A3009" s="236"/>
      <c r="B3009" s="125">
        <f t="shared" si="47"/>
        <v>42431.333330000001</v>
      </c>
      <c r="C3009" s="126">
        <v>8</v>
      </c>
      <c r="D3009" s="35" t="e">
        <f>ROUND(АТС!#REF!*$D$791*$D$792/100,2)</f>
        <v>#REF!</v>
      </c>
      <c r="E3009" s="35" t="e">
        <f>ROUND(АТС!#REF!*$E$791*$E$792/100,2)</f>
        <v>#REF!</v>
      </c>
      <c r="F3009" s="35" t="e">
        <f>ROUND(АТС!#REF!*$F$791*$F$792/100,2)</f>
        <v>#REF!</v>
      </c>
      <c r="G3009" s="35" t="e">
        <f>ROUND(АТС!#REF!*$G$791*$G$792/100,2)</f>
        <v>#REF!</v>
      </c>
    </row>
    <row r="3010" spans="1:7" hidden="1" x14ac:dyDescent="0.25">
      <c r="A3010" s="236"/>
      <c r="B3010" s="125">
        <f t="shared" ref="B3010:B3024" si="48">B2986+1</f>
        <v>42431.375</v>
      </c>
      <c r="C3010" s="126">
        <v>9</v>
      </c>
      <c r="D3010" s="35" t="e">
        <f>ROUND(АТС!#REF!*$D$791*$D$792/100,2)</f>
        <v>#REF!</v>
      </c>
      <c r="E3010" s="35" t="e">
        <f>ROUND(АТС!#REF!*$E$791*$E$792/100,2)</f>
        <v>#REF!</v>
      </c>
      <c r="F3010" s="35" t="e">
        <f>ROUND(АТС!#REF!*$F$791*$F$792/100,2)</f>
        <v>#REF!</v>
      </c>
      <c r="G3010" s="35" t="e">
        <f>ROUND(АТС!#REF!*$G$791*$G$792/100,2)</f>
        <v>#REF!</v>
      </c>
    </row>
    <row r="3011" spans="1:7" hidden="1" x14ac:dyDescent="0.25">
      <c r="A3011" s="236"/>
      <c r="B3011" s="125">
        <f t="shared" si="48"/>
        <v>42431.416669999999</v>
      </c>
      <c r="C3011" s="126">
        <v>10</v>
      </c>
      <c r="D3011" s="35" t="e">
        <f>ROUND(АТС!#REF!*$D$791*$D$792/100,2)</f>
        <v>#REF!</v>
      </c>
      <c r="E3011" s="35" t="e">
        <f>ROUND(АТС!#REF!*$E$791*$E$792/100,2)</f>
        <v>#REF!</v>
      </c>
      <c r="F3011" s="35" t="e">
        <f>ROUND(АТС!#REF!*$F$791*$F$792/100,2)</f>
        <v>#REF!</v>
      </c>
      <c r="G3011" s="35" t="e">
        <f>ROUND(АТС!#REF!*$G$791*$G$792/100,2)</f>
        <v>#REF!</v>
      </c>
    </row>
    <row r="3012" spans="1:7" hidden="1" x14ac:dyDescent="0.25">
      <c r="A3012" s="236"/>
      <c r="B3012" s="125">
        <f t="shared" si="48"/>
        <v>42431.458330000001</v>
      </c>
      <c r="C3012" s="126">
        <v>11</v>
      </c>
      <c r="D3012" s="35" t="e">
        <f>ROUND(АТС!#REF!*$D$791*$D$792/100,2)</f>
        <v>#REF!</v>
      </c>
      <c r="E3012" s="35" t="e">
        <f>ROUND(АТС!#REF!*$E$791*$E$792/100,2)</f>
        <v>#REF!</v>
      </c>
      <c r="F3012" s="35" t="e">
        <f>ROUND(АТС!#REF!*$F$791*$F$792/100,2)</f>
        <v>#REF!</v>
      </c>
      <c r="G3012" s="35" t="e">
        <f>ROUND(АТС!#REF!*$G$791*$G$792/100,2)</f>
        <v>#REF!</v>
      </c>
    </row>
    <row r="3013" spans="1:7" hidden="1" x14ac:dyDescent="0.25">
      <c r="A3013" s="236"/>
      <c r="B3013" s="125">
        <f t="shared" si="48"/>
        <v>42431.5</v>
      </c>
      <c r="C3013" s="126">
        <v>12</v>
      </c>
      <c r="D3013" s="35" t="e">
        <f>ROUND(АТС!#REF!*$D$791*$D$792/100,2)</f>
        <v>#REF!</v>
      </c>
      <c r="E3013" s="35" t="e">
        <f>ROUND(АТС!#REF!*$E$791*$E$792/100,2)</f>
        <v>#REF!</v>
      </c>
      <c r="F3013" s="35" t="e">
        <f>ROUND(АТС!#REF!*$F$791*$F$792/100,2)</f>
        <v>#REF!</v>
      </c>
      <c r="G3013" s="35" t="e">
        <f>ROUND(АТС!#REF!*$G$791*$G$792/100,2)</f>
        <v>#REF!</v>
      </c>
    </row>
    <row r="3014" spans="1:7" hidden="1" x14ac:dyDescent="0.25">
      <c r="A3014" s="236"/>
      <c r="B3014" s="125">
        <f t="shared" si="48"/>
        <v>42431.541669999999</v>
      </c>
      <c r="C3014" s="126">
        <v>13</v>
      </c>
      <c r="D3014" s="35" t="e">
        <f>ROUND(АТС!#REF!*$D$791*$D$792/100,2)</f>
        <v>#REF!</v>
      </c>
      <c r="E3014" s="35" t="e">
        <f>ROUND(АТС!#REF!*$E$791*$E$792/100,2)</f>
        <v>#REF!</v>
      </c>
      <c r="F3014" s="35" t="e">
        <f>ROUND(АТС!#REF!*$F$791*$F$792/100,2)</f>
        <v>#REF!</v>
      </c>
      <c r="G3014" s="35" t="e">
        <f>ROUND(АТС!#REF!*$G$791*$G$792/100,2)</f>
        <v>#REF!</v>
      </c>
    </row>
    <row r="3015" spans="1:7" hidden="1" x14ac:dyDescent="0.25">
      <c r="A3015" s="236"/>
      <c r="B3015" s="125">
        <f t="shared" si="48"/>
        <v>42431.583330000001</v>
      </c>
      <c r="C3015" s="126">
        <v>14</v>
      </c>
      <c r="D3015" s="35" t="e">
        <f>ROUND(АТС!#REF!*$D$791*$D$792/100,2)</f>
        <v>#REF!</v>
      </c>
      <c r="E3015" s="35" t="e">
        <f>ROUND(АТС!#REF!*$E$791*$E$792/100,2)</f>
        <v>#REF!</v>
      </c>
      <c r="F3015" s="35" t="e">
        <f>ROUND(АТС!#REF!*$F$791*$F$792/100,2)</f>
        <v>#REF!</v>
      </c>
      <c r="G3015" s="35" t="e">
        <f>ROUND(АТС!#REF!*$G$791*$G$792/100,2)</f>
        <v>#REF!</v>
      </c>
    </row>
    <row r="3016" spans="1:7" hidden="1" x14ac:dyDescent="0.25">
      <c r="A3016" s="236"/>
      <c r="B3016" s="125">
        <f t="shared" si="48"/>
        <v>42431.625</v>
      </c>
      <c r="C3016" s="126">
        <v>15</v>
      </c>
      <c r="D3016" s="35" t="e">
        <f>ROUND(АТС!#REF!*$D$791*$D$792/100,2)</f>
        <v>#REF!</v>
      </c>
      <c r="E3016" s="35" t="e">
        <f>ROUND(АТС!#REF!*$E$791*$E$792/100,2)</f>
        <v>#REF!</v>
      </c>
      <c r="F3016" s="35" t="e">
        <f>ROUND(АТС!#REF!*$F$791*$F$792/100,2)</f>
        <v>#REF!</v>
      </c>
      <c r="G3016" s="35" t="e">
        <f>ROUND(АТС!#REF!*$G$791*$G$792/100,2)</f>
        <v>#REF!</v>
      </c>
    </row>
    <row r="3017" spans="1:7" hidden="1" x14ac:dyDescent="0.25">
      <c r="A3017" s="236"/>
      <c r="B3017" s="125">
        <f t="shared" si="48"/>
        <v>42431.666669999999</v>
      </c>
      <c r="C3017" s="126">
        <v>16</v>
      </c>
      <c r="D3017" s="35" t="e">
        <f>ROUND(АТС!#REF!*$D$791*$D$792/100,2)</f>
        <v>#REF!</v>
      </c>
      <c r="E3017" s="35" t="e">
        <f>ROUND(АТС!#REF!*$E$791*$E$792/100,2)</f>
        <v>#REF!</v>
      </c>
      <c r="F3017" s="35" t="e">
        <f>ROUND(АТС!#REF!*$F$791*$F$792/100,2)</f>
        <v>#REF!</v>
      </c>
      <c r="G3017" s="35" t="e">
        <f>ROUND(АТС!#REF!*$G$791*$G$792/100,2)</f>
        <v>#REF!</v>
      </c>
    </row>
    <row r="3018" spans="1:7" hidden="1" x14ac:dyDescent="0.25">
      <c r="A3018" s="236"/>
      <c r="B3018" s="125">
        <f t="shared" si="48"/>
        <v>42431.708330000001</v>
      </c>
      <c r="C3018" s="126">
        <v>17</v>
      </c>
      <c r="D3018" s="35" t="e">
        <f>ROUND(АТС!#REF!*$D$791*$D$792/100,2)</f>
        <v>#REF!</v>
      </c>
      <c r="E3018" s="35" t="e">
        <f>ROUND(АТС!#REF!*$E$791*$E$792/100,2)</f>
        <v>#REF!</v>
      </c>
      <c r="F3018" s="35" t="e">
        <f>ROUND(АТС!#REF!*$F$791*$F$792/100,2)</f>
        <v>#REF!</v>
      </c>
      <c r="G3018" s="35" t="e">
        <f>ROUND(АТС!#REF!*$G$791*$G$792/100,2)</f>
        <v>#REF!</v>
      </c>
    </row>
    <row r="3019" spans="1:7" hidden="1" x14ac:dyDescent="0.25">
      <c r="A3019" s="236"/>
      <c r="B3019" s="125">
        <f t="shared" si="48"/>
        <v>42431.75</v>
      </c>
      <c r="C3019" s="126">
        <v>18</v>
      </c>
      <c r="D3019" s="35" t="e">
        <f>ROUND(АТС!#REF!*$D$791*$D$792/100,2)</f>
        <v>#REF!</v>
      </c>
      <c r="E3019" s="35" t="e">
        <f>ROUND(АТС!#REF!*$E$791*$E$792/100,2)</f>
        <v>#REF!</v>
      </c>
      <c r="F3019" s="35" t="e">
        <f>ROUND(АТС!#REF!*$F$791*$F$792/100,2)</f>
        <v>#REF!</v>
      </c>
      <c r="G3019" s="35" t="e">
        <f>ROUND(АТС!#REF!*$G$791*$G$792/100,2)</f>
        <v>#REF!</v>
      </c>
    </row>
    <row r="3020" spans="1:7" hidden="1" x14ac:dyDescent="0.25">
      <c r="A3020" s="236"/>
      <c r="B3020" s="125">
        <f t="shared" si="48"/>
        <v>42431.791669999999</v>
      </c>
      <c r="C3020" s="126">
        <v>19</v>
      </c>
      <c r="D3020" s="35" t="e">
        <f>ROUND(АТС!#REF!*$D$791*$D$792/100,2)</f>
        <v>#REF!</v>
      </c>
      <c r="E3020" s="35" t="e">
        <f>ROUND(АТС!#REF!*$E$791*$E$792/100,2)</f>
        <v>#REF!</v>
      </c>
      <c r="F3020" s="35" t="e">
        <f>ROUND(АТС!#REF!*$F$791*$F$792/100,2)</f>
        <v>#REF!</v>
      </c>
      <c r="G3020" s="35" t="e">
        <f>ROUND(АТС!#REF!*$G$791*$G$792/100,2)</f>
        <v>#REF!</v>
      </c>
    </row>
    <row r="3021" spans="1:7" hidden="1" x14ac:dyDescent="0.25">
      <c r="A3021" s="236"/>
      <c r="B3021" s="125">
        <f t="shared" si="48"/>
        <v>42431.833330000001</v>
      </c>
      <c r="C3021" s="126">
        <v>20</v>
      </c>
      <c r="D3021" s="35" t="e">
        <f>ROUND(АТС!#REF!*$D$791*$D$792/100,2)</f>
        <v>#REF!</v>
      </c>
      <c r="E3021" s="35" t="e">
        <f>ROUND(АТС!#REF!*$E$791*$E$792/100,2)</f>
        <v>#REF!</v>
      </c>
      <c r="F3021" s="35" t="e">
        <f>ROUND(АТС!#REF!*$F$791*$F$792/100,2)</f>
        <v>#REF!</v>
      </c>
      <c r="G3021" s="35" t="e">
        <f>ROUND(АТС!#REF!*$G$791*$G$792/100,2)</f>
        <v>#REF!</v>
      </c>
    </row>
    <row r="3022" spans="1:7" hidden="1" x14ac:dyDescent="0.25">
      <c r="A3022" s="236"/>
      <c r="B3022" s="125">
        <f t="shared" si="48"/>
        <v>42431.875</v>
      </c>
      <c r="C3022" s="126">
        <v>21</v>
      </c>
      <c r="D3022" s="35" t="e">
        <f>ROUND(АТС!#REF!*$D$791*$D$792/100,2)</f>
        <v>#REF!</v>
      </c>
      <c r="E3022" s="35" t="e">
        <f>ROUND(АТС!#REF!*$E$791*$E$792/100,2)</f>
        <v>#REF!</v>
      </c>
      <c r="F3022" s="35" t="e">
        <f>ROUND(АТС!#REF!*$F$791*$F$792/100,2)</f>
        <v>#REF!</v>
      </c>
      <c r="G3022" s="35" t="e">
        <f>ROUND(АТС!#REF!*$G$791*$G$792/100,2)</f>
        <v>#REF!</v>
      </c>
    </row>
    <row r="3023" spans="1:7" hidden="1" x14ac:dyDescent="0.25">
      <c r="A3023" s="236"/>
      <c r="B3023" s="125">
        <f t="shared" si="48"/>
        <v>42431.916669999999</v>
      </c>
      <c r="C3023" s="126">
        <v>22</v>
      </c>
      <c r="D3023" s="35" t="e">
        <f>ROUND(АТС!#REF!*$D$791*$D$792/100,2)</f>
        <v>#REF!</v>
      </c>
      <c r="E3023" s="35" t="e">
        <f>ROUND(АТС!#REF!*$E$791*$E$792/100,2)</f>
        <v>#REF!</v>
      </c>
      <c r="F3023" s="35" t="e">
        <f>ROUND(АТС!#REF!*$F$791*$F$792/100,2)</f>
        <v>#REF!</v>
      </c>
      <c r="G3023" s="35" t="e">
        <f>ROUND(АТС!#REF!*$G$791*$G$792/100,2)</f>
        <v>#REF!</v>
      </c>
    </row>
    <row r="3024" spans="1:7" hidden="1" x14ac:dyDescent="0.25">
      <c r="A3024" s="236"/>
      <c r="B3024" s="125">
        <f t="shared" si="48"/>
        <v>42431.958330000001</v>
      </c>
      <c r="C3024" s="126">
        <v>23</v>
      </c>
      <c r="D3024" s="35" t="e">
        <f>ROUND(АТС!#REF!*$D$791*$D$792/100,2)</f>
        <v>#REF!</v>
      </c>
      <c r="E3024" s="35" t="e">
        <f>ROUND(АТС!#REF!*$E$791*$E$792/100,2)</f>
        <v>#REF!</v>
      </c>
      <c r="F3024" s="35" t="e">
        <f>ROUND(АТС!#REF!*$F$791*$F$792/100,2)</f>
        <v>#REF!</v>
      </c>
      <c r="G3024" s="35" t="e">
        <f>ROUND(АТС!#REF!*$G$791*$G$792/100,2)</f>
        <v>#REF!</v>
      </c>
    </row>
    <row r="3025" spans="1:9" ht="98.25" customHeight="1" x14ac:dyDescent="0.25">
      <c r="A3025" s="248" t="s">
        <v>173</v>
      </c>
      <c r="B3025" s="249"/>
      <c r="C3025" s="250"/>
      <c r="D3025" s="16">
        <f>ROUND(АТС!B37*$D$791*$D$792/100,2)</f>
        <v>-0.31</v>
      </c>
      <c r="E3025" s="16">
        <f>ROUND(АТС!B37*$E$791*$E$792/100,2)</f>
        <v>-0.28000000000000003</v>
      </c>
      <c r="F3025" s="16">
        <f>ROUND(АТС!B37*$F$791*$F$792/100,2)</f>
        <v>-0.19</v>
      </c>
      <c r="G3025" s="16">
        <f>ROUND(АТС!B37*$G$791*$G$792/100,2)</f>
        <v>-0.11</v>
      </c>
    </row>
    <row r="3026" spans="1:9" ht="100.5" customHeight="1" x14ac:dyDescent="0.25">
      <c r="A3026" s="248" t="s">
        <v>174</v>
      </c>
      <c r="B3026" s="249"/>
      <c r="C3026" s="250"/>
      <c r="D3026" s="16">
        <f>ROUND(АТС!B38*$D$791*$D$792/100,2)</f>
        <v>17.07</v>
      </c>
      <c r="E3026" s="16">
        <f>ROUND(АТС!B38*$E$791*$E$792/100,2)</f>
        <v>15.68</v>
      </c>
      <c r="F3026" s="16">
        <f>ROUND(АТС!B38*$F$791*$F$792/100,2)</f>
        <v>10.67</v>
      </c>
      <c r="G3026" s="16">
        <f>ROUND(АТС!B38*$G$791*$G$792/100,2)</f>
        <v>6.25</v>
      </c>
      <c r="I3026" s="39"/>
    </row>
    <row r="3029" spans="1:9" x14ac:dyDescent="0.25">
      <c r="A3029" s="232" t="s">
        <v>50</v>
      </c>
      <c r="B3029" s="232"/>
      <c r="C3029" s="232"/>
      <c r="D3029" s="232"/>
      <c r="E3029" s="232"/>
      <c r="F3029" s="232"/>
      <c r="G3029" s="232"/>
    </row>
    <row r="3030" spans="1:9" ht="71.25" customHeight="1" x14ac:dyDescent="0.25">
      <c r="A3030" s="233" t="s">
        <v>11</v>
      </c>
      <c r="B3030" s="234"/>
      <c r="C3030" s="104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1" t="s">
        <v>171</v>
      </c>
      <c r="B3031" s="252"/>
      <c r="C3031" s="103" t="s">
        <v>113</v>
      </c>
      <c r="D3031" s="15">
        <f t="shared" ref="D3031:G3032" si="49">D791</f>
        <v>27.1</v>
      </c>
      <c r="E3031" s="15">
        <f t="shared" si="49"/>
        <v>24.9</v>
      </c>
      <c r="F3031" s="15">
        <f t="shared" si="49"/>
        <v>16.95</v>
      </c>
      <c r="G3031" s="15">
        <f t="shared" si="49"/>
        <v>9.92</v>
      </c>
    </row>
    <row r="3032" spans="1:9" ht="17.25" customHeight="1" x14ac:dyDescent="0.25">
      <c r="A3032" s="237" t="s">
        <v>8</v>
      </c>
      <c r="B3032" s="238"/>
      <c r="C3032" s="104" t="s">
        <v>167</v>
      </c>
      <c r="D3032" s="14">
        <f t="shared" si="49"/>
        <v>0.47599999999999998</v>
      </c>
      <c r="E3032" s="14">
        <f t="shared" si="49"/>
        <v>0.47599999999999998</v>
      </c>
      <c r="F3032" s="14">
        <f t="shared" si="49"/>
        <v>0.47599999999999998</v>
      </c>
      <c r="G3032" s="14">
        <f t="shared" si="49"/>
        <v>0.47599999999999998</v>
      </c>
    </row>
    <row r="3033" spans="1:9" ht="31.5" customHeight="1" x14ac:dyDescent="0.25">
      <c r="A3033" s="237" t="s">
        <v>49</v>
      </c>
      <c r="B3033" s="238"/>
      <c r="C3033" s="104" t="s">
        <v>177</v>
      </c>
      <c r="D3033" s="15">
        <f>АТС!B24</f>
        <v>353934.64</v>
      </c>
      <c r="E3033" s="15">
        <f>D3033</f>
        <v>353934.64</v>
      </c>
      <c r="F3033" s="15">
        <f>E3033</f>
        <v>353934.64</v>
      </c>
      <c r="G3033" s="15">
        <f>F3033</f>
        <v>353934.64</v>
      </c>
    </row>
    <row r="3034" spans="1:9" ht="30" customHeight="1" x14ac:dyDescent="0.25">
      <c r="A3034" s="239" t="s">
        <v>176</v>
      </c>
      <c r="B3034" s="240"/>
      <c r="C3034" s="76" t="s">
        <v>175</v>
      </c>
      <c r="D3034" s="122">
        <f>ROUND(D3031/100*D3033*D3032,2)</f>
        <v>45656.15</v>
      </c>
      <c r="E3034" s="122">
        <f>ROUND(E3031/100*E3033*E3032,2)</f>
        <v>41949.75</v>
      </c>
      <c r="F3034" s="122">
        <f>ROUND(F3031/100*F3033*F3032,2)</f>
        <v>28556.15</v>
      </c>
      <c r="G3034" s="122">
        <f>ROUND(G3031/100*G3033*G3032,2)</f>
        <v>16712.509999999998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"/>
  <sheetViews>
    <sheetView topLeftCell="A7" zoomScale="70" zoomScaleNormal="70" workbookViewId="0">
      <selection activeCell="B12" sqref="B12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42401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608.57000000000005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1237.7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3324.51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0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608.57000000000005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2035.07</v>
      </c>
      <c r="C16" s="21"/>
      <c r="D16" s="21"/>
      <c r="E16" s="21"/>
      <c r="F16" s="21"/>
    </row>
    <row r="17" spans="1:6" ht="30" customHeight="1" x14ac:dyDescent="0.2">
      <c r="A17" s="118" t="s">
        <v>25</v>
      </c>
      <c r="B17" s="131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608.57000000000005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658.64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634.5</v>
      </c>
      <c r="C20" s="21"/>
      <c r="D20" s="21"/>
      <c r="E20" s="21"/>
      <c r="F20" s="21"/>
    </row>
    <row r="21" spans="1:6" ht="30" customHeight="1" x14ac:dyDescent="0.2">
      <c r="A21" s="118" t="s">
        <v>25</v>
      </c>
      <c r="B21" s="131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608.57000000000005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649.42999999999995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8">
        <v>353934.64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8">
        <v>636.34</v>
      </c>
      <c r="C25" s="21"/>
      <c r="D25" s="21"/>
      <c r="E25" s="21"/>
      <c r="F25" s="21"/>
    </row>
    <row r="26" spans="1:6" ht="12.75" customHeight="1" x14ac:dyDescent="0.25">
      <c r="A26" s="30"/>
      <c r="B26" s="132"/>
      <c r="C26" s="21"/>
      <c r="D26" s="21"/>
      <c r="E26" s="21"/>
      <c r="F26" s="21"/>
    </row>
    <row r="27" spans="1:6" ht="12.75" customHeight="1" x14ac:dyDescent="0.25">
      <c r="A27" s="31"/>
      <c r="B27" s="133"/>
      <c r="C27" s="21"/>
      <c r="D27" s="21"/>
      <c r="E27" s="21"/>
      <c r="F27" s="21"/>
    </row>
    <row r="28" spans="1:6" ht="12.75" customHeight="1" x14ac:dyDescent="0.25">
      <c r="A28" s="1"/>
      <c r="B28" s="133"/>
      <c r="C28" s="21"/>
      <c r="D28" s="21"/>
      <c r="E28" s="21"/>
      <c r="F28" s="21"/>
    </row>
    <row r="29" spans="1:6" ht="15.75" customHeight="1" x14ac:dyDescent="0.25">
      <c r="A29" s="32"/>
      <c r="B29" s="134"/>
      <c r="C29" s="21"/>
      <c r="D29" s="21"/>
      <c r="E29" s="21"/>
      <c r="F29" s="21"/>
    </row>
    <row r="30" spans="1:6" ht="25.5" customHeight="1" x14ac:dyDescent="0.2">
      <c r="A30" s="25" t="s">
        <v>28</v>
      </c>
      <c r="B30" s="138">
        <v>148610.00599999999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8">
        <v>0</v>
      </c>
      <c r="C31" s="21"/>
      <c r="D31" s="21"/>
      <c r="E31" s="21"/>
      <c r="F31" s="21"/>
    </row>
    <row r="32" spans="1:6" ht="12.75" customHeight="1" x14ac:dyDescent="0.25">
      <c r="A32" s="30"/>
      <c r="B32" s="135"/>
      <c r="C32" s="21"/>
      <c r="D32" s="21"/>
      <c r="E32" s="21"/>
      <c r="F32" s="21"/>
    </row>
    <row r="33" spans="1:6" ht="12.75" customHeight="1" x14ac:dyDescent="0.25">
      <c r="A33" s="31"/>
      <c r="B33" s="136"/>
      <c r="C33" s="21"/>
      <c r="D33" s="21"/>
      <c r="E33" s="21"/>
      <c r="F33" s="21"/>
    </row>
    <row r="34" spans="1:6" ht="12.75" customHeight="1" x14ac:dyDescent="0.25">
      <c r="A34" s="31"/>
      <c r="B34" s="136"/>
      <c r="C34" s="36"/>
      <c r="D34" s="21"/>
      <c r="E34" s="21"/>
      <c r="F34" s="21"/>
    </row>
    <row r="35" spans="1:6" ht="12.75" customHeight="1" x14ac:dyDescent="0.25">
      <c r="A35" s="31"/>
      <c r="B35" s="136"/>
      <c r="C35" s="36"/>
      <c r="D35" s="21"/>
      <c r="E35" s="21"/>
      <c r="F35" s="21"/>
    </row>
    <row r="36" spans="1:6" ht="15.75" customHeight="1" x14ac:dyDescent="0.25">
      <c r="A36" s="33"/>
      <c r="B36" s="137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8">
        <v>-2.38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8">
        <v>132.30000000000001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7">
        <v>42401</v>
      </c>
      <c r="B41" s="34">
        <v>0</v>
      </c>
      <c r="C41" s="40" t="s">
        <v>306</v>
      </c>
      <c r="D41" s="40" t="s">
        <v>194</v>
      </c>
      <c r="E41" s="40" t="s">
        <v>307</v>
      </c>
      <c r="F41" s="40" t="s">
        <v>308</v>
      </c>
    </row>
    <row r="42" spans="1:6" ht="14.25" customHeight="1" x14ac:dyDescent="0.2">
      <c r="A42" s="85">
        <f t="shared" ref="A42:A64" si="0">A$41+ROUND(B42/24,5)</f>
        <v>42401.041669999999</v>
      </c>
      <c r="B42" s="34">
        <v>1</v>
      </c>
      <c r="C42" s="40" t="s">
        <v>309</v>
      </c>
      <c r="D42" s="40" t="s">
        <v>194</v>
      </c>
      <c r="E42" s="40" t="s">
        <v>310</v>
      </c>
      <c r="F42" s="40" t="s">
        <v>311</v>
      </c>
    </row>
    <row r="43" spans="1:6" ht="14.25" customHeight="1" x14ac:dyDescent="0.2">
      <c r="A43" s="85">
        <f t="shared" si="0"/>
        <v>42401.083330000001</v>
      </c>
      <c r="B43" s="34">
        <v>2</v>
      </c>
      <c r="C43" s="40" t="s">
        <v>312</v>
      </c>
      <c r="D43" s="40" t="s">
        <v>194</v>
      </c>
      <c r="E43" s="40" t="s">
        <v>313</v>
      </c>
      <c r="F43" s="40" t="s">
        <v>314</v>
      </c>
    </row>
    <row r="44" spans="1:6" ht="14.25" customHeight="1" x14ac:dyDescent="0.2">
      <c r="A44" s="85">
        <f t="shared" si="0"/>
        <v>42401.125</v>
      </c>
      <c r="B44" s="34">
        <v>3</v>
      </c>
      <c r="C44" s="40" t="s">
        <v>315</v>
      </c>
      <c r="D44" s="40" t="s">
        <v>194</v>
      </c>
      <c r="E44" s="40" t="s">
        <v>316</v>
      </c>
      <c r="F44" s="40" t="s">
        <v>317</v>
      </c>
    </row>
    <row r="45" spans="1:6" ht="14.25" customHeight="1" x14ac:dyDescent="0.2">
      <c r="A45" s="85">
        <f t="shared" si="0"/>
        <v>42401.166669999999</v>
      </c>
      <c r="B45" s="34">
        <v>4</v>
      </c>
      <c r="C45" s="40" t="s">
        <v>318</v>
      </c>
      <c r="D45" s="40" t="s">
        <v>194</v>
      </c>
      <c r="E45" s="40" t="s">
        <v>319</v>
      </c>
      <c r="F45" s="40" t="s">
        <v>320</v>
      </c>
    </row>
    <row r="46" spans="1:6" ht="14.25" customHeight="1" x14ac:dyDescent="0.2">
      <c r="A46" s="85">
        <f t="shared" si="0"/>
        <v>42401.208330000001</v>
      </c>
      <c r="B46" s="34">
        <v>5</v>
      </c>
      <c r="C46" s="40" t="s">
        <v>321</v>
      </c>
      <c r="D46" s="40" t="s">
        <v>194</v>
      </c>
      <c r="E46" s="40" t="s">
        <v>322</v>
      </c>
      <c r="F46" s="40" t="s">
        <v>323</v>
      </c>
    </row>
    <row r="47" spans="1:6" ht="14.25" customHeight="1" x14ac:dyDescent="0.2">
      <c r="A47" s="85">
        <f t="shared" si="0"/>
        <v>42401.25</v>
      </c>
      <c r="B47" s="34">
        <v>6</v>
      </c>
      <c r="C47" s="40" t="s">
        <v>324</v>
      </c>
      <c r="D47" s="40" t="s">
        <v>194</v>
      </c>
      <c r="E47" s="40" t="s">
        <v>325</v>
      </c>
      <c r="F47" s="40" t="s">
        <v>326</v>
      </c>
    </row>
    <row r="48" spans="1:6" ht="14.25" customHeight="1" x14ac:dyDescent="0.2">
      <c r="A48" s="85">
        <f t="shared" si="0"/>
        <v>42401.291669999999</v>
      </c>
      <c r="B48" s="34">
        <v>7</v>
      </c>
      <c r="C48" s="40" t="s">
        <v>327</v>
      </c>
      <c r="D48" s="40" t="s">
        <v>195</v>
      </c>
      <c r="E48" s="40" t="s">
        <v>328</v>
      </c>
      <c r="F48" s="40" t="s">
        <v>329</v>
      </c>
    </row>
    <row r="49" spans="1:6" ht="14.25" customHeight="1" x14ac:dyDescent="0.2">
      <c r="A49" s="85">
        <f t="shared" si="0"/>
        <v>42401.333330000001</v>
      </c>
      <c r="B49" s="34">
        <v>8</v>
      </c>
      <c r="C49" s="40" t="s">
        <v>330</v>
      </c>
      <c r="D49" s="40" t="s">
        <v>194</v>
      </c>
      <c r="E49" s="40" t="s">
        <v>331</v>
      </c>
      <c r="F49" s="40" t="s">
        <v>332</v>
      </c>
    </row>
    <row r="50" spans="1:6" ht="14.25" customHeight="1" x14ac:dyDescent="0.2">
      <c r="A50" s="85">
        <f t="shared" si="0"/>
        <v>42401.375</v>
      </c>
      <c r="B50" s="34">
        <v>9</v>
      </c>
      <c r="C50" s="40" t="s">
        <v>333</v>
      </c>
      <c r="D50" s="40" t="s">
        <v>194</v>
      </c>
      <c r="E50" s="40" t="s">
        <v>334</v>
      </c>
      <c r="F50" s="40" t="s">
        <v>335</v>
      </c>
    </row>
    <row r="51" spans="1:6" ht="14.25" customHeight="1" x14ac:dyDescent="0.2">
      <c r="A51" s="85">
        <f t="shared" si="0"/>
        <v>42401.416669999999</v>
      </c>
      <c r="B51" s="34">
        <v>10</v>
      </c>
      <c r="C51" s="40" t="s">
        <v>295</v>
      </c>
      <c r="D51" s="40" t="s">
        <v>195</v>
      </c>
      <c r="E51" s="40" t="s">
        <v>336</v>
      </c>
      <c r="F51" s="40" t="s">
        <v>337</v>
      </c>
    </row>
    <row r="52" spans="1:6" ht="14.25" customHeight="1" x14ac:dyDescent="0.2">
      <c r="A52" s="85">
        <f t="shared" si="0"/>
        <v>42401.458330000001</v>
      </c>
      <c r="B52" s="34">
        <v>11</v>
      </c>
      <c r="C52" s="40" t="s">
        <v>338</v>
      </c>
      <c r="D52" s="40" t="s">
        <v>194</v>
      </c>
      <c r="E52" s="40" t="s">
        <v>339</v>
      </c>
      <c r="F52" s="40" t="s">
        <v>340</v>
      </c>
    </row>
    <row r="53" spans="1:6" ht="14.25" customHeight="1" x14ac:dyDescent="0.2">
      <c r="A53" s="85">
        <f t="shared" si="0"/>
        <v>42401.5</v>
      </c>
      <c r="B53" s="34">
        <v>12</v>
      </c>
      <c r="C53" s="40" t="s">
        <v>341</v>
      </c>
      <c r="D53" s="40" t="s">
        <v>195</v>
      </c>
      <c r="E53" s="40" t="s">
        <v>342</v>
      </c>
      <c r="F53" s="40" t="s">
        <v>343</v>
      </c>
    </row>
    <row r="54" spans="1:6" ht="14.25" customHeight="1" x14ac:dyDescent="0.2">
      <c r="A54" s="85">
        <f t="shared" si="0"/>
        <v>42401.541669999999</v>
      </c>
      <c r="B54" s="34">
        <v>13</v>
      </c>
      <c r="C54" s="40" t="s">
        <v>344</v>
      </c>
      <c r="D54" s="40" t="s">
        <v>194</v>
      </c>
      <c r="E54" s="40" t="s">
        <v>345</v>
      </c>
      <c r="F54" s="40" t="s">
        <v>346</v>
      </c>
    </row>
    <row r="55" spans="1:6" ht="14.25" customHeight="1" x14ac:dyDescent="0.2">
      <c r="A55" s="85">
        <f t="shared" si="0"/>
        <v>42401.583330000001</v>
      </c>
      <c r="B55" s="34">
        <v>14</v>
      </c>
      <c r="C55" s="40" t="s">
        <v>347</v>
      </c>
      <c r="D55" s="40" t="s">
        <v>194</v>
      </c>
      <c r="E55" s="40" t="s">
        <v>348</v>
      </c>
      <c r="F55" s="40" t="s">
        <v>232</v>
      </c>
    </row>
    <row r="56" spans="1:6" ht="14.25" customHeight="1" x14ac:dyDescent="0.2">
      <c r="A56" s="85">
        <f t="shared" si="0"/>
        <v>42401.625</v>
      </c>
      <c r="B56" s="34">
        <v>15</v>
      </c>
      <c r="C56" s="40" t="s">
        <v>349</v>
      </c>
      <c r="D56" s="40" t="s">
        <v>195</v>
      </c>
      <c r="E56" s="40" t="s">
        <v>350</v>
      </c>
      <c r="F56" s="40" t="s">
        <v>351</v>
      </c>
    </row>
    <row r="57" spans="1:6" ht="14.25" customHeight="1" x14ac:dyDescent="0.2">
      <c r="A57" s="85">
        <f t="shared" si="0"/>
        <v>42401.666669999999</v>
      </c>
      <c r="B57" s="34">
        <v>16</v>
      </c>
      <c r="C57" s="40" t="s">
        <v>352</v>
      </c>
      <c r="D57" s="40" t="s">
        <v>194</v>
      </c>
      <c r="E57" s="40" t="s">
        <v>353</v>
      </c>
      <c r="F57" s="40" t="s">
        <v>354</v>
      </c>
    </row>
    <row r="58" spans="1:6" ht="14.25" customHeight="1" x14ac:dyDescent="0.2">
      <c r="A58" s="85">
        <f t="shared" si="0"/>
        <v>42401.708330000001</v>
      </c>
      <c r="B58" s="34">
        <v>17</v>
      </c>
      <c r="C58" s="40" t="s">
        <v>355</v>
      </c>
      <c r="D58" s="40" t="s">
        <v>194</v>
      </c>
      <c r="E58" s="40" t="s">
        <v>356</v>
      </c>
      <c r="F58" s="40" t="s">
        <v>357</v>
      </c>
    </row>
    <row r="59" spans="1:6" ht="14.25" customHeight="1" x14ac:dyDescent="0.2">
      <c r="A59" s="85">
        <f t="shared" si="0"/>
        <v>42401.75</v>
      </c>
      <c r="B59" s="34">
        <v>18</v>
      </c>
      <c r="C59" s="40" t="s">
        <v>358</v>
      </c>
      <c r="D59" s="40" t="s">
        <v>194</v>
      </c>
      <c r="E59" s="40" t="s">
        <v>359</v>
      </c>
      <c r="F59" s="40" t="s">
        <v>360</v>
      </c>
    </row>
    <row r="60" spans="1:6" ht="14.25" customHeight="1" x14ac:dyDescent="0.2">
      <c r="A60" s="85">
        <f t="shared" si="0"/>
        <v>42401.791669999999</v>
      </c>
      <c r="B60" s="34">
        <v>19</v>
      </c>
      <c r="C60" s="40" t="s">
        <v>361</v>
      </c>
      <c r="D60" s="40" t="s">
        <v>194</v>
      </c>
      <c r="E60" s="40" t="s">
        <v>362</v>
      </c>
      <c r="F60" s="40" t="s">
        <v>363</v>
      </c>
    </row>
    <row r="61" spans="1:6" ht="14.25" customHeight="1" x14ac:dyDescent="0.2">
      <c r="A61" s="85">
        <f t="shared" si="0"/>
        <v>42401.833330000001</v>
      </c>
      <c r="B61" s="34">
        <v>20</v>
      </c>
      <c r="C61" s="40" t="s">
        <v>364</v>
      </c>
      <c r="D61" s="40" t="s">
        <v>195</v>
      </c>
      <c r="E61" s="40" t="s">
        <v>365</v>
      </c>
      <c r="F61" s="40" t="s">
        <v>366</v>
      </c>
    </row>
    <row r="62" spans="1:6" ht="14.25" customHeight="1" x14ac:dyDescent="0.2">
      <c r="A62" s="85">
        <f t="shared" si="0"/>
        <v>42401.875</v>
      </c>
      <c r="B62" s="34">
        <v>21</v>
      </c>
      <c r="C62" s="40" t="s">
        <v>367</v>
      </c>
      <c r="D62" s="40" t="s">
        <v>194</v>
      </c>
      <c r="E62" s="40" t="s">
        <v>368</v>
      </c>
      <c r="F62" s="40" t="s">
        <v>369</v>
      </c>
    </row>
    <row r="63" spans="1:6" ht="14.25" customHeight="1" x14ac:dyDescent="0.2">
      <c r="A63" s="85">
        <f t="shared" si="0"/>
        <v>42401.916669999999</v>
      </c>
      <c r="B63" s="34">
        <v>22</v>
      </c>
      <c r="C63" s="40" t="s">
        <v>370</v>
      </c>
      <c r="D63" s="40" t="s">
        <v>194</v>
      </c>
      <c r="E63" s="40" t="s">
        <v>371</v>
      </c>
      <c r="F63" s="40" t="s">
        <v>372</v>
      </c>
    </row>
    <row r="64" spans="1:6" ht="14.25" customHeight="1" x14ac:dyDescent="0.2">
      <c r="A64" s="85">
        <f t="shared" si="0"/>
        <v>42401.958330000001</v>
      </c>
      <c r="B64" s="34">
        <v>23</v>
      </c>
      <c r="C64" s="40" t="s">
        <v>373</v>
      </c>
      <c r="D64" s="40" t="s">
        <v>194</v>
      </c>
      <c r="E64" s="40" t="s">
        <v>374</v>
      </c>
      <c r="F64" s="40" t="s">
        <v>375</v>
      </c>
    </row>
    <row r="65" spans="1:6" ht="14.25" customHeight="1" x14ac:dyDescent="0.2">
      <c r="A65" s="85">
        <f>A41+1</f>
        <v>42402</v>
      </c>
      <c r="B65" s="34">
        <v>0</v>
      </c>
      <c r="C65" s="40" t="s">
        <v>376</v>
      </c>
      <c r="D65" s="40" t="s">
        <v>194</v>
      </c>
      <c r="E65" s="40" t="s">
        <v>377</v>
      </c>
      <c r="F65" s="40" t="s">
        <v>378</v>
      </c>
    </row>
    <row r="66" spans="1:6" ht="14.25" customHeight="1" x14ac:dyDescent="0.2">
      <c r="A66" s="85">
        <f t="shared" ref="A66:A129" si="1">A42+1</f>
        <v>42402.041669999999</v>
      </c>
      <c r="B66" s="34">
        <v>1</v>
      </c>
      <c r="C66" s="40" t="s">
        <v>379</v>
      </c>
      <c r="D66" s="40" t="s">
        <v>194</v>
      </c>
      <c r="E66" s="40" t="s">
        <v>380</v>
      </c>
      <c r="F66" s="40" t="s">
        <v>381</v>
      </c>
    </row>
    <row r="67" spans="1:6" ht="14.25" customHeight="1" x14ac:dyDescent="0.2">
      <c r="A67" s="85">
        <f t="shared" si="1"/>
        <v>42402.083330000001</v>
      </c>
      <c r="B67" s="34">
        <v>2</v>
      </c>
      <c r="C67" s="40" t="s">
        <v>382</v>
      </c>
      <c r="D67" s="40" t="s">
        <v>194</v>
      </c>
      <c r="E67" s="40" t="s">
        <v>383</v>
      </c>
      <c r="F67" s="40" t="s">
        <v>384</v>
      </c>
    </row>
    <row r="68" spans="1:6" ht="14.25" customHeight="1" x14ac:dyDescent="0.2">
      <c r="A68" s="85">
        <f t="shared" si="1"/>
        <v>42402.125</v>
      </c>
      <c r="B68" s="34">
        <v>3</v>
      </c>
      <c r="C68" s="40" t="s">
        <v>227</v>
      </c>
      <c r="D68" s="40" t="s">
        <v>194</v>
      </c>
      <c r="E68" s="40" t="s">
        <v>385</v>
      </c>
      <c r="F68" s="40" t="s">
        <v>386</v>
      </c>
    </row>
    <row r="69" spans="1:6" ht="14.25" customHeight="1" x14ac:dyDescent="0.2">
      <c r="A69" s="85">
        <f t="shared" si="1"/>
        <v>42402.166669999999</v>
      </c>
      <c r="B69" s="34">
        <v>4</v>
      </c>
      <c r="C69" s="40" t="s">
        <v>387</v>
      </c>
      <c r="D69" s="40" t="s">
        <v>194</v>
      </c>
      <c r="E69" s="40" t="s">
        <v>388</v>
      </c>
      <c r="F69" s="40" t="s">
        <v>389</v>
      </c>
    </row>
    <row r="70" spans="1:6" ht="14.25" customHeight="1" x14ac:dyDescent="0.2">
      <c r="A70" s="85">
        <f t="shared" si="1"/>
        <v>42402.208330000001</v>
      </c>
      <c r="B70" s="34">
        <v>5</v>
      </c>
      <c r="C70" s="40" t="s">
        <v>390</v>
      </c>
      <c r="D70" s="40" t="s">
        <v>194</v>
      </c>
      <c r="E70" s="40" t="s">
        <v>391</v>
      </c>
      <c r="F70" s="40" t="s">
        <v>392</v>
      </c>
    </row>
    <row r="71" spans="1:6" ht="14.25" customHeight="1" x14ac:dyDescent="0.2">
      <c r="A71" s="85">
        <f t="shared" si="1"/>
        <v>42402.25</v>
      </c>
      <c r="B71" s="34">
        <v>6</v>
      </c>
      <c r="C71" s="40" t="s">
        <v>393</v>
      </c>
      <c r="D71" s="40" t="s">
        <v>394</v>
      </c>
      <c r="E71" s="40" t="s">
        <v>194</v>
      </c>
      <c r="F71" s="40" t="s">
        <v>395</v>
      </c>
    </row>
    <row r="72" spans="1:6" ht="14.25" customHeight="1" x14ac:dyDescent="0.2">
      <c r="A72" s="85">
        <f t="shared" si="1"/>
        <v>42402.291669999999</v>
      </c>
      <c r="B72" s="34">
        <v>7</v>
      </c>
      <c r="C72" s="40" t="s">
        <v>396</v>
      </c>
      <c r="D72" s="40" t="s">
        <v>194</v>
      </c>
      <c r="E72" s="40" t="s">
        <v>397</v>
      </c>
      <c r="F72" s="40" t="s">
        <v>398</v>
      </c>
    </row>
    <row r="73" spans="1:6" ht="14.25" customHeight="1" x14ac:dyDescent="0.2">
      <c r="A73" s="85">
        <f t="shared" si="1"/>
        <v>42402.333330000001</v>
      </c>
      <c r="B73" s="34">
        <v>8</v>
      </c>
      <c r="C73" s="40" t="s">
        <v>399</v>
      </c>
      <c r="D73" s="40" t="s">
        <v>195</v>
      </c>
      <c r="E73" s="40" t="s">
        <v>400</v>
      </c>
      <c r="F73" s="40" t="s">
        <v>401</v>
      </c>
    </row>
    <row r="74" spans="1:6" ht="14.25" customHeight="1" x14ac:dyDescent="0.2">
      <c r="A74" s="85">
        <f t="shared" si="1"/>
        <v>42402.375</v>
      </c>
      <c r="B74" s="34">
        <v>9</v>
      </c>
      <c r="C74" s="40" t="s">
        <v>402</v>
      </c>
      <c r="D74" s="40" t="s">
        <v>194</v>
      </c>
      <c r="E74" s="40" t="s">
        <v>403</v>
      </c>
      <c r="F74" s="40" t="s">
        <v>404</v>
      </c>
    </row>
    <row r="75" spans="1:6" ht="14.25" customHeight="1" x14ac:dyDescent="0.2">
      <c r="A75" s="85">
        <f t="shared" si="1"/>
        <v>42402.416669999999</v>
      </c>
      <c r="B75" s="34">
        <v>10</v>
      </c>
      <c r="C75" s="40" t="s">
        <v>405</v>
      </c>
      <c r="D75" s="40" t="s">
        <v>194</v>
      </c>
      <c r="E75" s="40" t="s">
        <v>406</v>
      </c>
      <c r="F75" s="40" t="s">
        <v>237</v>
      </c>
    </row>
    <row r="76" spans="1:6" ht="14.25" customHeight="1" x14ac:dyDescent="0.2">
      <c r="A76" s="85">
        <f t="shared" si="1"/>
        <v>42402.458330000001</v>
      </c>
      <c r="B76" s="34">
        <v>11</v>
      </c>
      <c r="C76" s="40" t="s">
        <v>407</v>
      </c>
      <c r="D76" s="40" t="s">
        <v>194</v>
      </c>
      <c r="E76" s="40" t="s">
        <v>408</v>
      </c>
      <c r="F76" s="40" t="s">
        <v>409</v>
      </c>
    </row>
    <row r="77" spans="1:6" ht="14.25" customHeight="1" x14ac:dyDescent="0.2">
      <c r="A77" s="85">
        <f t="shared" si="1"/>
        <v>42402.5</v>
      </c>
      <c r="B77" s="34">
        <v>12</v>
      </c>
      <c r="C77" s="40" t="s">
        <v>410</v>
      </c>
      <c r="D77" s="40" t="s">
        <v>195</v>
      </c>
      <c r="E77" s="40" t="s">
        <v>411</v>
      </c>
      <c r="F77" s="40" t="s">
        <v>412</v>
      </c>
    </row>
    <row r="78" spans="1:6" ht="14.25" customHeight="1" x14ac:dyDescent="0.2">
      <c r="A78" s="85">
        <f t="shared" si="1"/>
        <v>42402.541669999999</v>
      </c>
      <c r="B78" s="34">
        <v>13</v>
      </c>
      <c r="C78" s="40" t="s">
        <v>413</v>
      </c>
      <c r="D78" s="40" t="s">
        <v>194</v>
      </c>
      <c r="E78" s="40" t="s">
        <v>414</v>
      </c>
      <c r="F78" s="40" t="s">
        <v>415</v>
      </c>
    </row>
    <row r="79" spans="1:6" ht="14.25" customHeight="1" x14ac:dyDescent="0.2">
      <c r="A79" s="85">
        <f t="shared" si="1"/>
        <v>42402.583330000001</v>
      </c>
      <c r="B79" s="34">
        <v>14</v>
      </c>
      <c r="C79" s="40" t="s">
        <v>416</v>
      </c>
      <c r="D79" s="40" t="s">
        <v>194</v>
      </c>
      <c r="E79" s="40" t="s">
        <v>417</v>
      </c>
      <c r="F79" s="40" t="s">
        <v>418</v>
      </c>
    </row>
    <row r="80" spans="1:6" ht="14.25" customHeight="1" x14ac:dyDescent="0.2">
      <c r="A80" s="85">
        <f t="shared" si="1"/>
        <v>42402.625</v>
      </c>
      <c r="B80" s="34">
        <v>15</v>
      </c>
      <c r="C80" s="40" t="s">
        <v>419</v>
      </c>
      <c r="D80" s="40" t="s">
        <v>194</v>
      </c>
      <c r="E80" s="40" t="s">
        <v>420</v>
      </c>
      <c r="F80" s="40" t="s">
        <v>421</v>
      </c>
    </row>
    <row r="81" spans="1:6" ht="14.25" customHeight="1" x14ac:dyDescent="0.2">
      <c r="A81" s="85">
        <f t="shared" si="1"/>
        <v>42402.666669999999</v>
      </c>
      <c r="B81" s="34">
        <v>16</v>
      </c>
      <c r="C81" s="40" t="s">
        <v>422</v>
      </c>
      <c r="D81" s="40" t="s">
        <v>194</v>
      </c>
      <c r="E81" s="40" t="s">
        <v>423</v>
      </c>
      <c r="F81" s="40" t="s">
        <v>424</v>
      </c>
    </row>
    <row r="82" spans="1:6" ht="14.25" customHeight="1" x14ac:dyDescent="0.2">
      <c r="A82" s="85">
        <f t="shared" si="1"/>
        <v>42402.708330000001</v>
      </c>
      <c r="B82" s="34">
        <v>17</v>
      </c>
      <c r="C82" s="40" t="s">
        <v>425</v>
      </c>
      <c r="D82" s="40" t="s">
        <v>195</v>
      </c>
      <c r="E82" s="40" t="s">
        <v>426</v>
      </c>
      <c r="F82" s="40" t="s">
        <v>427</v>
      </c>
    </row>
    <row r="83" spans="1:6" ht="14.25" customHeight="1" x14ac:dyDescent="0.2">
      <c r="A83" s="85">
        <f t="shared" si="1"/>
        <v>42402.75</v>
      </c>
      <c r="B83" s="34">
        <v>18</v>
      </c>
      <c r="C83" s="40" t="s">
        <v>428</v>
      </c>
      <c r="D83" s="40" t="s">
        <v>194</v>
      </c>
      <c r="E83" s="40" t="s">
        <v>429</v>
      </c>
      <c r="F83" s="40" t="s">
        <v>430</v>
      </c>
    </row>
    <row r="84" spans="1:6" ht="14.25" customHeight="1" x14ac:dyDescent="0.2">
      <c r="A84" s="85">
        <f t="shared" si="1"/>
        <v>42402.791669999999</v>
      </c>
      <c r="B84" s="34">
        <v>19</v>
      </c>
      <c r="C84" s="40" t="s">
        <v>431</v>
      </c>
      <c r="D84" s="40" t="s">
        <v>195</v>
      </c>
      <c r="E84" s="40" t="s">
        <v>432</v>
      </c>
      <c r="F84" s="40" t="s">
        <v>433</v>
      </c>
    </row>
    <row r="85" spans="1:6" ht="14.25" customHeight="1" x14ac:dyDescent="0.2">
      <c r="A85" s="85">
        <f t="shared" si="1"/>
        <v>42402.833330000001</v>
      </c>
      <c r="B85" s="34">
        <v>20</v>
      </c>
      <c r="C85" s="40" t="s">
        <v>434</v>
      </c>
      <c r="D85" s="40" t="s">
        <v>195</v>
      </c>
      <c r="E85" s="40" t="s">
        <v>435</v>
      </c>
      <c r="F85" s="40" t="s">
        <v>436</v>
      </c>
    </row>
    <row r="86" spans="1:6" ht="14.25" customHeight="1" x14ac:dyDescent="0.2">
      <c r="A86" s="85">
        <f t="shared" si="1"/>
        <v>42402.875</v>
      </c>
      <c r="B86" s="34">
        <v>21</v>
      </c>
      <c r="C86" s="40" t="s">
        <v>437</v>
      </c>
      <c r="D86" s="40" t="s">
        <v>194</v>
      </c>
      <c r="E86" s="40" t="s">
        <v>438</v>
      </c>
      <c r="F86" s="40" t="s">
        <v>439</v>
      </c>
    </row>
    <row r="87" spans="1:6" ht="14.25" customHeight="1" x14ac:dyDescent="0.2">
      <c r="A87" s="85">
        <f t="shared" si="1"/>
        <v>42402.916669999999</v>
      </c>
      <c r="B87" s="34">
        <v>22</v>
      </c>
      <c r="C87" s="40" t="s">
        <v>440</v>
      </c>
      <c r="D87" s="40" t="s">
        <v>194</v>
      </c>
      <c r="E87" s="40" t="s">
        <v>441</v>
      </c>
      <c r="F87" s="40" t="s">
        <v>442</v>
      </c>
    </row>
    <row r="88" spans="1:6" ht="14.25" customHeight="1" x14ac:dyDescent="0.2">
      <c r="A88" s="85">
        <f t="shared" si="1"/>
        <v>42402.958330000001</v>
      </c>
      <c r="B88" s="34">
        <v>23</v>
      </c>
      <c r="C88" s="40" t="s">
        <v>443</v>
      </c>
      <c r="D88" s="40" t="s">
        <v>194</v>
      </c>
      <c r="E88" s="40" t="s">
        <v>444</v>
      </c>
      <c r="F88" s="40" t="s">
        <v>445</v>
      </c>
    </row>
    <row r="89" spans="1:6" ht="14.25" customHeight="1" x14ac:dyDescent="0.2">
      <c r="A89" s="85">
        <f t="shared" si="1"/>
        <v>42403</v>
      </c>
      <c r="B89" s="34">
        <v>0</v>
      </c>
      <c r="C89" s="40" t="s">
        <v>446</v>
      </c>
      <c r="D89" s="40" t="s">
        <v>194</v>
      </c>
      <c r="E89" s="40" t="s">
        <v>447</v>
      </c>
      <c r="F89" s="40" t="s">
        <v>448</v>
      </c>
    </row>
    <row r="90" spans="1:6" ht="14.25" customHeight="1" x14ac:dyDescent="0.2">
      <c r="A90" s="85">
        <f t="shared" si="1"/>
        <v>42403.041669999999</v>
      </c>
      <c r="B90" s="34">
        <v>1</v>
      </c>
      <c r="C90" s="40" t="s">
        <v>449</v>
      </c>
      <c r="D90" s="40" t="s">
        <v>194</v>
      </c>
      <c r="E90" s="40" t="s">
        <v>450</v>
      </c>
      <c r="F90" s="40" t="s">
        <v>451</v>
      </c>
    </row>
    <row r="91" spans="1:6" ht="14.25" customHeight="1" x14ac:dyDescent="0.2">
      <c r="A91" s="85">
        <f t="shared" si="1"/>
        <v>42403.083330000001</v>
      </c>
      <c r="B91" s="34">
        <v>2</v>
      </c>
      <c r="C91" s="40" t="s">
        <v>452</v>
      </c>
      <c r="D91" s="40" t="s">
        <v>194</v>
      </c>
      <c r="E91" s="40" t="s">
        <v>453</v>
      </c>
      <c r="F91" s="40" t="s">
        <v>454</v>
      </c>
    </row>
    <row r="92" spans="1:6" ht="14.25" customHeight="1" x14ac:dyDescent="0.2">
      <c r="A92" s="85">
        <f t="shared" si="1"/>
        <v>42403.125</v>
      </c>
      <c r="B92" s="34">
        <v>3</v>
      </c>
      <c r="C92" s="40" t="s">
        <v>455</v>
      </c>
      <c r="D92" s="40" t="s">
        <v>194</v>
      </c>
      <c r="E92" s="40" t="s">
        <v>456</v>
      </c>
      <c r="F92" s="40" t="s">
        <v>457</v>
      </c>
    </row>
    <row r="93" spans="1:6" ht="14.25" customHeight="1" x14ac:dyDescent="0.2">
      <c r="A93" s="85">
        <f t="shared" si="1"/>
        <v>42403.166669999999</v>
      </c>
      <c r="B93" s="34">
        <v>4</v>
      </c>
      <c r="C93" s="40" t="s">
        <v>458</v>
      </c>
      <c r="D93" s="40" t="s">
        <v>459</v>
      </c>
      <c r="E93" s="40" t="s">
        <v>195</v>
      </c>
      <c r="F93" s="40" t="s">
        <v>460</v>
      </c>
    </row>
    <row r="94" spans="1:6" ht="14.25" customHeight="1" x14ac:dyDescent="0.2">
      <c r="A94" s="85">
        <f t="shared" si="1"/>
        <v>42403.208330000001</v>
      </c>
      <c r="B94" s="34">
        <v>5</v>
      </c>
      <c r="C94" s="40" t="s">
        <v>461</v>
      </c>
      <c r="D94" s="40" t="s">
        <v>194</v>
      </c>
      <c r="E94" s="40" t="s">
        <v>462</v>
      </c>
      <c r="F94" s="40" t="s">
        <v>463</v>
      </c>
    </row>
    <row r="95" spans="1:6" ht="14.25" customHeight="1" x14ac:dyDescent="0.2">
      <c r="A95" s="85">
        <f t="shared" si="1"/>
        <v>42403.25</v>
      </c>
      <c r="B95" s="34">
        <v>6</v>
      </c>
      <c r="C95" s="40" t="s">
        <v>464</v>
      </c>
      <c r="D95" s="40" t="s">
        <v>194</v>
      </c>
      <c r="E95" s="40" t="s">
        <v>465</v>
      </c>
      <c r="F95" s="40" t="s">
        <v>466</v>
      </c>
    </row>
    <row r="96" spans="1:6" ht="14.25" customHeight="1" x14ac:dyDescent="0.2">
      <c r="A96" s="85">
        <f t="shared" si="1"/>
        <v>42403.291669999999</v>
      </c>
      <c r="B96" s="34">
        <v>7</v>
      </c>
      <c r="C96" s="40" t="s">
        <v>467</v>
      </c>
      <c r="D96" s="40" t="s">
        <v>194</v>
      </c>
      <c r="E96" s="40" t="s">
        <v>468</v>
      </c>
      <c r="F96" s="40" t="s">
        <v>469</v>
      </c>
    </row>
    <row r="97" spans="1:6" ht="14.25" customHeight="1" x14ac:dyDescent="0.2">
      <c r="A97" s="85">
        <f t="shared" si="1"/>
        <v>42403.333330000001</v>
      </c>
      <c r="B97" s="34">
        <v>8</v>
      </c>
      <c r="C97" s="40" t="s">
        <v>470</v>
      </c>
      <c r="D97" s="40" t="s">
        <v>194</v>
      </c>
      <c r="E97" s="40" t="s">
        <v>471</v>
      </c>
      <c r="F97" s="40" t="s">
        <v>472</v>
      </c>
    </row>
    <row r="98" spans="1:6" ht="14.25" customHeight="1" x14ac:dyDescent="0.2">
      <c r="A98" s="85">
        <f t="shared" si="1"/>
        <v>42403.375</v>
      </c>
      <c r="B98" s="34">
        <v>9</v>
      </c>
      <c r="C98" s="40" t="s">
        <v>473</v>
      </c>
      <c r="D98" s="40" t="s">
        <v>194</v>
      </c>
      <c r="E98" s="40" t="s">
        <v>474</v>
      </c>
      <c r="F98" s="40" t="s">
        <v>475</v>
      </c>
    </row>
    <row r="99" spans="1:6" ht="14.25" customHeight="1" x14ac:dyDescent="0.2">
      <c r="A99" s="85">
        <f t="shared" si="1"/>
        <v>42403.416669999999</v>
      </c>
      <c r="B99" s="34">
        <v>10</v>
      </c>
      <c r="C99" s="40" t="s">
        <v>476</v>
      </c>
      <c r="D99" s="40" t="s">
        <v>194</v>
      </c>
      <c r="E99" s="40" t="s">
        <v>477</v>
      </c>
      <c r="F99" s="40" t="s">
        <v>478</v>
      </c>
    </row>
    <row r="100" spans="1:6" ht="14.25" customHeight="1" x14ac:dyDescent="0.2">
      <c r="A100" s="85">
        <f t="shared" si="1"/>
        <v>42403.458330000001</v>
      </c>
      <c r="B100" s="34">
        <v>11</v>
      </c>
      <c r="C100" s="40" t="s">
        <v>479</v>
      </c>
      <c r="D100" s="40" t="s">
        <v>194</v>
      </c>
      <c r="E100" s="40" t="s">
        <v>480</v>
      </c>
      <c r="F100" s="40" t="s">
        <v>481</v>
      </c>
    </row>
    <row r="101" spans="1:6" ht="14.25" customHeight="1" x14ac:dyDescent="0.2">
      <c r="A101" s="85">
        <f t="shared" si="1"/>
        <v>42403.5</v>
      </c>
      <c r="B101" s="34">
        <v>12</v>
      </c>
      <c r="C101" s="40" t="s">
        <v>482</v>
      </c>
      <c r="D101" s="40" t="s">
        <v>194</v>
      </c>
      <c r="E101" s="40" t="s">
        <v>483</v>
      </c>
      <c r="F101" s="40" t="s">
        <v>484</v>
      </c>
    </row>
    <row r="102" spans="1:6" ht="14.25" customHeight="1" x14ac:dyDescent="0.2">
      <c r="A102" s="85">
        <f t="shared" si="1"/>
        <v>42403.541669999999</v>
      </c>
      <c r="B102" s="34">
        <v>13</v>
      </c>
      <c r="C102" s="40" t="s">
        <v>485</v>
      </c>
      <c r="D102" s="40" t="s">
        <v>195</v>
      </c>
      <c r="E102" s="40" t="s">
        <v>486</v>
      </c>
      <c r="F102" s="40" t="s">
        <v>487</v>
      </c>
    </row>
    <row r="103" spans="1:6" ht="14.25" customHeight="1" x14ac:dyDescent="0.2">
      <c r="A103" s="85">
        <f t="shared" si="1"/>
        <v>42403.583330000001</v>
      </c>
      <c r="B103" s="34">
        <v>14</v>
      </c>
      <c r="C103" s="40" t="s">
        <v>488</v>
      </c>
      <c r="D103" s="40" t="s">
        <v>194</v>
      </c>
      <c r="E103" s="40" t="s">
        <v>234</v>
      </c>
      <c r="F103" s="40" t="s">
        <v>489</v>
      </c>
    </row>
    <row r="104" spans="1:6" ht="14.25" customHeight="1" x14ac:dyDescent="0.2">
      <c r="A104" s="85">
        <f t="shared" si="1"/>
        <v>42403.625</v>
      </c>
      <c r="B104" s="34">
        <v>15</v>
      </c>
      <c r="C104" s="40" t="s">
        <v>490</v>
      </c>
      <c r="D104" s="40" t="s">
        <v>194</v>
      </c>
      <c r="E104" s="40" t="s">
        <v>491</v>
      </c>
      <c r="F104" s="40" t="s">
        <v>492</v>
      </c>
    </row>
    <row r="105" spans="1:6" ht="14.25" customHeight="1" x14ac:dyDescent="0.2">
      <c r="A105" s="85">
        <f t="shared" si="1"/>
        <v>42403.666669999999</v>
      </c>
      <c r="B105" s="34">
        <v>16</v>
      </c>
      <c r="C105" s="40" t="s">
        <v>269</v>
      </c>
      <c r="D105" s="40" t="s">
        <v>493</v>
      </c>
      <c r="E105" s="40" t="s">
        <v>194</v>
      </c>
      <c r="F105" s="40" t="s">
        <v>494</v>
      </c>
    </row>
    <row r="106" spans="1:6" ht="14.25" customHeight="1" x14ac:dyDescent="0.2">
      <c r="A106" s="85">
        <f t="shared" si="1"/>
        <v>42403.708330000001</v>
      </c>
      <c r="B106" s="34">
        <v>17</v>
      </c>
      <c r="C106" s="40" t="s">
        <v>262</v>
      </c>
      <c r="D106" s="40" t="s">
        <v>495</v>
      </c>
      <c r="E106" s="40" t="s">
        <v>194</v>
      </c>
      <c r="F106" s="40" t="s">
        <v>496</v>
      </c>
    </row>
    <row r="107" spans="1:6" ht="14.25" customHeight="1" x14ac:dyDescent="0.2">
      <c r="A107" s="85">
        <f t="shared" si="1"/>
        <v>42403.75</v>
      </c>
      <c r="B107" s="34">
        <v>18</v>
      </c>
      <c r="C107" s="40" t="s">
        <v>497</v>
      </c>
      <c r="D107" s="40" t="s">
        <v>194</v>
      </c>
      <c r="E107" s="40" t="s">
        <v>498</v>
      </c>
      <c r="F107" s="40" t="s">
        <v>499</v>
      </c>
    </row>
    <row r="108" spans="1:6" ht="14.25" customHeight="1" x14ac:dyDescent="0.2">
      <c r="A108" s="85">
        <f t="shared" si="1"/>
        <v>42403.791669999999</v>
      </c>
      <c r="B108" s="34">
        <v>19</v>
      </c>
      <c r="C108" s="40" t="s">
        <v>500</v>
      </c>
      <c r="D108" s="40" t="s">
        <v>194</v>
      </c>
      <c r="E108" s="40" t="s">
        <v>501</v>
      </c>
      <c r="F108" s="40" t="s">
        <v>502</v>
      </c>
    </row>
    <row r="109" spans="1:6" ht="14.25" customHeight="1" x14ac:dyDescent="0.2">
      <c r="A109" s="85">
        <f t="shared" si="1"/>
        <v>42403.833330000001</v>
      </c>
      <c r="B109" s="34">
        <v>20</v>
      </c>
      <c r="C109" s="40" t="s">
        <v>503</v>
      </c>
      <c r="D109" s="40" t="s">
        <v>194</v>
      </c>
      <c r="E109" s="40" t="s">
        <v>504</v>
      </c>
      <c r="F109" s="40" t="s">
        <v>505</v>
      </c>
    </row>
    <row r="110" spans="1:6" ht="14.25" customHeight="1" x14ac:dyDescent="0.2">
      <c r="A110" s="85">
        <f t="shared" si="1"/>
        <v>42403.875</v>
      </c>
      <c r="B110" s="34">
        <v>21</v>
      </c>
      <c r="C110" s="40" t="s">
        <v>506</v>
      </c>
      <c r="D110" s="40" t="s">
        <v>194</v>
      </c>
      <c r="E110" s="40" t="s">
        <v>507</v>
      </c>
      <c r="F110" s="40" t="s">
        <v>508</v>
      </c>
    </row>
    <row r="111" spans="1:6" ht="14.25" customHeight="1" x14ac:dyDescent="0.2">
      <c r="A111" s="85">
        <f t="shared" si="1"/>
        <v>42403.916669999999</v>
      </c>
      <c r="B111" s="34">
        <v>22</v>
      </c>
      <c r="C111" s="40" t="s">
        <v>509</v>
      </c>
      <c r="D111" s="40" t="s">
        <v>194</v>
      </c>
      <c r="E111" s="40" t="s">
        <v>510</v>
      </c>
      <c r="F111" s="40" t="s">
        <v>511</v>
      </c>
    </row>
    <row r="112" spans="1:6" ht="14.25" customHeight="1" x14ac:dyDescent="0.2">
      <c r="A112" s="85">
        <f t="shared" si="1"/>
        <v>42403.958330000001</v>
      </c>
      <c r="B112" s="34">
        <v>23</v>
      </c>
      <c r="C112" s="40" t="s">
        <v>512</v>
      </c>
      <c r="D112" s="40" t="s">
        <v>194</v>
      </c>
      <c r="E112" s="40" t="s">
        <v>513</v>
      </c>
      <c r="F112" s="40" t="s">
        <v>514</v>
      </c>
    </row>
    <row r="113" spans="1:6" ht="14.25" customHeight="1" x14ac:dyDescent="0.2">
      <c r="A113" s="85">
        <f t="shared" si="1"/>
        <v>42404</v>
      </c>
      <c r="B113" s="34">
        <v>0</v>
      </c>
      <c r="C113" s="40" t="s">
        <v>515</v>
      </c>
      <c r="D113" s="40" t="s">
        <v>194</v>
      </c>
      <c r="E113" s="40" t="s">
        <v>516</v>
      </c>
      <c r="F113" s="40" t="s">
        <v>517</v>
      </c>
    </row>
    <row r="114" spans="1:6" ht="14.25" customHeight="1" x14ac:dyDescent="0.2">
      <c r="A114" s="85">
        <f t="shared" si="1"/>
        <v>42404.041669999999</v>
      </c>
      <c r="B114" s="34">
        <v>1</v>
      </c>
      <c r="C114" s="40" t="s">
        <v>518</v>
      </c>
      <c r="D114" s="40" t="s">
        <v>195</v>
      </c>
      <c r="E114" s="40" t="s">
        <v>519</v>
      </c>
      <c r="F114" s="40" t="s">
        <v>520</v>
      </c>
    </row>
    <row r="115" spans="1:6" ht="14.25" customHeight="1" x14ac:dyDescent="0.2">
      <c r="A115" s="85">
        <f t="shared" si="1"/>
        <v>42404.083330000001</v>
      </c>
      <c r="B115" s="34">
        <v>2</v>
      </c>
      <c r="C115" s="40" t="s">
        <v>521</v>
      </c>
      <c r="D115" s="40" t="s">
        <v>194</v>
      </c>
      <c r="E115" s="40" t="s">
        <v>522</v>
      </c>
      <c r="F115" s="40" t="s">
        <v>523</v>
      </c>
    </row>
    <row r="116" spans="1:6" ht="14.25" customHeight="1" x14ac:dyDescent="0.2">
      <c r="A116" s="85">
        <f t="shared" si="1"/>
        <v>42404.125</v>
      </c>
      <c r="B116" s="34">
        <v>3</v>
      </c>
      <c r="C116" s="40" t="s">
        <v>524</v>
      </c>
      <c r="D116" s="40" t="s">
        <v>194</v>
      </c>
      <c r="E116" s="40" t="s">
        <v>525</v>
      </c>
      <c r="F116" s="40" t="s">
        <v>526</v>
      </c>
    </row>
    <row r="117" spans="1:6" ht="14.25" customHeight="1" x14ac:dyDescent="0.2">
      <c r="A117" s="85">
        <f t="shared" si="1"/>
        <v>42404.166669999999</v>
      </c>
      <c r="B117" s="34">
        <v>4</v>
      </c>
      <c r="C117" s="40" t="s">
        <v>527</v>
      </c>
      <c r="D117" s="40" t="s">
        <v>528</v>
      </c>
      <c r="E117" s="40" t="s">
        <v>194</v>
      </c>
      <c r="F117" s="40" t="s">
        <v>529</v>
      </c>
    </row>
    <row r="118" spans="1:6" ht="14.25" customHeight="1" x14ac:dyDescent="0.2">
      <c r="A118" s="85">
        <f t="shared" si="1"/>
        <v>42404.208330000001</v>
      </c>
      <c r="B118" s="34">
        <v>5</v>
      </c>
      <c r="C118" s="40" t="s">
        <v>530</v>
      </c>
      <c r="D118" s="40" t="s">
        <v>531</v>
      </c>
      <c r="E118" s="40" t="s">
        <v>195</v>
      </c>
      <c r="F118" s="40" t="s">
        <v>532</v>
      </c>
    </row>
    <row r="119" spans="1:6" ht="14.25" customHeight="1" x14ac:dyDescent="0.2">
      <c r="A119" s="85">
        <f t="shared" si="1"/>
        <v>42404.25</v>
      </c>
      <c r="B119" s="34">
        <v>6</v>
      </c>
      <c r="C119" s="40" t="s">
        <v>533</v>
      </c>
      <c r="D119" s="40" t="s">
        <v>534</v>
      </c>
      <c r="E119" s="40" t="s">
        <v>194</v>
      </c>
      <c r="F119" s="40" t="s">
        <v>535</v>
      </c>
    </row>
    <row r="120" spans="1:6" ht="14.25" customHeight="1" x14ac:dyDescent="0.2">
      <c r="A120" s="85">
        <f t="shared" si="1"/>
        <v>42404.291669999999</v>
      </c>
      <c r="B120" s="34">
        <v>7</v>
      </c>
      <c r="C120" s="40" t="s">
        <v>536</v>
      </c>
      <c r="D120" s="40" t="s">
        <v>537</v>
      </c>
      <c r="E120" s="40" t="s">
        <v>194</v>
      </c>
      <c r="F120" s="40" t="s">
        <v>538</v>
      </c>
    </row>
    <row r="121" spans="1:6" ht="14.25" customHeight="1" x14ac:dyDescent="0.2">
      <c r="A121" s="85">
        <f t="shared" si="1"/>
        <v>42404.333330000001</v>
      </c>
      <c r="B121" s="34">
        <v>8</v>
      </c>
      <c r="C121" s="40" t="s">
        <v>539</v>
      </c>
      <c r="D121" s="40" t="s">
        <v>194</v>
      </c>
      <c r="E121" s="40" t="s">
        <v>540</v>
      </c>
      <c r="F121" s="40" t="s">
        <v>541</v>
      </c>
    </row>
    <row r="122" spans="1:6" ht="14.25" customHeight="1" x14ac:dyDescent="0.2">
      <c r="A122" s="85">
        <f t="shared" si="1"/>
        <v>42404.375</v>
      </c>
      <c r="B122" s="34">
        <v>9</v>
      </c>
      <c r="C122" s="40" t="s">
        <v>542</v>
      </c>
      <c r="D122" s="40" t="s">
        <v>194</v>
      </c>
      <c r="E122" s="40" t="s">
        <v>543</v>
      </c>
      <c r="F122" s="40" t="s">
        <v>544</v>
      </c>
    </row>
    <row r="123" spans="1:6" ht="14.25" customHeight="1" x14ac:dyDescent="0.2">
      <c r="A123" s="85">
        <f t="shared" si="1"/>
        <v>42404.416669999999</v>
      </c>
      <c r="B123" s="34">
        <v>10</v>
      </c>
      <c r="C123" s="40" t="s">
        <v>545</v>
      </c>
      <c r="D123" s="40" t="s">
        <v>195</v>
      </c>
      <c r="E123" s="40" t="s">
        <v>546</v>
      </c>
      <c r="F123" s="40" t="s">
        <v>547</v>
      </c>
    </row>
    <row r="124" spans="1:6" ht="14.25" customHeight="1" x14ac:dyDescent="0.2">
      <c r="A124" s="85">
        <f t="shared" si="1"/>
        <v>42404.458330000001</v>
      </c>
      <c r="B124" s="34">
        <v>11</v>
      </c>
      <c r="C124" s="40" t="s">
        <v>548</v>
      </c>
      <c r="D124" s="40" t="s">
        <v>194</v>
      </c>
      <c r="E124" s="40" t="s">
        <v>549</v>
      </c>
      <c r="F124" s="40" t="s">
        <v>550</v>
      </c>
    </row>
    <row r="125" spans="1:6" ht="14.25" customHeight="1" x14ac:dyDescent="0.2">
      <c r="A125" s="85">
        <f t="shared" si="1"/>
        <v>42404.5</v>
      </c>
      <c r="B125" s="34">
        <v>12</v>
      </c>
      <c r="C125" s="40" t="s">
        <v>551</v>
      </c>
      <c r="D125" s="40" t="s">
        <v>194</v>
      </c>
      <c r="E125" s="40" t="s">
        <v>552</v>
      </c>
      <c r="F125" s="40" t="s">
        <v>553</v>
      </c>
    </row>
    <row r="126" spans="1:6" ht="14.25" customHeight="1" x14ac:dyDescent="0.2">
      <c r="A126" s="85">
        <f t="shared" si="1"/>
        <v>42404.541669999999</v>
      </c>
      <c r="B126" s="34">
        <v>13</v>
      </c>
      <c r="C126" s="40" t="s">
        <v>554</v>
      </c>
      <c r="D126" s="40" t="s">
        <v>194</v>
      </c>
      <c r="E126" s="40" t="s">
        <v>555</v>
      </c>
      <c r="F126" s="40" t="s">
        <v>249</v>
      </c>
    </row>
    <row r="127" spans="1:6" ht="14.25" customHeight="1" x14ac:dyDescent="0.2">
      <c r="A127" s="85">
        <f t="shared" si="1"/>
        <v>42404.583330000001</v>
      </c>
      <c r="B127" s="34">
        <v>14</v>
      </c>
      <c r="C127" s="40" t="s">
        <v>556</v>
      </c>
      <c r="D127" s="40" t="s">
        <v>195</v>
      </c>
      <c r="E127" s="40" t="s">
        <v>557</v>
      </c>
      <c r="F127" s="40" t="s">
        <v>558</v>
      </c>
    </row>
    <row r="128" spans="1:6" ht="14.25" customHeight="1" x14ac:dyDescent="0.2">
      <c r="A128" s="85">
        <f t="shared" si="1"/>
        <v>42404.625</v>
      </c>
      <c r="B128" s="34">
        <v>15</v>
      </c>
      <c r="C128" s="40" t="s">
        <v>559</v>
      </c>
      <c r="D128" s="40" t="s">
        <v>194</v>
      </c>
      <c r="E128" s="40" t="s">
        <v>560</v>
      </c>
      <c r="F128" s="40" t="s">
        <v>561</v>
      </c>
    </row>
    <row r="129" spans="1:6" ht="14.25" customHeight="1" x14ac:dyDescent="0.2">
      <c r="A129" s="85">
        <f t="shared" si="1"/>
        <v>42404.666669999999</v>
      </c>
      <c r="B129" s="34">
        <v>16</v>
      </c>
      <c r="C129" s="40" t="s">
        <v>562</v>
      </c>
      <c r="D129" s="40" t="s">
        <v>194</v>
      </c>
      <c r="E129" s="40" t="s">
        <v>563</v>
      </c>
      <c r="F129" s="40" t="s">
        <v>564</v>
      </c>
    </row>
    <row r="130" spans="1:6" ht="14.25" customHeight="1" x14ac:dyDescent="0.2">
      <c r="A130" s="85">
        <f t="shared" ref="A130:A193" si="2">A106+1</f>
        <v>42404.708330000001</v>
      </c>
      <c r="B130" s="34">
        <v>17</v>
      </c>
      <c r="C130" s="40" t="s">
        <v>565</v>
      </c>
      <c r="D130" s="40" t="s">
        <v>194</v>
      </c>
      <c r="E130" s="40" t="s">
        <v>566</v>
      </c>
      <c r="F130" s="40" t="s">
        <v>567</v>
      </c>
    </row>
    <row r="131" spans="1:6" ht="14.25" customHeight="1" x14ac:dyDescent="0.2">
      <c r="A131" s="85">
        <f t="shared" si="2"/>
        <v>42404.75</v>
      </c>
      <c r="B131" s="34">
        <v>18</v>
      </c>
      <c r="C131" s="40" t="s">
        <v>568</v>
      </c>
      <c r="D131" s="40" t="s">
        <v>195</v>
      </c>
      <c r="E131" s="40" t="s">
        <v>569</v>
      </c>
      <c r="F131" s="40" t="s">
        <v>570</v>
      </c>
    </row>
    <row r="132" spans="1:6" ht="14.25" customHeight="1" x14ac:dyDescent="0.2">
      <c r="A132" s="85">
        <f t="shared" si="2"/>
        <v>42404.791669999999</v>
      </c>
      <c r="B132" s="34">
        <v>19</v>
      </c>
      <c r="C132" s="40" t="s">
        <v>571</v>
      </c>
      <c r="D132" s="40" t="s">
        <v>194</v>
      </c>
      <c r="E132" s="40" t="s">
        <v>572</v>
      </c>
      <c r="F132" s="40" t="s">
        <v>573</v>
      </c>
    </row>
    <row r="133" spans="1:6" ht="14.25" customHeight="1" x14ac:dyDescent="0.2">
      <c r="A133" s="85">
        <f t="shared" si="2"/>
        <v>42404.833330000001</v>
      </c>
      <c r="B133" s="34">
        <v>20</v>
      </c>
      <c r="C133" s="40" t="s">
        <v>574</v>
      </c>
      <c r="D133" s="40" t="s">
        <v>194</v>
      </c>
      <c r="E133" s="40" t="s">
        <v>575</v>
      </c>
      <c r="F133" s="40" t="s">
        <v>576</v>
      </c>
    </row>
    <row r="134" spans="1:6" ht="14.25" customHeight="1" x14ac:dyDescent="0.2">
      <c r="A134" s="85">
        <f t="shared" si="2"/>
        <v>42404.875</v>
      </c>
      <c r="B134" s="34">
        <v>21</v>
      </c>
      <c r="C134" s="40" t="s">
        <v>577</v>
      </c>
      <c r="D134" s="40" t="s">
        <v>194</v>
      </c>
      <c r="E134" s="40" t="s">
        <v>578</v>
      </c>
      <c r="F134" s="40" t="s">
        <v>266</v>
      </c>
    </row>
    <row r="135" spans="1:6" ht="14.25" customHeight="1" x14ac:dyDescent="0.2">
      <c r="A135" s="85">
        <f t="shared" si="2"/>
        <v>42404.916669999999</v>
      </c>
      <c r="B135" s="34">
        <v>22</v>
      </c>
      <c r="C135" s="40" t="s">
        <v>579</v>
      </c>
      <c r="D135" s="40" t="s">
        <v>194</v>
      </c>
      <c r="E135" s="40" t="s">
        <v>580</v>
      </c>
      <c r="F135" s="40" t="s">
        <v>581</v>
      </c>
    </row>
    <row r="136" spans="1:6" ht="14.25" customHeight="1" x14ac:dyDescent="0.2">
      <c r="A136" s="85">
        <f t="shared" si="2"/>
        <v>42404.958330000001</v>
      </c>
      <c r="B136" s="34">
        <v>23</v>
      </c>
      <c r="C136" s="40" t="s">
        <v>582</v>
      </c>
      <c r="D136" s="40" t="s">
        <v>194</v>
      </c>
      <c r="E136" s="40" t="s">
        <v>583</v>
      </c>
      <c r="F136" s="40" t="s">
        <v>584</v>
      </c>
    </row>
    <row r="137" spans="1:6" ht="14.25" customHeight="1" x14ac:dyDescent="0.2">
      <c r="A137" s="85">
        <f t="shared" si="2"/>
        <v>42405</v>
      </c>
      <c r="B137" s="34">
        <v>0</v>
      </c>
      <c r="C137" s="40" t="s">
        <v>585</v>
      </c>
      <c r="D137" s="40" t="s">
        <v>194</v>
      </c>
      <c r="E137" s="40" t="s">
        <v>586</v>
      </c>
      <c r="F137" s="40" t="s">
        <v>264</v>
      </c>
    </row>
    <row r="138" spans="1:6" ht="14.25" customHeight="1" x14ac:dyDescent="0.2">
      <c r="A138" s="85">
        <f t="shared" si="2"/>
        <v>42405.041669999999</v>
      </c>
      <c r="B138" s="34">
        <v>1</v>
      </c>
      <c r="C138" s="40" t="s">
        <v>587</v>
      </c>
      <c r="D138" s="40" t="s">
        <v>194</v>
      </c>
      <c r="E138" s="40" t="s">
        <v>588</v>
      </c>
      <c r="F138" s="40" t="s">
        <v>589</v>
      </c>
    </row>
    <row r="139" spans="1:6" ht="14.25" customHeight="1" x14ac:dyDescent="0.2">
      <c r="A139" s="85">
        <f t="shared" si="2"/>
        <v>42405.083330000001</v>
      </c>
      <c r="B139" s="34">
        <v>2</v>
      </c>
      <c r="C139" s="40" t="s">
        <v>518</v>
      </c>
      <c r="D139" s="40" t="s">
        <v>194</v>
      </c>
      <c r="E139" s="40" t="s">
        <v>590</v>
      </c>
      <c r="F139" s="40" t="s">
        <v>520</v>
      </c>
    </row>
    <row r="140" spans="1:6" ht="14.25" customHeight="1" x14ac:dyDescent="0.2">
      <c r="A140" s="85">
        <f t="shared" si="2"/>
        <v>42405.125</v>
      </c>
      <c r="B140" s="34">
        <v>3</v>
      </c>
      <c r="C140" s="40" t="s">
        <v>591</v>
      </c>
      <c r="D140" s="40" t="s">
        <v>194</v>
      </c>
      <c r="E140" s="40" t="s">
        <v>592</v>
      </c>
      <c r="F140" s="40" t="s">
        <v>593</v>
      </c>
    </row>
    <row r="141" spans="1:6" ht="14.25" customHeight="1" x14ac:dyDescent="0.2">
      <c r="A141" s="85">
        <f t="shared" si="2"/>
        <v>42405.166669999999</v>
      </c>
      <c r="B141" s="34">
        <v>4</v>
      </c>
      <c r="C141" s="40" t="s">
        <v>594</v>
      </c>
      <c r="D141" s="40" t="s">
        <v>194</v>
      </c>
      <c r="E141" s="40" t="s">
        <v>595</v>
      </c>
      <c r="F141" s="40" t="s">
        <v>596</v>
      </c>
    </row>
    <row r="142" spans="1:6" ht="14.25" customHeight="1" x14ac:dyDescent="0.2">
      <c r="A142" s="85">
        <f t="shared" si="2"/>
        <v>42405.208330000001</v>
      </c>
      <c r="B142" s="34">
        <v>5</v>
      </c>
      <c r="C142" s="40" t="s">
        <v>597</v>
      </c>
      <c r="D142" s="40" t="s">
        <v>598</v>
      </c>
      <c r="E142" s="40" t="s">
        <v>194</v>
      </c>
      <c r="F142" s="40" t="s">
        <v>599</v>
      </c>
    </row>
    <row r="143" spans="1:6" ht="14.25" customHeight="1" x14ac:dyDescent="0.2">
      <c r="A143" s="85">
        <f t="shared" si="2"/>
        <v>42405.25</v>
      </c>
      <c r="B143" s="34">
        <v>6</v>
      </c>
      <c r="C143" s="40" t="s">
        <v>600</v>
      </c>
      <c r="D143" s="40" t="s">
        <v>601</v>
      </c>
      <c r="E143" s="40" t="s">
        <v>194</v>
      </c>
      <c r="F143" s="40" t="s">
        <v>602</v>
      </c>
    </row>
    <row r="144" spans="1:6" ht="14.25" customHeight="1" x14ac:dyDescent="0.2">
      <c r="A144" s="85">
        <f t="shared" si="2"/>
        <v>42405.291669999999</v>
      </c>
      <c r="B144" s="34">
        <v>7</v>
      </c>
      <c r="C144" s="40" t="s">
        <v>603</v>
      </c>
      <c r="D144" s="40" t="s">
        <v>195</v>
      </c>
      <c r="E144" s="40" t="s">
        <v>604</v>
      </c>
      <c r="F144" s="40" t="s">
        <v>605</v>
      </c>
    </row>
    <row r="145" spans="1:6" ht="14.25" customHeight="1" x14ac:dyDescent="0.2">
      <c r="A145" s="85">
        <f t="shared" si="2"/>
        <v>42405.333330000001</v>
      </c>
      <c r="B145" s="34">
        <v>8</v>
      </c>
      <c r="C145" s="40" t="s">
        <v>606</v>
      </c>
      <c r="D145" s="40" t="s">
        <v>194</v>
      </c>
      <c r="E145" s="40" t="s">
        <v>607</v>
      </c>
      <c r="F145" s="40" t="s">
        <v>608</v>
      </c>
    </row>
    <row r="146" spans="1:6" ht="14.25" customHeight="1" x14ac:dyDescent="0.2">
      <c r="A146" s="85">
        <f t="shared" si="2"/>
        <v>42405.375</v>
      </c>
      <c r="B146" s="34">
        <v>9</v>
      </c>
      <c r="C146" s="40" t="s">
        <v>609</v>
      </c>
      <c r="D146" s="40" t="s">
        <v>195</v>
      </c>
      <c r="E146" s="40" t="s">
        <v>610</v>
      </c>
      <c r="F146" s="40" t="s">
        <v>611</v>
      </c>
    </row>
    <row r="147" spans="1:6" ht="14.25" customHeight="1" x14ac:dyDescent="0.2">
      <c r="A147" s="85">
        <f t="shared" si="2"/>
        <v>42405.416669999999</v>
      </c>
      <c r="B147" s="34">
        <v>10</v>
      </c>
      <c r="C147" s="40" t="s">
        <v>612</v>
      </c>
      <c r="D147" s="40" t="s">
        <v>194</v>
      </c>
      <c r="E147" s="40" t="s">
        <v>613</v>
      </c>
      <c r="F147" s="40" t="s">
        <v>614</v>
      </c>
    </row>
    <row r="148" spans="1:6" ht="14.25" customHeight="1" x14ac:dyDescent="0.2">
      <c r="A148" s="85">
        <f t="shared" si="2"/>
        <v>42405.458330000001</v>
      </c>
      <c r="B148" s="34">
        <v>11</v>
      </c>
      <c r="C148" s="40" t="s">
        <v>615</v>
      </c>
      <c r="D148" s="40" t="s">
        <v>195</v>
      </c>
      <c r="E148" s="40" t="s">
        <v>616</v>
      </c>
      <c r="F148" s="40" t="s">
        <v>617</v>
      </c>
    </row>
    <row r="149" spans="1:6" ht="14.25" customHeight="1" x14ac:dyDescent="0.2">
      <c r="A149" s="85">
        <f t="shared" si="2"/>
        <v>42405.5</v>
      </c>
      <c r="B149" s="34">
        <v>12</v>
      </c>
      <c r="C149" s="40" t="s">
        <v>618</v>
      </c>
      <c r="D149" s="40" t="s">
        <v>194</v>
      </c>
      <c r="E149" s="40" t="s">
        <v>619</v>
      </c>
      <c r="F149" s="40" t="s">
        <v>206</v>
      </c>
    </row>
    <row r="150" spans="1:6" ht="14.25" customHeight="1" x14ac:dyDescent="0.2">
      <c r="A150" s="85">
        <f t="shared" si="2"/>
        <v>42405.541669999999</v>
      </c>
      <c r="B150" s="34">
        <v>13</v>
      </c>
      <c r="C150" s="40" t="s">
        <v>620</v>
      </c>
      <c r="D150" s="40" t="s">
        <v>194</v>
      </c>
      <c r="E150" s="40" t="s">
        <v>621</v>
      </c>
      <c r="F150" s="40" t="s">
        <v>622</v>
      </c>
    </row>
    <row r="151" spans="1:6" ht="14.25" customHeight="1" x14ac:dyDescent="0.2">
      <c r="A151" s="85">
        <f t="shared" si="2"/>
        <v>42405.583330000001</v>
      </c>
      <c r="B151" s="34">
        <v>14</v>
      </c>
      <c r="C151" s="40" t="s">
        <v>623</v>
      </c>
      <c r="D151" s="40" t="s">
        <v>194</v>
      </c>
      <c r="E151" s="40" t="s">
        <v>624</v>
      </c>
      <c r="F151" s="40" t="s">
        <v>625</v>
      </c>
    </row>
    <row r="152" spans="1:6" ht="14.25" customHeight="1" x14ac:dyDescent="0.2">
      <c r="A152" s="85">
        <f t="shared" si="2"/>
        <v>42405.625</v>
      </c>
      <c r="B152" s="34">
        <v>15</v>
      </c>
      <c r="C152" s="40" t="s">
        <v>626</v>
      </c>
      <c r="D152" s="40" t="s">
        <v>194</v>
      </c>
      <c r="E152" s="40" t="s">
        <v>627</v>
      </c>
      <c r="F152" s="40" t="s">
        <v>628</v>
      </c>
    </row>
    <row r="153" spans="1:6" ht="14.25" customHeight="1" x14ac:dyDescent="0.2">
      <c r="A153" s="85">
        <f t="shared" si="2"/>
        <v>42405.666669999999</v>
      </c>
      <c r="B153" s="34">
        <v>16</v>
      </c>
      <c r="C153" s="40" t="s">
        <v>629</v>
      </c>
      <c r="D153" s="40" t="s">
        <v>194</v>
      </c>
      <c r="E153" s="40" t="s">
        <v>630</v>
      </c>
      <c r="F153" s="40" t="s">
        <v>631</v>
      </c>
    </row>
    <row r="154" spans="1:6" ht="14.25" customHeight="1" x14ac:dyDescent="0.2">
      <c r="A154" s="85">
        <f t="shared" si="2"/>
        <v>42405.708330000001</v>
      </c>
      <c r="B154" s="34">
        <v>17</v>
      </c>
      <c r="C154" s="40" t="s">
        <v>632</v>
      </c>
      <c r="D154" s="40" t="s">
        <v>195</v>
      </c>
      <c r="E154" s="40" t="s">
        <v>633</v>
      </c>
      <c r="F154" s="40" t="s">
        <v>634</v>
      </c>
    </row>
    <row r="155" spans="1:6" ht="14.25" customHeight="1" x14ac:dyDescent="0.2">
      <c r="A155" s="85">
        <f t="shared" si="2"/>
        <v>42405.75</v>
      </c>
      <c r="B155" s="34">
        <v>18</v>
      </c>
      <c r="C155" s="40" t="s">
        <v>635</v>
      </c>
      <c r="D155" s="40" t="s">
        <v>194</v>
      </c>
      <c r="E155" s="40" t="s">
        <v>636</v>
      </c>
      <c r="F155" s="40" t="s">
        <v>637</v>
      </c>
    </row>
    <row r="156" spans="1:6" ht="14.25" customHeight="1" x14ac:dyDescent="0.2">
      <c r="A156" s="85">
        <f t="shared" si="2"/>
        <v>42405.791669999999</v>
      </c>
      <c r="B156" s="34">
        <v>19</v>
      </c>
      <c r="C156" s="40" t="s">
        <v>638</v>
      </c>
      <c r="D156" s="40" t="s">
        <v>194</v>
      </c>
      <c r="E156" s="40" t="s">
        <v>639</v>
      </c>
      <c r="F156" s="40" t="s">
        <v>640</v>
      </c>
    </row>
    <row r="157" spans="1:6" ht="14.25" customHeight="1" x14ac:dyDescent="0.2">
      <c r="A157" s="85">
        <f t="shared" si="2"/>
        <v>42405.833330000001</v>
      </c>
      <c r="B157" s="34">
        <v>20</v>
      </c>
      <c r="C157" s="40" t="s">
        <v>641</v>
      </c>
      <c r="D157" s="40" t="s">
        <v>194</v>
      </c>
      <c r="E157" s="40" t="s">
        <v>642</v>
      </c>
      <c r="F157" s="40" t="s">
        <v>643</v>
      </c>
    </row>
    <row r="158" spans="1:6" ht="14.25" customHeight="1" x14ac:dyDescent="0.2">
      <c r="A158" s="85">
        <f t="shared" si="2"/>
        <v>42405.875</v>
      </c>
      <c r="B158" s="34">
        <v>21</v>
      </c>
      <c r="C158" s="40" t="s">
        <v>644</v>
      </c>
      <c r="D158" s="40" t="s">
        <v>194</v>
      </c>
      <c r="E158" s="40" t="s">
        <v>645</v>
      </c>
      <c r="F158" s="40" t="s">
        <v>646</v>
      </c>
    </row>
    <row r="159" spans="1:6" ht="14.25" customHeight="1" x14ac:dyDescent="0.2">
      <c r="A159" s="85">
        <f t="shared" si="2"/>
        <v>42405.916669999999</v>
      </c>
      <c r="B159" s="34">
        <v>22</v>
      </c>
      <c r="C159" s="40" t="s">
        <v>647</v>
      </c>
      <c r="D159" s="40" t="s">
        <v>194</v>
      </c>
      <c r="E159" s="40" t="s">
        <v>648</v>
      </c>
      <c r="F159" s="40" t="s">
        <v>649</v>
      </c>
    </row>
    <row r="160" spans="1:6" ht="14.25" customHeight="1" x14ac:dyDescent="0.2">
      <c r="A160" s="85">
        <f t="shared" si="2"/>
        <v>42405.958330000001</v>
      </c>
      <c r="B160" s="34">
        <v>23</v>
      </c>
      <c r="C160" s="40" t="s">
        <v>650</v>
      </c>
      <c r="D160" s="40" t="s">
        <v>194</v>
      </c>
      <c r="E160" s="40" t="s">
        <v>651</v>
      </c>
      <c r="F160" s="40" t="s">
        <v>652</v>
      </c>
    </row>
    <row r="161" spans="1:6" ht="14.25" customHeight="1" x14ac:dyDescent="0.2">
      <c r="A161" s="85">
        <f t="shared" si="2"/>
        <v>42406</v>
      </c>
      <c r="B161" s="34">
        <v>0</v>
      </c>
      <c r="C161" s="40" t="s">
        <v>653</v>
      </c>
      <c r="D161" s="40" t="s">
        <v>194</v>
      </c>
      <c r="E161" s="40" t="s">
        <v>654</v>
      </c>
      <c r="F161" s="40" t="s">
        <v>655</v>
      </c>
    </row>
    <row r="162" spans="1:6" ht="14.25" customHeight="1" x14ac:dyDescent="0.2">
      <c r="A162" s="85">
        <f t="shared" si="2"/>
        <v>42406.041669999999</v>
      </c>
      <c r="B162" s="34">
        <v>1</v>
      </c>
      <c r="C162" s="40" t="s">
        <v>656</v>
      </c>
      <c r="D162" s="40" t="s">
        <v>195</v>
      </c>
      <c r="E162" s="40" t="s">
        <v>657</v>
      </c>
      <c r="F162" s="40" t="s">
        <v>300</v>
      </c>
    </row>
    <row r="163" spans="1:6" ht="14.25" customHeight="1" x14ac:dyDescent="0.2">
      <c r="A163" s="85">
        <f t="shared" si="2"/>
        <v>42406.083330000001</v>
      </c>
      <c r="B163" s="34">
        <v>2</v>
      </c>
      <c r="C163" s="40" t="s">
        <v>658</v>
      </c>
      <c r="D163" s="40" t="s">
        <v>194</v>
      </c>
      <c r="E163" s="40" t="s">
        <v>659</v>
      </c>
      <c r="F163" s="40" t="s">
        <v>660</v>
      </c>
    </row>
    <row r="164" spans="1:6" ht="14.25" customHeight="1" x14ac:dyDescent="0.2">
      <c r="A164" s="85">
        <f t="shared" si="2"/>
        <v>42406.125</v>
      </c>
      <c r="B164" s="34">
        <v>3</v>
      </c>
      <c r="C164" s="40" t="s">
        <v>661</v>
      </c>
      <c r="D164" s="40" t="s">
        <v>194</v>
      </c>
      <c r="E164" s="40" t="s">
        <v>662</v>
      </c>
      <c r="F164" s="40" t="s">
        <v>663</v>
      </c>
    </row>
    <row r="165" spans="1:6" ht="14.25" customHeight="1" x14ac:dyDescent="0.2">
      <c r="A165" s="85">
        <f t="shared" si="2"/>
        <v>42406.166669999999</v>
      </c>
      <c r="B165" s="34">
        <v>4</v>
      </c>
      <c r="C165" s="40" t="s">
        <v>664</v>
      </c>
      <c r="D165" s="40" t="s">
        <v>194</v>
      </c>
      <c r="E165" s="40" t="s">
        <v>665</v>
      </c>
      <c r="F165" s="40" t="s">
        <v>666</v>
      </c>
    </row>
    <row r="166" spans="1:6" ht="14.25" customHeight="1" x14ac:dyDescent="0.2">
      <c r="A166" s="85">
        <f t="shared" si="2"/>
        <v>42406.208330000001</v>
      </c>
      <c r="B166" s="34">
        <v>5</v>
      </c>
      <c r="C166" s="40" t="s">
        <v>667</v>
      </c>
      <c r="D166" s="40" t="s">
        <v>194</v>
      </c>
      <c r="E166" s="40" t="s">
        <v>668</v>
      </c>
      <c r="F166" s="40" t="s">
        <v>669</v>
      </c>
    </row>
    <row r="167" spans="1:6" ht="14.25" customHeight="1" x14ac:dyDescent="0.2">
      <c r="A167" s="85">
        <f t="shared" si="2"/>
        <v>42406.25</v>
      </c>
      <c r="B167" s="34">
        <v>6</v>
      </c>
      <c r="C167" s="40" t="s">
        <v>670</v>
      </c>
      <c r="D167" s="40" t="s">
        <v>194</v>
      </c>
      <c r="E167" s="40" t="s">
        <v>671</v>
      </c>
      <c r="F167" s="40" t="s">
        <v>672</v>
      </c>
    </row>
    <row r="168" spans="1:6" ht="14.25" customHeight="1" x14ac:dyDescent="0.2">
      <c r="A168" s="85">
        <f t="shared" si="2"/>
        <v>42406.291669999999</v>
      </c>
      <c r="B168" s="34">
        <v>7</v>
      </c>
      <c r="C168" s="40" t="s">
        <v>201</v>
      </c>
      <c r="D168" s="40" t="s">
        <v>194</v>
      </c>
      <c r="E168" s="40" t="s">
        <v>673</v>
      </c>
      <c r="F168" s="40" t="s">
        <v>674</v>
      </c>
    </row>
    <row r="169" spans="1:6" ht="14.25" customHeight="1" x14ac:dyDescent="0.2">
      <c r="A169" s="85">
        <f t="shared" si="2"/>
        <v>42406.333330000001</v>
      </c>
      <c r="B169" s="34">
        <v>8</v>
      </c>
      <c r="C169" s="40" t="s">
        <v>675</v>
      </c>
      <c r="D169" s="40" t="s">
        <v>194</v>
      </c>
      <c r="E169" s="40" t="s">
        <v>676</v>
      </c>
      <c r="F169" s="40" t="s">
        <v>677</v>
      </c>
    </row>
    <row r="170" spans="1:6" ht="14.25" customHeight="1" x14ac:dyDescent="0.2">
      <c r="A170" s="85">
        <f t="shared" si="2"/>
        <v>42406.375</v>
      </c>
      <c r="B170" s="34">
        <v>9</v>
      </c>
      <c r="C170" s="40" t="s">
        <v>678</v>
      </c>
      <c r="D170" s="40" t="s">
        <v>194</v>
      </c>
      <c r="E170" s="40" t="s">
        <v>679</v>
      </c>
      <c r="F170" s="40" t="s">
        <v>680</v>
      </c>
    </row>
    <row r="171" spans="1:6" ht="14.25" customHeight="1" x14ac:dyDescent="0.2">
      <c r="A171" s="85">
        <f t="shared" si="2"/>
        <v>42406.416669999999</v>
      </c>
      <c r="B171" s="34">
        <v>10</v>
      </c>
      <c r="C171" s="40" t="s">
        <v>681</v>
      </c>
      <c r="D171" s="40" t="s">
        <v>194</v>
      </c>
      <c r="E171" s="40" t="s">
        <v>682</v>
      </c>
      <c r="F171" s="40" t="s">
        <v>683</v>
      </c>
    </row>
    <row r="172" spans="1:6" ht="14.25" customHeight="1" x14ac:dyDescent="0.2">
      <c r="A172" s="85">
        <f t="shared" si="2"/>
        <v>42406.458330000001</v>
      </c>
      <c r="B172" s="34">
        <v>11</v>
      </c>
      <c r="C172" s="40" t="s">
        <v>684</v>
      </c>
      <c r="D172" s="40" t="s">
        <v>194</v>
      </c>
      <c r="E172" s="40" t="s">
        <v>685</v>
      </c>
      <c r="F172" s="40" t="s">
        <v>686</v>
      </c>
    </row>
    <row r="173" spans="1:6" ht="14.25" customHeight="1" x14ac:dyDescent="0.2">
      <c r="A173" s="85">
        <f t="shared" si="2"/>
        <v>42406.5</v>
      </c>
      <c r="B173" s="34">
        <v>12</v>
      </c>
      <c r="C173" s="40" t="s">
        <v>687</v>
      </c>
      <c r="D173" s="40" t="s">
        <v>194</v>
      </c>
      <c r="E173" s="40" t="s">
        <v>688</v>
      </c>
      <c r="F173" s="40" t="s">
        <v>689</v>
      </c>
    </row>
    <row r="174" spans="1:6" ht="14.25" customHeight="1" x14ac:dyDescent="0.2">
      <c r="A174" s="85">
        <f t="shared" si="2"/>
        <v>42406.541669999999</v>
      </c>
      <c r="B174" s="34">
        <v>13</v>
      </c>
      <c r="C174" s="40" t="s">
        <v>690</v>
      </c>
      <c r="D174" s="40" t="s">
        <v>194</v>
      </c>
      <c r="E174" s="40" t="s">
        <v>691</v>
      </c>
      <c r="F174" s="40" t="s">
        <v>692</v>
      </c>
    </row>
    <row r="175" spans="1:6" ht="14.25" customHeight="1" x14ac:dyDescent="0.2">
      <c r="A175" s="85">
        <f t="shared" si="2"/>
        <v>42406.583330000001</v>
      </c>
      <c r="B175" s="34">
        <v>14</v>
      </c>
      <c r="C175" s="40" t="s">
        <v>693</v>
      </c>
      <c r="D175" s="40" t="s">
        <v>194</v>
      </c>
      <c r="E175" s="40" t="s">
        <v>694</v>
      </c>
      <c r="F175" s="40" t="s">
        <v>695</v>
      </c>
    </row>
    <row r="176" spans="1:6" ht="14.25" customHeight="1" x14ac:dyDescent="0.2">
      <c r="A176" s="85">
        <f t="shared" si="2"/>
        <v>42406.625</v>
      </c>
      <c r="B176" s="34">
        <v>15</v>
      </c>
      <c r="C176" s="40" t="s">
        <v>696</v>
      </c>
      <c r="D176" s="40" t="s">
        <v>194</v>
      </c>
      <c r="E176" s="40" t="s">
        <v>697</v>
      </c>
      <c r="F176" s="40" t="s">
        <v>698</v>
      </c>
    </row>
    <row r="177" spans="1:6" ht="14.25" customHeight="1" x14ac:dyDescent="0.2">
      <c r="A177" s="85">
        <f t="shared" si="2"/>
        <v>42406.666669999999</v>
      </c>
      <c r="B177" s="34">
        <v>16</v>
      </c>
      <c r="C177" s="40" t="s">
        <v>699</v>
      </c>
      <c r="D177" s="40" t="s">
        <v>700</v>
      </c>
      <c r="E177" s="40" t="s">
        <v>195</v>
      </c>
      <c r="F177" s="40" t="s">
        <v>701</v>
      </c>
    </row>
    <row r="178" spans="1:6" ht="14.25" customHeight="1" x14ac:dyDescent="0.2">
      <c r="A178" s="85">
        <f t="shared" si="2"/>
        <v>42406.708330000001</v>
      </c>
      <c r="B178" s="34">
        <v>17</v>
      </c>
      <c r="C178" s="40" t="s">
        <v>702</v>
      </c>
      <c r="D178" s="40" t="s">
        <v>703</v>
      </c>
      <c r="E178" s="40" t="s">
        <v>194</v>
      </c>
      <c r="F178" s="40" t="s">
        <v>704</v>
      </c>
    </row>
    <row r="179" spans="1:6" ht="14.25" customHeight="1" x14ac:dyDescent="0.2">
      <c r="A179" s="85">
        <f t="shared" si="2"/>
        <v>42406.75</v>
      </c>
      <c r="B179" s="34">
        <v>18</v>
      </c>
      <c r="C179" s="40" t="s">
        <v>296</v>
      </c>
      <c r="D179" s="40" t="s">
        <v>194</v>
      </c>
      <c r="E179" s="40" t="s">
        <v>705</v>
      </c>
      <c r="F179" s="40" t="s">
        <v>706</v>
      </c>
    </row>
    <row r="180" spans="1:6" ht="14.25" customHeight="1" x14ac:dyDescent="0.2">
      <c r="A180" s="85">
        <f t="shared" si="2"/>
        <v>42406.791669999999</v>
      </c>
      <c r="B180" s="34">
        <v>19</v>
      </c>
      <c r="C180" s="40" t="s">
        <v>707</v>
      </c>
      <c r="D180" s="40" t="s">
        <v>194</v>
      </c>
      <c r="E180" s="40" t="s">
        <v>708</v>
      </c>
      <c r="F180" s="40" t="s">
        <v>709</v>
      </c>
    </row>
    <row r="181" spans="1:6" ht="14.25" customHeight="1" x14ac:dyDescent="0.2">
      <c r="A181" s="85">
        <f t="shared" si="2"/>
        <v>42406.833330000001</v>
      </c>
      <c r="B181" s="34">
        <v>20</v>
      </c>
      <c r="C181" s="40" t="s">
        <v>710</v>
      </c>
      <c r="D181" s="40" t="s">
        <v>194</v>
      </c>
      <c r="E181" s="40" t="s">
        <v>711</v>
      </c>
      <c r="F181" s="40" t="s">
        <v>712</v>
      </c>
    </row>
    <row r="182" spans="1:6" ht="14.25" customHeight="1" x14ac:dyDescent="0.2">
      <c r="A182" s="85">
        <f t="shared" si="2"/>
        <v>42406.875</v>
      </c>
      <c r="B182" s="34">
        <v>21</v>
      </c>
      <c r="C182" s="40" t="s">
        <v>713</v>
      </c>
      <c r="D182" s="40" t="s">
        <v>194</v>
      </c>
      <c r="E182" s="40" t="s">
        <v>714</v>
      </c>
      <c r="F182" s="40" t="s">
        <v>715</v>
      </c>
    </row>
    <row r="183" spans="1:6" ht="14.25" customHeight="1" x14ac:dyDescent="0.2">
      <c r="A183" s="85">
        <f t="shared" si="2"/>
        <v>42406.916669999999</v>
      </c>
      <c r="B183" s="34">
        <v>22</v>
      </c>
      <c r="C183" s="40" t="s">
        <v>716</v>
      </c>
      <c r="D183" s="40" t="s">
        <v>194</v>
      </c>
      <c r="E183" s="40" t="s">
        <v>717</v>
      </c>
      <c r="F183" s="40" t="s">
        <v>718</v>
      </c>
    </row>
    <row r="184" spans="1:6" ht="14.25" customHeight="1" x14ac:dyDescent="0.2">
      <c r="A184" s="85">
        <f t="shared" si="2"/>
        <v>42406.958330000001</v>
      </c>
      <c r="B184" s="34">
        <v>23</v>
      </c>
      <c r="C184" s="40" t="s">
        <v>719</v>
      </c>
      <c r="D184" s="40" t="s">
        <v>194</v>
      </c>
      <c r="E184" s="40" t="s">
        <v>720</v>
      </c>
      <c r="F184" s="40" t="s">
        <v>721</v>
      </c>
    </row>
    <row r="185" spans="1:6" ht="14.25" customHeight="1" x14ac:dyDescent="0.2">
      <c r="A185" s="85">
        <f t="shared" si="2"/>
        <v>42407</v>
      </c>
      <c r="B185" s="34">
        <v>0</v>
      </c>
      <c r="C185" s="40" t="s">
        <v>722</v>
      </c>
      <c r="D185" s="40" t="s">
        <v>194</v>
      </c>
      <c r="E185" s="40" t="s">
        <v>723</v>
      </c>
      <c r="F185" s="40" t="s">
        <v>724</v>
      </c>
    </row>
    <row r="186" spans="1:6" ht="14.25" customHeight="1" x14ac:dyDescent="0.2">
      <c r="A186" s="85">
        <f t="shared" si="2"/>
        <v>42407.041669999999</v>
      </c>
      <c r="B186" s="34">
        <v>1</v>
      </c>
      <c r="C186" s="40" t="s">
        <v>515</v>
      </c>
      <c r="D186" s="40" t="s">
        <v>194</v>
      </c>
      <c r="E186" s="40" t="s">
        <v>725</v>
      </c>
      <c r="F186" s="40" t="s">
        <v>517</v>
      </c>
    </row>
    <row r="187" spans="1:6" ht="14.25" customHeight="1" x14ac:dyDescent="0.2">
      <c r="A187" s="85">
        <f t="shared" si="2"/>
        <v>42407.083330000001</v>
      </c>
      <c r="B187" s="34">
        <v>2</v>
      </c>
      <c r="C187" s="40" t="s">
        <v>726</v>
      </c>
      <c r="D187" s="40" t="s">
        <v>194</v>
      </c>
      <c r="E187" s="40" t="s">
        <v>727</v>
      </c>
      <c r="F187" s="40" t="s">
        <v>728</v>
      </c>
    </row>
    <row r="188" spans="1:6" ht="14.25" customHeight="1" x14ac:dyDescent="0.2">
      <c r="A188" s="85">
        <f t="shared" si="2"/>
        <v>42407.125</v>
      </c>
      <c r="B188" s="34">
        <v>3</v>
      </c>
      <c r="C188" s="40" t="s">
        <v>729</v>
      </c>
      <c r="D188" s="40" t="s">
        <v>194</v>
      </c>
      <c r="E188" s="40" t="s">
        <v>730</v>
      </c>
      <c r="F188" s="40" t="s">
        <v>731</v>
      </c>
    </row>
    <row r="189" spans="1:6" ht="14.25" customHeight="1" x14ac:dyDescent="0.2">
      <c r="A189" s="85">
        <f t="shared" si="2"/>
        <v>42407.166669999999</v>
      </c>
      <c r="B189" s="34">
        <v>4</v>
      </c>
      <c r="C189" s="40" t="s">
        <v>732</v>
      </c>
      <c r="D189" s="40" t="s">
        <v>194</v>
      </c>
      <c r="E189" s="40" t="s">
        <v>733</v>
      </c>
      <c r="F189" s="40" t="s">
        <v>734</v>
      </c>
    </row>
    <row r="190" spans="1:6" ht="14.25" customHeight="1" x14ac:dyDescent="0.2">
      <c r="A190" s="85">
        <f t="shared" si="2"/>
        <v>42407.208330000001</v>
      </c>
      <c r="B190" s="34">
        <v>5</v>
      </c>
      <c r="C190" s="40" t="s">
        <v>735</v>
      </c>
      <c r="D190" s="40" t="s">
        <v>194</v>
      </c>
      <c r="E190" s="40" t="s">
        <v>736</v>
      </c>
      <c r="F190" s="40" t="s">
        <v>737</v>
      </c>
    </row>
    <row r="191" spans="1:6" ht="14.25" customHeight="1" x14ac:dyDescent="0.2">
      <c r="A191" s="85">
        <f t="shared" si="2"/>
        <v>42407.25</v>
      </c>
      <c r="B191" s="34">
        <v>6</v>
      </c>
      <c r="C191" s="40" t="s">
        <v>738</v>
      </c>
      <c r="D191" s="40" t="s">
        <v>739</v>
      </c>
      <c r="E191" s="40" t="s">
        <v>194</v>
      </c>
      <c r="F191" s="40" t="s">
        <v>740</v>
      </c>
    </row>
    <row r="192" spans="1:6" ht="14.25" customHeight="1" x14ac:dyDescent="0.2">
      <c r="A192" s="85">
        <f t="shared" si="2"/>
        <v>42407.291669999999</v>
      </c>
      <c r="B192" s="34">
        <v>7</v>
      </c>
      <c r="C192" s="40" t="s">
        <v>741</v>
      </c>
      <c r="D192" s="40" t="s">
        <v>194</v>
      </c>
      <c r="E192" s="40" t="s">
        <v>742</v>
      </c>
      <c r="F192" s="40" t="s">
        <v>267</v>
      </c>
    </row>
    <row r="193" spans="1:6" ht="14.25" customHeight="1" x14ac:dyDescent="0.2">
      <c r="A193" s="85">
        <f t="shared" si="2"/>
        <v>42407.333330000001</v>
      </c>
      <c r="B193" s="34">
        <v>8</v>
      </c>
      <c r="C193" s="40" t="s">
        <v>743</v>
      </c>
      <c r="D193" s="40" t="s">
        <v>194</v>
      </c>
      <c r="E193" s="40" t="s">
        <v>744</v>
      </c>
      <c r="F193" s="40" t="s">
        <v>745</v>
      </c>
    </row>
    <row r="194" spans="1:6" ht="14.25" customHeight="1" x14ac:dyDescent="0.2">
      <c r="A194" s="85">
        <f t="shared" ref="A194:A257" si="3">A170+1</f>
        <v>42407.375</v>
      </c>
      <c r="B194" s="34">
        <v>9</v>
      </c>
      <c r="C194" s="40" t="s">
        <v>746</v>
      </c>
      <c r="D194" s="40" t="s">
        <v>747</v>
      </c>
      <c r="E194" s="40" t="s">
        <v>195</v>
      </c>
      <c r="F194" s="40" t="s">
        <v>748</v>
      </c>
    </row>
    <row r="195" spans="1:6" ht="14.25" customHeight="1" x14ac:dyDescent="0.2">
      <c r="A195" s="85">
        <f t="shared" si="3"/>
        <v>42407.416669999999</v>
      </c>
      <c r="B195" s="34">
        <v>10</v>
      </c>
      <c r="C195" s="40" t="s">
        <v>749</v>
      </c>
      <c r="D195" s="40" t="s">
        <v>194</v>
      </c>
      <c r="E195" s="40" t="s">
        <v>750</v>
      </c>
      <c r="F195" s="40" t="s">
        <v>751</v>
      </c>
    </row>
    <row r="196" spans="1:6" ht="14.25" customHeight="1" x14ac:dyDescent="0.2">
      <c r="A196" s="85">
        <f t="shared" si="3"/>
        <v>42407.458330000001</v>
      </c>
      <c r="B196" s="34">
        <v>11</v>
      </c>
      <c r="C196" s="40" t="s">
        <v>250</v>
      </c>
      <c r="D196" s="40" t="s">
        <v>752</v>
      </c>
      <c r="E196" s="40" t="s">
        <v>194</v>
      </c>
      <c r="F196" s="40" t="s">
        <v>251</v>
      </c>
    </row>
    <row r="197" spans="1:6" ht="14.25" customHeight="1" x14ac:dyDescent="0.2">
      <c r="A197" s="85">
        <f t="shared" si="3"/>
        <v>42407.5</v>
      </c>
      <c r="B197" s="34">
        <v>12</v>
      </c>
      <c r="C197" s="40" t="s">
        <v>753</v>
      </c>
      <c r="D197" s="40" t="s">
        <v>194</v>
      </c>
      <c r="E197" s="40" t="s">
        <v>486</v>
      </c>
      <c r="F197" s="40" t="s">
        <v>754</v>
      </c>
    </row>
    <row r="198" spans="1:6" ht="14.25" customHeight="1" x14ac:dyDescent="0.2">
      <c r="A198" s="85">
        <f t="shared" si="3"/>
        <v>42407.541669999999</v>
      </c>
      <c r="B198" s="34">
        <v>13</v>
      </c>
      <c r="C198" s="40" t="s">
        <v>755</v>
      </c>
      <c r="D198" s="40" t="s">
        <v>756</v>
      </c>
      <c r="E198" s="40" t="s">
        <v>195</v>
      </c>
      <c r="F198" s="40" t="s">
        <v>283</v>
      </c>
    </row>
    <row r="199" spans="1:6" ht="14.25" customHeight="1" x14ac:dyDescent="0.2">
      <c r="A199" s="85">
        <f t="shared" si="3"/>
        <v>42407.583330000001</v>
      </c>
      <c r="B199" s="34">
        <v>14</v>
      </c>
      <c r="C199" s="40" t="s">
        <v>757</v>
      </c>
      <c r="D199" s="40" t="s">
        <v>194</v>
      </c>
      <c r="E199" s="40" t="s">
        <v>758</v>
      </c>
      <c r="F199" s="40" t="s">
        <v>759</v>
      </c>
    </row>
    <row r="200" spans="1:6" ht="14.25" customHeight="1" x14ac:dyDescent="0.2">
      <c r="A200" s="85">
        <f t="shared" si="3"/>
        <v>42407.625</v>
      </c>
      <c r="B200" s="34">
        <v>15</v>
      </c>
      <c r="C200" s="40" t="s">
        <v>258</v>
      </c>
      <c r="D200" s="40" t="s">
        <v>194</v>
      </c>
      <c r="E200" s="40" t="s">
        <v>760</v>
      </c>
      <c r="F200" s="40" t="s">
        <v>761</v>
      </c>
    </row>
    <row r="201" spans="1:6" ht="14.25" customHeight="1" x14ac:dyDescent="0.2">
      <c r="A201" s="85">
        <f t="shared" si="3"/>
        <v>42407.666669999999</v>
      </c>
      <c r="B201" s="34">
        <v>16</v>
      </c>
      <c r="C201" s="40" t="s">
        <v>762</v>
      </c>
      <c r="D201" s="40" t="s">
        <v>194</v>
      </c>
      <c r="E201" s="40" t="s">
        <v>763</v>
      </c>
      <c r="F201" s="40" t="s">
        <v>764</v>
      </c>
    </row>
    <row r="202" spans="1:6" ht="14.25" customHeight="1" x14ac:dyDescent="0.2">
      <c r="A202" s="85">
        <f t="shared" si="3"/>
        <v>42407.708330000001</v>
      </c>
      <c r="B202" s="34">
        <v>17</v>
      </c>
      <c r="C202" s="40" t="s">
        <v>765</v>
      </c>
      <c r="D202" s="40" t="s">
        <v>194</v>
      </c>
      <c r="E202" s="40" t="s">
        <v>766</v>
      </c>
      <c r="F202" s="40" t="s">
        <v>767</v>
      </c>
    </row>
    <row r="203" spans="1:6" ht="14.25" customHeight="1" x14ac:dyDescent="0.2">
      <c r="A203" s="85">
        <f t="shared" si="3"/>
        <v>42407.75</v>
      </c>
      <c r="B203" s="34">
        <v>18</v>
      </c>
      <c r="C203" s="40" t="s">
        <v>768</v>
      </c>
      <c r="D203" s="40" t="s">
        <v>194</v>
      </c>
      <c r="E203" s="40" t="s">
        <v>769</v>
      </c>
      <c r="F203" s="40" t="s">
        <v>770</v>
      </c>
    </row>
    <row r="204" spans="1:6" ht="14.25" customHeight="1" x14ac:dyDescent="0.2">
      <c r="A204" s="85">
        <f t="shared" si="3"/>
        <v>42407.791669999999</v>
      </c>
      <c r="B204" s="34">
        <v>19</v>
      </c>
      <c r="C204" s="40" t="s">
        <v>771</v>
      </c>
      <c r="D204" s="40" t="s">
        <v>194</v>
      </c>
      <c r="E204" s="40" t="s">
        <v>772</v>
      </c>
      <c r="F204" s="40" t="s">
        <v>773</v>
      </c>
    </row>
    <row r="205" spans="1:6" ht="14.25" customHeight="1" x14ac:dyDescent="0.2">
      <c r="A205" s="85">
        <f t="shared" si="3"/>
        <v>42407.833330000001</v>
      </c>
      <c r="B205" s="34">
        <v>20</v>
      </c>
      <c r="C205" s="40" t="s">
        <v>774</v>
      </c>
      <c r="D205" s="40" t="s">
        <v>194</v>
      </c>
      <c r="E205" s="40" t="s">
        <v>775</v>
      </c>
      <c r="F205" s="40" t="s">
        <v>776</v>
      </c>
    </row>
    <row r="206" spans="1:6" ht="14.25" customHeight="1" x14ac:dyDescent="0.2">
      <c r="A206" s="85">
        <f t="shared" si="3"/>
        <v>42407.875</v>
      </c>
      <c r="B206" s="34">
        <v>21</v>
      </c>
      <c r="C206" s="40" t="s">
        <v>777</v>
      </c>
      <c r="D206" s="40" t="s">
        <v>194</v>
      </c>
      <c r="E206" s="40" t="s">
        <v>778</v>
      </c>
      <c r="F206" s="40" t="s">
        <v>779</v>
      </c>
    </row>
    <row r="207" spans="1:6" ht="14.25" customHeight="1" x14ac:dyDescent="0.2">
      <c r="A207" s="85">
        <f t="shared" si="3"/>
        <v>42407.916669999999</v>
      </c>
      <c r="B207" s="34">
        <v>22</v>
      </c>
      <c r="C207" s="40" t="s">
        <v>780</v>
      </c>
      <c r="D207" s="40" t="s">
        <v>194</v>
      </c>
      <c r="E207" s="40" t="s">
        <v>781</v>
      </c>
      <c r="F207" s="40" t="s">
        <v>782</v>
      </c>
    </row>
    <row r="208" spans="1:6" ht="14.25" customHeight="1" x14ac:dyDescent="0.2">
      <c r="A208" s="85">
        <f t="shared" si="3"/>
        <v>42407.958330000001</v>
      </c>
      <c r="B208" s="34">
        <v>23</v>
      </c>
      <c r="C208" s="40" t="s">
        <v>783</v>
      </c>
      <c r="D208" s="40" t="s">
        <v>194</v>
      </c>
      <c r="E208" s="40" t="s">
        <v>784</v>
      </c>
      <c r="F208" s="40" t="s">
        <v>785</v>
      </c>
    </row>
    <row r="209" spans="1:6" ht="14.25" customHeight="1" x14ac:dyDescent="0.2">
      <c r="A209" s="85">
        <f t="shared" si="3"/>
        <v>42408</v>
      </c>
      <c r="B209" s="34">
        <v>0</v>
      </c>
      <c r="C209" s="40" t="s">
        <v>786</v>
      </c>
      <c r="D209" s="40" t="s">
        <v>194</v>
      </c>
      <c r="E209" s="40" t="s">
        <v>787</v>
      </c>
      <c r="F209" s="40" t="s">
        <v>788</v>
      </c>
    </row>
    <row r="210" spans="1:6" ht="14.25" customHeight="1" x14ac:dyDescent="0.2">
      <c r="A210" s="85">
        <f t="shared" si="3"/>
        <v>42408.041669999999</v>
      </c>
      <c r="B210" s="34">
        <v>1</v>
      </c>
      <c r="C210" s="40" t="s">
        <v>789</v>
      </c>
      <c r="D210" s="40" t="s">
        <v>194</v>
      </c>
      <c r="E210" s="40" t="s">
        <v>790</v>
      </c>
      <c r="F210" s="40" t="s">
        <v>791</v>
      </c>
    </row>
    <row r="211" spans="1:6" ht="14.25" customHeight="1" x14ac:dyDescent="0.2">
      <c r="A211" s="85">
        <f t="shared" si="3"/>
        <v>42408.083330000001</v>
      </c>
      <c r="B211" s="34">
        <v>2</v>
      </c>
      <c r="C211" s="40" t="s">
        <v>792</v>
      </c>
      <c r="D211" s="40" t="s">
        <v>194</v>
      </c>
      <c r="E211" s="40" t="s">
        <v>793</v>
      </c>
      <c r="F211" s="40" t="s">
        <v>794</v>
      </c>
    </row>
    <row r="212" spans="1:6" ht="14.25" customHeight="1" x14ac:dyDescent="0.2">
      <c r="A212" s="85">
        <f t="shared" si="3"/>
        <v>42408.125</v>
      </c>
      <c r="B212" s="34">
        <v>3</v>
      </c>
      <c r="C212" s="40" t="s">
        <v>795</v>
      </c>
      <c r="D212" s="40" t="s">
        <v>194</v>
      </c>
      <c r="E212" s="40" t="s">
        <v>796</v>
      </c>
      <c r="F212" s="40" t="s">
        <v>797</v>
      </c>
    </row>
    <row r="213" spans="1:6" ht="14.25" customHeight="1" x14ac:dyDescent="0.2">
      <c r="A213" s="85">
        <f t="shared" si="3"/>
        <v>42408.166669999999</v>
      </c>
      <c r="B213" s="34">
        <v>4</v>
      </c>
      <c r="C213" s="40" t="s">
        <v>798</v>
      </c>
      <c r="D213" s="40" t="s">
        <v>194</v>
      </c>
      <c r="E213" s="40" t="s">
        <v>799</v>
      </c>
      <c r="F213" s="40" t="s">
        <v>800</v>
      </c>
    </row>
    <row r="214" spans="1:6" ht="14.25" customHeight="1" x14ac:dyDescent="0.2">
      <c r="A214" s="85">
        <f t="shared" si="3"/>
        <v>42408.208330000001</v>
      </c>
      <c r="B214" s="34">
        <v>5</v>
      </c>
      <c r="C214" s="40" t="s">
        <v>801</v>
      </c>
      <c r="D214" s="40" t="s">
        <v>194</v>
      </c>
      <c r="E214" s="40" t="s">
        <v>802</v>
      </c>
      <c r="F214" s="40" t="s">
        <v>803</v>
      </c>
    </row>
    <row r="215" spans="1:6" ht="14.25" customHeight="1" x14ac:dyDescent="0.2">
      <c r="A215" s="85">
        <f t="shared" si="3"/>
        <v>42408.25</v>
      </c>
      <c r="B215" s="34">
        <v>6</v>
      </c>
      <c r="C215" s="40" t="s">
        <v>804</v>
      </c>
      <c r="D215" s="40" t="s">
        <v>805</v>
      </c>
      <c r="E215" s="40" t="s">
        <v>194</v>
      </c>
      <c r="F215" s="40" t="s">
        <v>806</v>
      </c>
    </row>
    <row r="216" spans="1:6" ht="14.25" customHeight="1" x14ac:dyDescent="0.2">
      <c r="A216" s="85">
        <f t="shared" si="3"/>
        <v>42408.291669999999</v>
      </c>
      <c r="B216" s="34">
        <v>7</v>
      </c>
      <c r="C216" s="40" t="s">
        <v>807</v>
      </c>
      <c r="D216" s="40" t="s">
        <v>195</v>
      </c>
      <c r="E216" s="40" t="s">
        <v>808</v>
      </c>
      <c r="F216" s="40" t="s">
        <v>809</v>
      </c>
    </row>
    <row r="217" spans="1:6" ht="14.25" customHeight="1" x14ac:dyDescent="0.2">
      <c r="A217" s="85">
        <f t="shared" si="3"/>
        <v>42408.333330000001</v>
      </c>
      <c r="B217" s="34">
        <v>8</v>
      </c>
      <c r="C217" s="40" t="s">
        <v>214</v>
      </c>
      <c r="D217" s="40" t="s">
        <v>194</v>
      </c>
      <c r="E217" s="40" t="s">
        <v>810</v>
      </c>
      <c r="F217" s="40" t="s">
        <v>811</v>
      </c>
    </row>
    <row r="218" spans="1:6" ht="14.25" customHeight="1" x14ac:dyDescent="0.2">
      <c r="A218" s="85">
        <f t="shared" si="3"/>
        <v>42408.375</v>
      </c>
      <c r="B218" s="34">
        <v>9</v>
      </c>
      <c r="C218" s="40" t="s">
        <v>812</v>
      </c>
      <c r="D218" s="40" t="s">
        <v>194</v>
      </c>
      <c r="E218" s="40" t="s">
        <v>813</v>
      </c>
      <c r="F218" s="40" t="s">
        <v>814</v>
      </c>
    </row>
    <row r="219" spans="1:6" ht="14.25" customHeight="1" x14ac:dyDescent="0.2">
      <c r="A219" s="85">
        <f t="shared" si="3"/>
        <v>42408.416669999999</v>
      </c>
      <c r="B219" s="34">
        <v>10</v>
      </c>
      <c r="C219" s="40" t="s">
        <v>815</v>
      </c>
      <c r="D219" s="40" t="s">
        <v>195</v>
      </c>
      <c r="E219" s="40" t="s">
        <v>816</v>
      </c>
      <c r="F219" s="40" t="s">
        <v>817</v>
      </c>
    </row>
    <row r="220" spans="1:6" ht="14.25" customHeight="1" x14ac:dyDescent="0.2">
      <c r="A220" s="85">
        <f t="shared" si="3"/>
        <v>42408.458330000001</v>
      </c>
      <c r="B220" s="34">
        <v>11</v>
      </c>
      <c r="C220" s="40" t="s">
        <v>818</v>
      </c>
      <c r="D220" s="40" t="s">
        <v>195</v>
      </c>
      <c r="E220" s="40" t="s">
        <v>273</v>
      </c>
      <c r="F220" s="40" t="s">
        <v>819</v>
      </c>
    </row>
    <row r="221" spans="1:6" ht="14.25" customHeight="1" x14ac:dyDescent="0.2">
      <c r="A221" s="85">
        <f t="shared" si="3"/>
        <v>42408.5</v>
      </c>
      <c r="B221" s="34">
        <v>12</v>
      </c>
      <c r="C221" s="40" t="s">
        <v>820</v>
      </c>
      <c r="D221" s="40" t="s">
        <v>195</v>
      </c>
      <c r="E221" s="40" t="s">
        <v>821</v>
      </c>
      <c r="F221" s="40" t="s">
        <v>822</v>
      </c>
    </row>
    <row r="222" spans="1:6" ht="14.25" customHeight="1" x14ac:dyDescent="0.2">
      <c r="A222" s="85">
        <f t="shared" si="3"/>
        <v>42408.541669999999</v>
      </c>
      <c r="B222" s="34">
        <v>13</v>
      </c>
      <c r="C222" s="40" t="s">
        <v>823</v>
      </c>
      <c r="D222" s="40" t="s">
        <v>194</v>
      </c>
      <c r="E222" s="40" t="s">
        <v>824</v>
      </c>
      <c r="F222" s="40" t="s">
        <v>825</v>
      </c>
    </row>
    <row r="223" spans="1:6" ht="14.25" customHeight="1" x14ac:dyDescent="0.2">
      <c r="A223" s="85">
        <f t="shared" si="3"/>
        <v>42408.583330000001</v>
      </c>
      <c r="B223" s="34">
        <v>14</v>
      </c>
      <c r="C223" s="40" t="s">
        <v>826</v>
      </c>
      <c r="D223" s="40" t="s">
        <v>194</v>
      </c>
      <c r="E223" s="40" t="s">
        <v>827</v>
      </c>
      <c r="F223" s="40" t="s">
        <v>828</v>
      </c>
    </row>
    <row r="224" spans="1:6" ht="14.25" customHeight="1" x14ac:dyDescent="0.2">
      <c r="A224" s="85">
        <f t="shared" si="3"/>
        <v>42408.625</v>
      </c>
      <c r="B224" s="34">
        <v>15</v>
      </c>
      <c r="C224" s="40" t="s">
        <v>829</v>
      </c>
      <c r="D224" s="40" t="s">
        <v>194</v>
      </c>
      <c r="E224" s="40" t="s">
        <v>830</v>
      </c>
      <c r="F224" s="40" t="s">
        <v>831</v>
      </c>
    </row>
    <row r="225" spans="1:6" ht="14.25" customHeight="1" x14ac:dyDescent="0.2">
      <c r="A225" s="85">
        <f t="shared" si="3"/>
        <v>42408.666669999999</v>
      </c>
      <c r="B225" s="34">
        <v>16</v>
      </c>
      <c r="C225" s="40" t="s">
        <v>832</v>
      </c>
      <c r="D225" s="40" t="s">
        <v>292</v>
      </c>
      <c r="E225" s="40" t="s">
        <v>194</v>
      </c>
      <c r="F225" s="40" t="s">
        <v>833</v>
      </c>
    </row>
    <row r="226" spans="1:6" ht="14.25" customHeight="1" x14ac:dyDescent="0.2">
      <c r="A226" s="85">
        <f t="shared" si="3"/>
        <v>42408.708330000001</v>
      </c>
      <c r="B226" s="34">
        <v>17</v>
      </c>
      <c r="C226" s="40" t="s">
        <v>834</v>
      </c>
      <c r="D226" s="40" t="s">
        <v>835</v>
      </c>
      <c r="E226" s="40" t="s">
        <v>194</v>
      </c>
      <c r="F226" s="40" t="s">
        <v>836</v>
      </c>
    </row>
    <row r="227" spans="1:6" ht="14.25" customHeight="1" x14ac:dyDescent="0.2">
      <c r="A227" s="85">
        <f t="shared" si="3"/>
        <v>42408.75</v>
      </c>
      <c r="B227" s="34">
        <v>18</v>
      </c>
      <c r="C227" s="40" t="s">
        <v>837</v>
      </c>
      <c r="D227" s="40" t="s">
        <v>194</v>
      </c>
      <c r="E227" s="40" t="s">
        <v>838</v>
      </c>
      <c r="F227" s="40" t="s">
        <v>839</v>
      </c>
    </row>
    <row r="228" spans="1:6" ht="14.25" customHeight="1" x14ac:dyDescent="0.2">
      <c r="A228" s="85">
        <f t="shared" si="3"/>
        <v>42408.791669999999</v>
      </c>
      <c r="B228" s="34">
        <v>19</v>
      </c>
      <c r="C228" s="40" t="s">
        <v>840</v>
      </c>
      <c r="D228" s="40" t="s">
        <v>195</v>
      </c>
      <c r="E228" s="40" t="s">
        <v>841</v>
      </c>
      <c r="F228" s="40" t="s">
        <v>842</v>
      </c>
    </row>
    <row r="229" spans="1:6" ht="14.25" customHeight="1" x14ac:dyDescent="0.2">
      <c r="A229" s="85">
        <f t="shared" si="3"/>
        <v>42408.833330000001</v>
      </c>
      <c r="B229" s="34">
        <v>20</v>
      </c>
      <c r="C229" s="40" t="s">
        <v>217</v>
      </c>
      <c r="D229" s="40" t="s">
        <v>194</v>
      </c>
      <c r="E229" s="40" t="s">
        <v>843</v>
      </c>
      <c r="F229" s="40" t="s">
        <v>844</v>
      </c>
    </row>
    <row r="230" spans="1:6" ht="14.25" customHeight="1" x14ac:dyDescent="0.2">
      <c r="A230" s="85">
        <f t="shared" si="3"/>
        <v>42408.875</v>
      </c>
      <c r="B230" s="34">
        <v>21</v>
      </c>
      <c r="C230" s="40" t="s">
        <v>625</v>
      </c>
      <c r="D230" s="40" t="s">
        <v>195</v>
      </c>
      <c r="E230" s="40" t="s">
        <v>845</v>
      </c>
      <c r="F230" s="40" t="s">
        <v>846</v>
      </c>
    </row>
    <row r="231" spans="1:6" ht="14.25" customHeight="1" x14ac:dyDescent="0.2">
      <c r="A231" s="85">
        <f t="shared" si="3"/>
        <v>42408.916669999999</v>
      </c>
      <c r="B231" s="34">
        <v>22</v>
      </c>
      <c r="C231" s="40" t="s">
        <v>847</v>
      </c>
      <c r="D231" s="40" t="s">
        <v>194</v>
      </c>
      <c r="E231" s="40" t="s">
        <v>848</v>
      </c>
      <c r="F231" s="40" t="s">
        <v>849</v>
      </c>
    </row>
    <row r="232" spans="1:6" ht="14.25" customHeight="1" x14ac:dyDescent="0.2">
      <c r="A232" s="85">
        <f t="shared" si="3"/>
        <v>42408.958330000001</v>
      </c>
      <c r="B232" s="34">
        <v>23</v>
      </c>
      <c r="C232" s="40" t="s">
        <v>850</v>
      </c>
      <c r="D232" s="40" t="s">
        <v>194</v>
      </c>
      <c r="E232" s="40" t="s">
        <v>851</v>
      </c>
      <c r="F232" s="40" t="s">
        <v>852</v>
      </c>
    </row>
    <row r="233" spans="1:6" ht="14.25" customHeight="1" x14ac:dyDescent="0.2">
      <c r="A233" s="85">
        <f t="shared" si="3"/>
        <v>42409</v>
      </c>
      <c r="B233" s="34">
        <v>0</v>
      </c>
      <c r="C233" s="40" t="s">
        <v>853</v>
      </c>
      <c r="D233" s="40" t="s">
        <v>854</v>
      </c>
      <c r="E233" s="40" t="s">
        <v>226</v>
      </c>
      <c r="F233" s="40" t="s">
        <v>855</v>
      </c>
    </row>
    <row r="234" spans="1:6" ht="14.25" customHeight="1" x14ac:dyDescent="0.2">
      <c r="A234" s="85">
        <f t="shared" si="3"/>
        <v>42409.041669999999</v>
      </c>
      <c r="B234" s="34">
        <v>1</v>
      </c>
      <c r="C234" s="40" t="s">
        <v>856</v>
      </c>
      <c r="D234" s="40" t="s">
        <v>194</v>
      </c>
      <c r="E234" s="40" t="s">
        <v>857</v>
      </c>
      <c r="F234" s="40" t="s">
        <v>858</v>
      </c>
    </row>
    <row r="235" spans="1:6" ht="14.25" customHeight="1" x14ac:dyDescent="0.2">
      <c r="A235" s="85">
        <f t="shared" si="3"/>
        <v>42409.083330000001</v>
      </c>
      <c r="B235" s="34">
        <v>2</v>
      </c>
      <c r="C235" s="40" t="s">
        <v>859</v>
      </c>
      <c r="D235" s="40" t="s">
        <v>194</v>
      </c>
      <c r="E235" s="40" t="s">
        <v>860</v>
      </c>
      <c r="F235" s="40" t="s">
        <v>861</v>
      </c>
    </row>
    <row r="236" spans="1:6" ht="14.25" customHeight="1" x14ac:dyDescent="0.2">
      <c r="A236" s="85">
        <f t="shared" si="3"/>
        <v>42409.125</v>
      </c>
      <c r="B236" s="34">
        <v>3</v>
      </c>
      <c r="C236" s="40" t="s">
        <v>862</v>
      </c>
      <c r="D236" s="40" t="s">
        <v>194</v>
      </c>
      <c r="E236" s="40" t="s">
        <v>863</v>
      </c>
      <c r="F236" s="40" t="s">
        <v>864</v>
      </c>
    </row>
    <row r="237" spans="1:6" ht="14.25" customHeight="1" x14ac:dyDescent="0.2">
      <c r="A237" s="85">
        <f t="shared" si="3"/>
        <v>42409.166669999999</v>
      </c>
      <c r="B237" s="34">
        <v>4</v>
      </c>
      <c r="C237" s="40" t="s">
        <v>865</v>
      </c>
      <c r="D237" s="40" t="s">
        <v>194</v>
      </c>
      <c r="E237" s="40" t="s">
        <v>866</v>
      </c>
      <c r="F237" s="40" t="s">
        <v>867</v>
      </c>
    </row>
    <row r="238" spans="1:6" ht="14.25" customHeight="1" x14ac:dyDescent="0.2">
      <c r="A238" s="85">
        <f t="shared" si="3"/>
        <v>42409.208330000001</v>
      </c>
      <c r="B238" s="34">
        <v>5</v>
      </c>
      <c r="C238" s="40" t="s">
        <v>868</v>
      </c>
      <c r="D238" s="40" t="s">
        <v>194</v>
      </c>
      <c r="E238" s="40" t="s">
        <v>869</v>
      </c>
      <c r="F238" s="40" t="s">
        <v>243</v>
      </c>
    </row>
    <row r="239" spans="1:6" ht="14.25" customHeight="1" x14ac:dyDescent="0.2">
      <c r="A239" s="85">
        <f t="shared" si="3"/>
        <v>42409.25</v>
      </c>
      <c r="B239" s="34">
        <v>6</v>
      </c>
      <c r="C239" s="40" t="s">
        <v>870</v>
      </c>
      <c r="D239" s="40" t="s">
        <v>194</v>
      </c>
      <c r="E239" s="40" t="s">
        <v>871</v>
      </c>
      <c r="F239" s="40" t="s">
        <v>872</v>
      </c>
    </row>
    <row r="240" spans="1:6" ht="14.25" customHeight="1" x14ac:dyDescent="0.2">
      <c r="A240" s="85">
        <f t="shared" si="3"/>
        <v>42409.291669999999</v>
      </c>
      <c r="B240" s="34">
        <v>7</v>
      </c>
      <c r="C240" s="40" t="s">
        <v>873</v>
      </c>
      <c r="D240" s="40" t="s">
        <v>195</v>
      </c>
      <c r="E240" s="40" t="s">
        <v>874</v>
      </c>
      <c r="F240" s="40" t="s">
        <v>875</v>
      </c>
    </row>
    <row r="241" spans="1:6" ht="14.25" customHeight="1" x14ac:dyDescent="0.2">
      <c r="A241" s="85">
        <f t="shared" si="3"/>
        <v>42409.333330000001</v>
      </c>
      <c r="B241" s="34">
        <v>8</v>
      </c>
      <c r="C241" s="40" t="s">
        <v>876</v>
      </c>
      <c r="D241" s="40" t="s">
        <v>301</v>
      </c>
      <c r="E241" s="40" t="s">
        <v>877</v>
      </c>
      <c r="F241" s="40" t="s">
        <v>878</v>
      </c>
    </row>
    <row r="242" spans="1:6" ht="14.25" customHeight="1" x14ac:dyDescent="0.2">
      <c r="A242" s="85">
        <f t="shared" si="3"/>
        <v>42409.375</v>
      </c>
      <c r="B242" s="34">
        <v>9</v>
      </c>
      <c r="C242" s="40" t="s">
        <v>879</v>
      </c>
      <c r="D242" s="40" t="s">
        <v>226</v>
      </c>
      <c r="E242" s="40" t="s">
        <v>880</v>
      </c>
      <c r="F242" s="40" t="s">
        <v>278</v>
      </c>
    </row>
    <row r="243" spans="1:6" ht="14.25" customHeight="1" x14ac:dyDescent="0.2">
      <c r="A243" s="85">
        <f t="shared" si="3"/>
        <v>42409.416669999999</v>
      </c>
      <c r="B243" s="34">
        <v>10</v>
      </c>
      <c r="C243" s="40" t="s">
        <v>881</v>
      </c>
      <c r="D243" s="40" t="s">
        <v>194</v>
      </c>
      <c r="E243" s="40" t="s">
        <v>882</v>
      </c>
      <c r="F243" s="40" t="s">
        <v>883</v>
      </c>
    </row>
    <row r="244" spans="1:6" ht="14.25" customHeight="1" x14ac:dyDescent="0.2">
      <c r="A244" s="85">
        <f t="shared" si="3"/>
        <v>42409.458330000001</v>
      </c>
      <c r="B244" s="34">
        <v>11</v>
      </c>
      <c r="C244" s="40" t="s">
        <v>884</v>
      </c>
      <c r="D244" s="40" t="s">
        <v>194</v>
      </c>
      <c r="E244" s="40" t="s">
        <v>885</v>
      </c>
      <c r="F244" s="40" t="s">
        <v>886</v>
      </c>
    </row>
    <row r="245" spans="1:6" ht="14.25" customHeight="1" x14ac:dyDescent="0.2">
      <c r="A245" s="85">
        <f t="shared" si="3"/>
        <v>42409.5</v>
      </c>
      <c r="B245" s="34">
        <v>12</v>
      </c>
      <c r="C245" s="40" t="s">
        <v>887</v>
      </c>
      <c r="D245" s="40" t="s">
        <v>194</v>
      </c>
      <c r="E245" s="40" t="s">
        <v>888</v>
      </c>
      <c r="F245" s="40" t="s">
        <v>277</v>
      </c>
    </row>
    <row r="246" spans="1:6" ht="14.25" customHeight="1" x14ac:dyDescent="0.2">
      <c r="A246" s="85">
        <f t="shared" si="3"/>
        <v>42409.541669999999</v>
      </c>
      <c r="B246" s="34">
        <v>13</v>
      </c>
      <c r="C246" s="40" t="s">
        <v>889</v>
      </c>
      <c r="D246" s="40" t="s">
        <v>194</v>
      </c>
      <c r="E246" s="40" t="s">
        <v>890</v>
      </c>
      <c r="F246" s="40" t="s">
        <v>891</v>
      </c>
    </row>
    <row r="247" spans="1:6" ht="14.25" customHeight="1" x14ac:dyDescent="0.2">
      <c r="A247" s="85">
        <f t="shared" si="3"/>
        <v>42409.583330000001</v>
      </c>
      <c r="B247" s="34">
        <v>14</v>
      </c>
      <c r="C247" s="40" t="s">
        <v>892</v>
      </c>
      <c r="D247" s="40" t="s">
        <v>195</v>
      </c>
      <c r="E247" s="40" t="s">
        <v>893</v>
      </c>
      <c r="F247" s="40" t="s">
        <v>894</v>
      </c>
    </row>
    <row r="248" spans="1:6" ht="14.25" customHeight="1" x14ac:dyDescent="0.2">
      <c r="A248" s="85">
        <f t="shared" si="3"/>
        <v>42409.625</v>
      </c>
      <c r="B248" s="34">
        <v>15</v>
      </c>
      <c r="C248" s="40" t="s">
        <v>895</v>
      </c>
      <c r="D248" s="40" t="s">
        <v>194</v>
      </c>
      <c r="E248" s="40" t="s">
        <v>896</v>
      </c>
      <c r="F248" s="40" t="s">
        <v>253</v>
      </c>
    </row>
    <row r="249" spans="1:6" ht="14.25" customHeight="1" x14ac:dyDescent="0.2">
      <c r="A249" s="85">
        <f t="shared" si="3"/>
        <v>42409.666669999999</v>
      </c>
      <c r="B249" s="34">
        <v>16</v>
      </c>
      <c r="C249" s="40" t="s">
        <v>897</v>
      </c>
      <c r="D249" s="40" t="s">
        <v>195</v>
      </c>
      <c r="E249" s="40" t="s">
        <v>898</v>
      </c>
      <c r="F249" s="40" t="s">
        <v>899</v>
      </c>
    </row>
    <row r="250" spans="1:6" ht="14.25" customHeight="1" x14ac:dyDescent="0.2">
      <c r="A250" s="85">
        <f t="shared" si="3"/>
        <v>42409.708330000001</v>
      </c>
      <c r="B250" s="34">
        <v>17</v>
      </c>
      <c r="C250" s="40" t="s">
        <v>900</v>
      </c>
      <c r="D250" s="40" t="s">
        <v>901</v>
      </c>
      <c r="E250" s="40" t="s">
        <v>194</v>
      </c>
      <c r="F250" s="40" t="s">
        <v>902</v>
      </c>
    </row>
    <row r="251" spans="1:6" ht="14.25" customHeight="1" x14ac:dyDescent="0.2">
      <c r="A251" s="85">
        <f t="shared" si="3"/>
        <v>42409.75</v>
      </c>
      <c r="B251" s="34">
        <v>18</v>
      </c>
      <c r="C251" s="40" t="s">
        <v>903</v>
      </c>
      <c r="D251" s="40" t="s">
        <v>194</v>
      </c>
      <c r="E251" s="40" t="s">
        <v>904</v>
      </c>
      <c r="F251" s="40" t="s">
        <v>905</v>
      </c>
    </row>
    <row r="252" spans="1:6" ht="14.25" customHeight="1" x14ac:dyDescent="0.2">
      <c r="A252" s="85">
        <f t="shared" si="3"/>
        <v>42409.791669999999</v>
      </c>
      <c r="B252" s="34">
        <v>19</v>
      </c>
      <c r="C252" s="40" t="s">
        <v>265</v>
      </c>
      <c r="D252" s="40" t="s">
        <v>195</v>
      </c>
      <c r="E252" s="40" t="s">
        <v>906</v>
      </c>
      <c r="F252" s="40" t="s">
        <v>907</v>
      </c>
    </row>
    <row r="253" spans="1:6" ht="14.25" customHeight="1" x14ac:dyDescent="0.2">
      <c r="A253" s="85">
        <f t="shared" si="3"/>
        <v>42409.833330000001</v>
      </c>
      <c r="B253" s="34">
        <v>20</v>
      </c>
      <c r="C253" s="40" t="s">
        <v>223</v>
      </c>
      <c r="D253" s="40" t="s">
        <v>194</v>
      </c>
      <c r="E253" s="40" t="s">
        <v>908</v>
      </c>
      <c r="F253" s="40" t="s">
        <v>909</v>
      </c>
    </row>
    <row r="254" spans="1:6" ht="14.25" customHeight="1" x14ac:dyDescent="0.2">
      <c r="A254" s="85">
        <f t="shared" si="3"/>
        <v>42409.875</v>
      </c>
      <c r="B254" s="34">
        <v>21</v>
      </c>
      <c r="C254" s="40" t="s">
        <v>629</v>
      </c>
      <c r="D254" s="40" t="s">
        <v>194</v>
      </c>
      <c r="E254" s="40" t="s">
        <v>910</v>
      </c>
      <c r="F254" s="40" t="s">
        <v>631</v>
      </c>
    </row>
    <row r="255" spans="1:6" ht="14.25" customHeight="1" x14ac:dyDescent="0.2">
      <c r="A255" s="85">
        <f t="shared" si="3"/>
        <v>42409.916669999999</v>
      </c>
      <c r="B255" s="34">
        <v>22</v>
      </c>
      <c r="C255" s="40" t="s">
        <v>911</v>
      </c>
      <c r="D255" s="40" t="s">
        <v>194</v>
      </c>
      <c r="E255" s="40" t="s">
        <v>912</v>
      </c>
      <c r="F255" s="40" t="s">
        <v>913</v>
      </c>
    </row>
    <row r="256" spans="1:6" ht="14.25" customHeight="1" x14ac:dyDescent="0.2">
      <c r="A256" s="85">
        <f t="shared" si="3"/>
        <v>42409.958330000001</v>
      </c>
      <c r="B256" s="34">
        <v>23</v>
      </c>
      <c r="C256" s="40" t="s">
        <v>914</v>
      </c>
      <c r="D256" s="40" t="s">
        <v>194</v>
      </c>
      <c r="E256" s="40" t="s">
        <v>915</v>
      </c>
      <c r="F256" s="40" t="s">
        <v>916</v>
      </c>
    </row>
    <row r="257" spans="1:6" ht="14.25" customHeight="1" x14ac:dyDescent="0.2">
      <c r="A257" s="85">
        <f t="shared" si="3"/>
        <v>42410</v>
      </c>
      <c r="B257" s="34">
        <v>0</v>
      </c>
      <c r="C257" s="40" t="s">
        <v>917</v>
      </c>
      <c r="D257" s="40" t="s">
        <v>194</v>
      </c>
      <c r="E257" s="40" t="s">
        <v>918</v>
      </c>
      <c r="F257" s="40" t="s">
        <v>919</v>
      </c>
    </row>
    <row r="258" spans="1:6" ht="14.25" customHeight="1" x14ac:dyDescent="0.2">
      <c r="A258" s="85">
        <f t="shared" ref="A258:A321" si="4">A234+1</f>
        <v>42410.041669999999</v>
      </c>
      <c r="B258" s="34">
        <v>1</v>
      </c>
      <c r="C258" s="40" t="s">
        <v>920</v>
      </c>
      <c r="D258" s="40" t="s">
        <v>194</v>
      </c>
      <c r="E258" s="40" t="s">
        <v>921</v>
      </c>
      <c r="F258" s="40" t="s">
        <v>922</v>
      </c>
    </row>
    <row r="259" spans="1:6" ht="14.25" customHeight="1" x14ac:dyDescent="0.2">
      <c r="A259" s="85">
        <f t="shared" si="4"/>
        <v>42410.083330000001</v>
      </c>
      <c r="B259" s="34">
        <v>2</v>
      </c>
      <c r="C259" s="40" t="s">
        <v>923</v>
      </c>
      <c r="D259" s="40" t="s">
        <v>194</v>
      </c>
      <c r="E259" s="40" t="s">
        <v>924</v>
      </c>
      <c r="F259" s="40" t="s">
        <v>925</v>
      </c>
    </row>
    <row r="260" spans="1:6" ht="14.25" customHeight="1" x14ac:dyDescent="0.2">
      <c r="A260" s="85">
        <f t="shared" si="4"/>
        <v>42410.125</v>
      </c>
      <c r="B260" s="34">
        <v>3</v>
      </c>
      <c r="C260" s="40" t="s">
        <v>527</v>
      </c>
      <c r="D260" s="40" t="s">
        <v>194</v>
      </c>
      <c r="E260" s="40" t="s">
        <v>926</v>
      </c>
      <c r="F260" s="40" t="s">
        <v>529</v>
      </c>
    </row>
    <row r="261" spans="1:6" ht="14.25" customHeight="1" x14ac:dyDescent="0.2">
      <c r="A261" s="85">
        <f t="shared" si="4"/>
        <v>42410.166669999999</v>
      </c>
      <c r="B261" s="34">
        <v>4</v>
      </c>
      <c r="C261" s="40" t="s">
        <v>927</v>
      </c>
      <c r="D261" s="40" t="s">
        <v>194</v>
      </c>
      <c r="E261" s="40" t="s">
        <v>928</v>
      </c>
      <c r="F261" s="40" t="s">
        <v>929</v>
      </c>
    </row>
    <row r="262" spans="1:6" ht="14.25" customHeight="1" x14ac:dyDescent="0.2">
      <c r="A262" s="85">
        <f t="shared" si="4"/>
        <v>42410.208330000001</v>
      </c>
      <c r="B262" s="34">
        <v>5</v>
      </c>
      <c r="C262" s="40" t="s">
        <v>930</v>
      </c>
      <c r="D262" s="40" t="s">
        <v>931</v>
      </c>
      <c r="E262" s="40" t="s">
        <v>194</v>
      </c>
      <c r="F262" s="40" t="s">
        <v>932</v>
      </c>
    </row>
    <row r="263" spans="1:6" ht="14.25" customHeight="1" x14ac:dyDescent="0.2">
      <c r="A263" s="85">
        <f t="shared" si="4"/>
        <v>42410.25</v>
      </c>
      <c r="B263" s="34">
        <v>6</v>
      </c>
      <c r="C263" s="40" t="s">
        <v>933</v>
      </c>
      <c r="D263" s="40" t="s">
        <v>934</v>
      </c>
      <c r="E263" s="40" t="s">
        <v>194</v>
      </c>
      <c r="F263" s="40" t="s">
        <v>935</v>
      </c>
    </row>
    <row r="264" spans="1:6" ht="14.25" customHeight="1" x14ac:dyDescent="0.2">
      <c r="A264" s="85">
        <f t="shared" si="4"/>
        <v>42410.291669999999</v>
      </c>
      <c r="B264" s="34">
        <v>7</v>
      </c>
      <c r="C264" s="40" t="s">
        <v>936</v>
      </c>
      <c r="D264" s="40" t="s">
        <v>195</v>
      </c>
      <c r="E264" s="40" t="s">
        <v>937</v>
      </c>
      <c r="F264" s="40" t="s">
        <v>938</v>
      </c>
    </row>
    <row r="265" spans="1:6" ht="14.25" customHeight="1" x14ac:dyDescent="0.2">
      <c r="A265" s="85">
        <f t="shared" si="4"/>
        <v>42410.333330000001</v>
      </c>
      <c r="B265" s="34">
        <v>8</v>
      </c>
      <c r="C265" s="40" t="s">
        <v>939</v>
      </c>
      <c r="D265" s="40" t="s">
        <v>940</v>
      </c>
      <c r="E265" s="40" t="s">
        <v>194</v>
      </c>
      <c r="F265" s="40" t="s">
        <v>212</v>
      </c>
    </row>
    <row r="266" spans="1:6" ht="14.25" customHeight="1" x14ac:dyDescent="0.2">
      <c r="A266" s="85">
        <f t="shared" si="4"/>
        <v>42410.375</v>
      </c>
      <c r="B266" s="34">
        <v>9</v>
      </c>
      <c r="C266" s="40" t="s">
        <v>941</v>
      </c>
      <c r="D266" s="40" t="s">
        <v>942</v>
      </c>
      <c r="E266" s="40" t="s">
        <v>194</v>
      </c>
      <c r="F266" s="40" t="s">
        <v>943</v>
      </c>
    </row>
    <row r="267" spans="1:6" ht="14.25" customHeight="1" x14ac:dyDescent="0.2">
      <c r="A267" s="85">
        <f t="shared" si="4"/>
        <v>42410.416669999999</v>
      </c>
      <c r="B267" s="34">
        <v>10</v>
      </c>
      <c r="C267" s="40" t="s">
        <v>944</v>
      </c>
      <c r="D267" s="40" t="s">
        <v>195</v>
      </c>
      <c r="E267" s="40" t="s">
        <v>945</v>
      </c>
      <c r="F267" s="40" t="s">
        <v>275</v>
      </c>
    </row>
    <row r="268" spans="1:6" ht="14.25" customHeight="1" x14ac:dyDescent="0.2">
      <c r="A268" s="85">
        <f t="shared" si="4"/>
        <v>42410.458330000001</v>
      </c>
      <c r="B268" s="34">
        <v>11</v>
      </c>
      <c r="C268" s="40" t="s">
        <v>946</v>
      </c>
      <c r="D268" s="40" t="s">
        <v>194</v>
      </c>
      <c r="E268" s="40" t="s">
        <v>947</v>
      </c>
      <c r="F268" s="40" t="s">
        <v>948</v>
      </c>
    </row>
    <row r="269" spans="1:6" ht="14.25" customHeight="1" x14ac:dyDescent="0.2">
      <c r="A269" s="85">
        <f t="shared" si="4"/>
        <v>42410.5</v>
      </c>
      <c r="B269" s="34">
        <v>12</v>
      </c>
      <c r="C269" s="40" t="s">
        <v>949</v>
      </c>
      <c r="D269" s="40" t="s">
        <v>195</v>
      </c>
      <c r="E269" s="40" t="s">
        <v>950</v>
      </c>
      <c r="F269" s="40" t="s">
        <v>951</v>
      </c>
    </row>
    <row r="270" spans="1:6" ht="14.25" customHeight="1" x14ac:dyDescent="0.2">
      <c r="A270" s="85">
        <f t="shared" si="4"/>
        <v>42410.541669999999</v>
      </c>
      <c r="B270" s="34">
        <v>13</v>
      </c>
      <c r="C270" s="40" t="s">
        <v>548</v>
      </c>
      <c r="D270" s="40" t="s">
        <v>195</v>
      </c>
      <c r="E270" s="40" t="s">
        <v>952</v>
      </c>
      <c r="F270" s="40" t="s">
        <v>550</v>
      </c>
    </row>
    <row r="271" spans="1:6" ht="14.25" customHeight="1" x14ac:dyDescent="0.2">
      <c r="A271" s="85">
        <f t="shared" si="4"/>
        <v>42410.583330000001</v>
      </c>
      <c r="B271" s="34">
        <v>14</v>
      </c>
      <c r="C271" s="40" t="s">
        <v>953</v>
      </c>
      <c r="D271" s="40" t="s">
        <v>194</v>
      </c>
      <c r="E271" s="40" t="s">
        <v>954</v>
      </c>
      <c r="F271" s="40" t="s">
        <v>955</v>
      </c>
    </row>
    <row r="272" spans="1:6" ht="14.25" customHeight="1" x14ac:dyDescent="0.2">
      <c r="A272" s="85">
        <f t="shared" si="4"/>
        <v>42410.625</v>
      </c>
      <c r="B272" s="34">
        <v>15</v>
      </c>
      <c r="C272" s="40" t="s">
        <v>953</v>
      </c>
      <c r="D272" s="40" t="s">
        <v>194</v>
      </c>
      <c r="E272" s="40" t="s">
        <v>956</v>
      </c>
      <c r="F272" s="40" t="s">
        <v>955</v>
      </c>
    </row>
    <row r="273" spans="1:6" ht="14.25" customHeight="1" x14ac:dyDescent="0.2">
      <c r="A273" s="85">
        <f t="shared" si="4"/>
        <v>42410.666669999999</v>
      </c>
      <c r="B273" s="34">
        <v>16</v>
      </c>
      <c r="C273" s="40" t="s">
        <v>957</v>
      </c>
      <c r="D273" s="40" t="s">
        <v>194</v>
      </c>
      <c r="E273" s="40" t="s">
        <v>958</v>
      </c>
      <c r="F273" s="40" t="s">
        <v>959</v>
      </c>
    </row>
    <row r="274" spans="1:6" ht="14.25" customHeight="1" x14ac:dyDescent="0.2">
      <c r="A274" s="85">
        <f t="shared" si="4"/>
        <v>42410.708330000001</v>
      </c>
      <c r="B274" s="34">
        <v>17</v>
      </c>
      <c r="C274" s="40" t="s">
        <v>960</v>
      </c>
      <c r="D274" s="40" t="s">
        <v>961</v>
      </c>
      <c r="E274" s="40" t="s">
        <v>194</v>
      </c>
      <c r="F274" s="40" t="s">
        <v>962</v>
      </c>
    </row>
    <row r="275" spans="1:6" ht="14.25" customHeight="1" x14ac:dyDescent="0.2">
      <c r="A275" s="85">
        <f t="shared" si="4"/>
        <v>42410.75</v>
      </c>
      <c r="B275" s="34">
        <v>18</v>
      </c>
      <c r="C275" s="40" t="s">
        <v>963</v>
      </c>
      <c r="D275" s="40" t="s">
        <v>964</v>
      </c>
      <c r="E275" s="40" t="s">
        <v>194</v>
      </c>
      <c r="F275" s="40" t="s">
        <v>965</v>
      </c>
    </row>
    <row r="276" spans="1:6" ht="14.25" customHeight="1" x14ac:dyDescent="0.2">
      <c r="A276" s="85">
        <f t="shared" si="4"/>
        <v>42410.791669999999</v>
      </c>
      <c r="B276" s="34">
        <v>19</v>
      </c>
      <c r="C276" s="40" t="s">
        <v>966</v>
      </c>
      <c r="D276" s="40" t="s">
        <v>194</v>
      </c>
      <c r="E276" s="40" t="s">
        <v>967</v>
      </c>
      <c r="F276" s="40" t="s">
        <v>968</v>
      </c>
    </row>
    <row r="277" spans="1:6" ht="14.25" customHeight="1" x14ac:dyDescent="0.2">
      <c r="A277" s="85">
        <f t="shared" si="4"/>
        <v>42410.833330000001</v>
      </c>
      <c r="B277" s="34">
        <v>20</v>
      </c>
      <c r="C277" s="40" t="s">
        <v>969</v>
      </c>
      <c r="D277" s="40" t="s">
        <v>970</v>
      </c>
      <c r="E277" s="40" t="s">
        <v>971</v>
      </c>
      <c r="F277" s="40" t="s">
        <v>972</v>
      </c>
    </row>
    <row r="278" spans="1:6" ht="14.25" customHeight="1" x14ac:dyDescent="0.2">
      <c r="A278" s="85">
        <f t="shared" si="4"/>
        <v>42410.875</v>
      </c>
      <c r="B278" s="34">
        <v>21</v>
      </c>
      <c r="C278" s="40" t="s">
        <v>973</v>
      </c>
      <c r="D278" s="40" t="s">
        <v>194</v>
      </c>
      <c r="E278" s="40" t="s">
        <v>974</v>
      </c>
      <c r="F278" s="40" t="s">
        <v>975</v>
      </c>
    </row>
    <row r="279" spans="1:6" ht="14.25" customHeight="1" x14ac:dyDescent="0.2">
      <c r="A279" s="85">
        <f t="shared" si="4"/>
        <v>42410.916669999999</v>
      </c>
      <c r="B279" s="34">
        <v>22</v>
      </c>
      <c r="C279" s="40" t="s">
        <v>976</v>
      </c>
      <c r="D279" s="40" t="s">
        <v>194</v>
      </c>
      <c r="E279" s="40" t="s">
        <v>977</v>
      </c>
      <c r="F279" s="40" t="s">
        <v>978</v>
      </c>
    </row>
    <row r="280" spans="1:6" ht="14.25" customHeight="1" x14ac:dyDescent="0.2">
      <c r="A280" s="85">
        <f t="shared" si="4"/>
        <v>42410.958330000001</v>
      </c>
      <c r="B280" s="34">
        <v>23</v>
      </c>
      <c r="C280" s="40" t="s">
        <v>979</v>
      </c>
      <c r="D280" s="40" t="s">
        <v>195</v>
      </c>
      <c r="E280" s="40" t="s">
        <v>980</v>
      </c>
      <c r="F280" s="40" t="s">
        <v>981</v>
      </c>
    </row>
    <row r="281" spans="1:6" ht="14.25" customHeight="1" x14ac:dyDescent="0.2">
      <c r="A281" s="85">
        <f t="shared" si="4"/>
        <v>42411</v>
      </c>
      <c r="B281" s="34">
        <v>0</v>
      </c>
      <c r="C281" s="40" t="s">
        <v>982</v>
      </c>
      <c r="D281" s="40" t="s">
        <v>194</v>
      </c>
      <c r="E281" s="40" t="s">
        <v>983</v>
      </c>
      <c r="F281" s="40" t="s">
        <v>984</v>
      </c>
    </row>
    <row r="282" spans="1:6" ht="14.25" customHeight="1" x14ac:dyDescent="0.2">
      <c r="A282" s="85">
        <f t="shared" si="4"/>
        <v>42411.041669999999</v>
      </c>
      <c r="B282" s="34">
        <v>1</v>
      </c>
      <c r="C282" s="40" t="s">
        <v>985</v>
      </c>
      <c r="D282" s="40" t="s">
        <v>194</v>
      </c>
      <c r="E282" s="40" t="s">
        <v>986</v>
      </c>
      <c r="F282" s="40" t="s">
        <v>987</v>
      </c>
    </row>
    <row r="283" spans="1:6" ht="14.25" customHeight="1" x14ac:dyDescent="0.2">
      <c r="A283" s="85">
        <f t="shared" si="4"/>
        <v>42411.083330000001</v>
      </c>
      <c r="B283" s="34">
        <v>2</v>
      </c>
      <c r="C283" s="40" t="s">
        <v>988</v>
      </c>
      <c r="D283" s="40" t="s">
        <v>194</v>
      </c>
      <c r="E283" s="40" t="s">
        <v>989</v>
      </c>
      <c r="F283" s="40" t="s">
        <v>990</v>
      </c>
    </row>
    <row r="284" spans="1:6" ht="14.25" customHeight="1" x14ac:dyDescent="0.2">
      <c r="A284" s="85">
        <f t="shared" si="4"/>
        <v>42411.125</v>
      </c>
      <c r="B284" s="34">
        <v>3</v>
      </c>
      <c r="C284" s="40" t="s">
        <v>991</v>
      </c>
      <c r="D284" s="40" t="s">
        <v>194</v>
      </c>
      <c r="E284" s="40" t="s">
        <v>992</v>
      </c>
      <c r="F284" s="40" t="s">
        <v>993</v>
      </c>
    </row>
    <row r="285" spans="1:6" ht="14.25" customHeight="1" x14ac:dyDescent="0.2">
      <c r="A285" s="85">
        <f t="shared" si="4"/>
        <v>42411.166669999999</v>
      </c>
      <c r="B285" s="34">
        <v>4</v>
      </c>
      <c r="C285" s="40" t="s">
        <v>994</v>
      </c>
      <c r="D285" s="40" t="s">
        <v>194</v>
      </c>
      <c r="E285" s="40" t="s">
        <v>995</v>
      </c>
      <c r="F285" s="40" t="s">
        <v>996</v>
      </c>
    </row>
    <row r="286" spans="1:6" ht="14.25" customHeight="1" x14ac:dyDescent="0.2">
      <c r="A286" s="85">
        <f t="shared" si="4"/>
        <v>42411.208330000001</v>
      </c>
      <c r="B286" s="34">
        <v>5</v>
      </c>
      <c r="C286" s="40" t="s">
        <v>997</v>
      </c>
      <c r="D286" s="40" t="s">
        <v>998</v>
      </c>
      <c r="E286" s="40" t="s">
        <v>194</v>
      </c>
      <c r="F286" s="40" t="s">
        <v>999</v>
      </c>
    </row>
    <row r="287" spans="1:6" ht="14.25" customHeight="1" x14ac:dyDescent="0.2">
      <c r="A287" s="85">
        <f t="shared" si="4"/>
        <v>42411.25</v>
      </c>
      <c r="B287" s="34">
        <v>6</v>
      </c>
      <c r="C287" s="40" t="s">
        <v>1000</v>
      </c>
      <c r="D287" s="40" t="s">
        <v>1001</v>
      </c>
      <c r="E287" s="40" t="s">
        <v>195</v>
      </c>
      <c r="F287" s="40" t="s">
        <v>1002</v>
      </c>
    </row>
    <row r="288" spans="1:6" ht="14.25" customHeight="1" x14ac:dyDescent="0.2">
      <c r="A288" s="85">
        <f t="shared" si="4"/>
        <v>42411.291669999999</v>
      </c>
      <c r="B288" s="34">
        <v>7</v>
      </c>
      <c r="C288" s="40" t="s">
        <v>1003</v>
      </c>
      <c r="D288" s="40" t="s">
        <v>1004</v>
      </c>
      <c r="E288" s="40" t="s">
        <v>194</v>
      </c>
      <c r="F288" s="40" t="s">
        <v>1005</v>
      </c>
    </row>
    <row r="289" spans="1:6" ht="14.25" customHeight="1" x14ac:dyDescent="0.2">
      <c r="A289" s="85">
        <f t="shared" si="4"/>
        <v>42411.333330000001</v>
      </c>
      <c r="B289" s="34">
        <v>8</v>
      </c>
      <c r="C289" s="40" t="s">
        <v>1006</v>
      </c>
      <c r="D289" s="40" t="s">
        <v>1007</v>
      </c>
      <c r="E289" s="40" t="s">
        <v>194</v>
      </c>
      <c r="F289" s="40" t="s">
        <v>1008</v>
      </c>
    </row>
    <row r="290" spans="1:6" ht="14.25" customHeight="1" x14ac:dyDescent="0.2">
      <c r="A290" s="85">
        <f t="shared" si="4"/>
        <v>42411.375</v>
      </c>
      <c r="B290" s="34">
        <v>9</v>
      </c>
      <c r="C290" s="40" t="s">
        <v>1009</v>
      </c>
      <c r="D290" s="40" t="s">
        <v>1010</v>
      </c>
      <c r="E290" s="40" t="s">
        <v>194</v>
      </c>
      <c r="F290" s="40" t="s">
        <v>1011</v>
      </c>
    </row>
    <row r="291" spans="1:6" ht="14.25" customHeight="1" x14ac:dyDescent="0.2">
      <c r="A291" s="85">
        <f t="shared" si="4"/>
        <v>42411.416669999999</v>
      </c>
      <c r="B291" s="34">
        <v>10</v>
      </c>
      <c r="C291" s="40" t="s">
        <v>1012</v>
      </c>
      <c r="D291" s="40" t="s">
        <v>194</v>
      </c>
      <c r="E291" s="40" t="s">
        <v>1013</v>
      </c>
      <c r="F291" s="40" t="s">
        <v>1014</v>
      </c>
    </row>
    <row r="292" spans="1:6" ht="14.25" customHeight="1" x14ac:dyDescent="0.2">
      <c r="A292" s="85">
        <f t="shared" si="4"/>
        <v>42411.458330000001</v>
      </c>
      <c r="B292" s="34">
        <v>11</v>
      </c>
      <c r="C292" s="40" t="s">
        <v>661</v>
      </c>
      <c r="D292" s="40" t="s">
        <v>194</v>
      </c>
      <c r="E292" s="40" t="s">
        <v>1015</v>
      </c>
      <c r="F292" s="40" t="s">
        <v>663</v>
      </c>
    </row>
    <row r="293" spans="1:6" ht="14.25" customHeight="1" x14ac:dyDescent="0.2">
      <c r="A293" s="85">
        <f t="shared" si="4"/>
        <v>42411.5</v>
      </c>
      <c r="B293" s="34">
        <v>12</v>
      </c>
      <c r="C293" s="40" t="s">
        <v>1016</v>
      </c>
      <c r="D293" s="40" t="s">
        <v>194</v>
      </c>
      <c r="E293" s="40" t="s">
        <v>1017</v>
      </c>
      <c r="F293" s="40" t="s">
        <v>302</v>
      </c>
    </row>
    <row r="294" spans="1:6" ht="14.25" customHeight="1" x14ac:dyDescent="0.2">
      <c r="A294" s="85">
        <f t="shared" si="4"/>
        <v>42411.541669999999</v>
      </c>
      <c r="B294" s="34">
        <v>13</v>
      </c>
      <c r="C294" s="40" t="s">
        <v>1018</v>
      </c>
      <c r="D294" s="40" t="s">
        <v>195</v>
      </c>
      <c r="E294" s="40" t="s">
        <v>1019</v>
      </c>
      <c r="F294" s="40" t="s">
        <v>1020</v>
      </c>
    </row>
    <row r="295" spans="1:6" ht="14.25" customHeight="1" x14ac:dyDescent="0.2">
      <c r="A295" s="85">
        <f t="shared" si="4"/>
        <v>42411.583330000001</v>
      </c>
      <c r="B295" s="34">
        <v>14</v>
      </c>
      <c r="C295" s="40" t="s">
        <v>548</v>
      </c>
      <c r="D295" s="40" t="s">
        <v>194</v>
      </c>
      <c r="E295" s="40" t="s">
        <v>1021</v>
      </c>
      <c r="F295" s="40" t="s">
        <v>550</v>
      </c>
    </row>
    <row r="296" spans="1:6" ht="14.25" customHeight="1" x14ac:dyDescent="0.2">
      <c r="A296" s="85">
        <f t="shared" si="4"/>
        <v>42411.625</v>
      </c>
      <c r="B296" s="34">
        <v>15</v>
      </c>
      <c r="C296" s="40" t="s">
        <v>1022</v>
      </c>
      <c r="D296" s="40" t="s">
        <v>194</v>
      </c>
      <c r="E296" s="40" t="s">
        <v>1023</v>
      </c>
      <c r="F296" s="40" t="s">
        <v>1024</v>
      </c>
    </row>
    <row r="297" spans="1:6" ht="14.25" customHeight="1" x14ac:dyDescent="0.2">
      <c r="A297" s="85">
        <f t="shared" si="4"/>
        <v>42411.666669999999</v>
      </c>
      <c r="B297" s="34">
        <v>16</v>
      </c>
      <c r="C297" s="40" t="s">
        <v>1025</v>
      </c>
      <c r="D297" s="40" t="s">
        <v>194</v>
      </c>
      <c r="E297" s="40" t="s">
        <v>1026</v>
      </c>
      <c r="F297" s="40" t="s">
        <v>1027</v>
      </c>
    </row>
    <row r="298" spans="1:6" ht="14.25" customHeight="1" x14ac:dyDescent="0.2">
      <c r="A298" s="85">
        <f t="shared" si="4"/>
        <v>42411.708330000001</v>
      </c>
      <c r="B298" s="34">
        <v>17</v>
      </c>
      <c r="C298" s="40" t="s">
        <v>1028</v>
      </c>
      <c r="D298" s="40" t="s">
        <v>194</v>
      </c>
      <c r="E298" s="40" t="s">
        <v>1029</v>
      </c>
      <c r="F298" s="40" t="s">
        <v>1030</v>
      </c>
    </row>
    <row r="299" spans="1:6" ht="14.25" customHeight="1" x14ac:dyDescent="0.2">
      <c r="A299" s="85">
        <f t="shared" si="4"/>
        <v>42411.75</v>
      </c>
      <c r="B299" s="34">
        <v>18</v>
      </c>
      <c r="C299" s="40" t="s">
        <v>1031</v>
      </c>
      <c r="D299" s="40" t="s">
        <v>1032</v>
      </c>
      <c r="E299" s="40" t="s">
        <v>194</v>
      </c>
      <c r="F299" s="40" t="s">
        <v>1033</v>
      </c>
    </row>
    <row r="300" spans="1:6" ht="14.25" customHeight="1" x14ac:dyDescent="0.2">
      <c r="A300" s="85">
        <f t="shared" si="4"/>
        <v>42411.791669999999</v>
      </c>
      <c r="B300" s="34">
        <v>19</v>
      </c>
      <c r="C300" s="40" t="s">
        <v>1034</v>
      </c>
      <c r="D300" s="40" t="s">
        <v>1035</v>
      </c>
      <c r="E300" s="40" t="s">
        <v>194</v>
      </c>
      <c r="F300" s="40" t="s">
        <v>1036</v>
      </c>
    </row>
    <row r="301" spans="1:6" ht="14.25" customHeight="1" x14ac:dyDescent="0.2">
      <c r="A301" s="85">
        <f t="shared" si="4"/>
        <v>42411.833330000001</v>
      </c>
      <c r="B301" s="34">
        <v>20</v>
      </c>
      <c r="C301" s="40" t="s">
        <v>1037</v>
      </c>
      <c r="D301" s="40" t="s">
        <v>1038</v>
      </c>
      <c r="E301" s="40" t="s">
        <v>194</v>
      </c>
      <c r="F301" s="40" t="s">
        <v>1039</v>
      </c>
    </row>
    <row r="302" spans="1:6" ht="14.25" customHeight="1" x14ac:dyDescent="0.2">
      <c r="A302" s="85">
        <f t="shared" si="4"/>
        <v>42411.875</v>
      </c>
      <c r="B302" s="34">
        <v>21</v>
      </c>
      <c r="C302" s="40" t="s">
        <v>1040</v>
      </c>
      <c r="D302" s="40" t="s">
        <v>195</v>
      </c>
      <c r="E302" s="40" t="s">
        <v>1041</v>
      </c>
      <c r="F302" s="40" t="s">
        <v>1042</v>
      </c>
    </row>
    <row r="303" spans="1:6" ht="14.25" customHeight="1" x14ac:dyDescent="0.2">
      <c r="A303" s="85">
        <f t="shared" si="4"/>
        <v>42411.916669999999</v>
      </c>
      <c r="B303" s="34">
        <v>22</v>
      </c>
      <c r="C303" s="40" t="s">
        <v>1043</v>
      </c>
      <c r="D303" s="40" t="s">
        <v>194</v>
      </c>
      <c r="E303" s="40" t="s">
        <v>1044</v>
      </c>
      <c r="F303" s="40" t="s">
        <v>1045</v>
      </c>
    </row>
    <row r="304" spans="1:6" ht="14.25" customHeight="1" x14ac:dyDescent="0.2">
      <c r="A304" s="85">
        <f t="shared" si="4"/>
        <v>42411.958330000001</v>
      </c>
      <c r="B304" s="34">
        <v>23</v>
      </c>
      <c r="C304" s="40" t="s">
        <v>1046</v>
      </c>
      <c r="D304" s="40" t="s">
        <v>1047</v>
      </c>
      <c r="E304" s="40" t="s">
        <v>194</v>
      </c>
      <c r="F304" s="40" t="s">
        <v>1048</v>
      </c>
    </row>
    <row r="305" spans="1:6" ht="14.25" customHeight="1" x14ac:dyDescent="0.2">
      <c r="A305" s="85">
        <f t="shared" si="4"/>
        <v>42412</v>
      </c>
      <c r="B305" s="34">
        <v>0</v>
      </c>
      <c r="C305" s="40" t="s">
        <v>1049</v>
      </c>
      <c r="D305" s="40" t="s">
        <v>194</v>
      </c>
      <c r="E305" s="40" t="s">
        <v>1050</v>
      </c>
      <c r="F305" s="40" t="s">
        <v>1051</v>
      </c>
    </row>
    <row r="306" spans="1:6" ht="14.25" customHeight="1" x14ac:dyDescent="0.2">
      <c r="A306" s="85">
        <f t="shared" si="4"/>
        <v>42412.041669999999</v>
      </c>
      <c r="B306" s="34">
        <v>1</v>
      </c>
      <c r="C306" s="40" t="s">
        <v>1052</v>
      </c>
      <c r="D306" s="40" t="s">
        <v>194</v>
      </c>
      <c r="E306" s="40" t="s">
        <v>1053</v>
      </c>
      <c r="F306" s="40" t="s">
        <v>1054</v>
      </c>
    </row>
    <row r="307" spans="1:6" ht="14.25" customHeight="1" x14ac:dyDescent="0.2">
      <c r="A307" s="85">
        <f t="shared" si="4"/>
        <v>42412.083330000001</v>
      </c>
      <c r="B307" s="34">
        <v>2</v>
      </c>
      <c r="C307" s="40" t="s">
        <v>1055</v>
      </c>
      <c r="D307" s="40" t="s">
        <v>194</v>
      </c>
      <c r="E307" s="40" t="s">
        <v>1056</v>
      </c>
      <c r="F307" s="40" t="s">
        <v>1057</v>
      </c>
    </row>
    <row r="308" spans="1:6" ht="14.25" customHeight="1" x14ac:dyDescent="0.2">
      <c r="A308" s="85">
        <f t="shared" si="4"/>
        <v>42412.125</v>
      </c>
      <c r="B308" s="34">
        <v>3</v>
      </c>
      <c r="C308" s="40" t="s">
        <v>1058</v>
      </c>
      <c r="D308" s="40" t="s">
        <v>194</v>
      </c>
      <c r="E308" s="40" t="s">
        <v>1059</v>
      </c>
      <c r="F308" s="40" t="s">
        <v>1060</v>
      </c>
    </row>
    <row r="309" spans="1:6" ht="14.25" customHeight="1" x14ac:dyDescent="0.2">
      <c r="A309" s="85">
        <f t="shared" si="4"/>
        <v>42412.166669999999</v>
      </c>
      <c r="B309" s="34">
        <v>4</v>
      </c>
      <c r="C309" s="40" t="s">
        <v>1061</v>
      </c>
      <c r="D309" s="40" t="s">
        <v>1062</v>
      </c>
      <c r="E309" s="40" t="s">
        <v>195</v>
      </c>
      <c r="F309" s="40" t="s">
        <v>1063</v>
      </c>
    </row>
    <row r="310" spans="1:6" ht="14.25" customHeight="1" x14ac:dyDescent="0.2">
      <c r="A310" s="85">
        <f t="shared" si="4"/>
        <v>42412.208330000001</v>
      </c>
      <c r="B310" s="34">
        <v>5</v>
      </c>
      <c r="C310" s="40" t="s">
        <v>1064</v>
      </c>
      <c r="D310" s="40" t="s">
        <v>194</v>
      </c>
      <c r="E310" s="40" t="s">
        <v>1065</v>
      </c>
      <c r="F310" s="40" t="s">
        <v>1066</v>
      </c>
    </row>
    <row r="311" spans="1:6" ht="14.25" customHeight="1" x14ac:dyDescent="0.2">
      <c r="A311" s="85">
        <f t="shared" si="4"/>
        <v>42412.25</v>
      </c>
      <c r="B311" s="34">
        <v>6</v>
      </c>
      <c r="C311" s="40" t="s">
        <v>1067</v>
      </c>
      <c r="D311" s="40" t="s">
        <v>194</v>
      </c>
      <c r="E311" s="40" t="s">
        <v>1068</v>
      </c>
      <c r="F311" s="40" t="s">
        <v>1069</v>
      </c>
    </row>
    <row r="312" spans="1:6" ht="14.25" customHeight="1" x14ac:dyDescent="0.2">
      <c r="A312" s="85">
        <f t="shared" si="4"/>
        <v>42412.291669999999</v>
      </c>
      <c r="B312" s="34">
        <v>7</v>
      </c>
      <c r="C312" s="40" t="s">
        <v>1070</v>
      </c>
      <c r="D312" s="40" t="s">
        <v>195</v>
      </c>
      <c r="E312" s="40" t="s">
        <v>1071</v>
      </c>
      <c r="F312" s="40" t="s">
        <v>1072</v>
      </c>
    </row>
    <row r="313" spans="1:6" ht="14.25" customHeight="1" x14ac:dyDescent="0.2">
      <c r="A313" s="85">
        <f t="shared" si="4"/>
        <v>42412.333330000001</v>
      </c>
      <c r="B313" s="34">
        <v>8</v>
      </c>
      <c r="C313" s="40" t="s">
        <v>1073</v>
      </c>
      <c r="D313" s="40" t="s">
        <v>194</v>
      </c>
      <c r="E313" s="40" t="s">
        <v>1074</v>
      </c>
      <c r="F313" s="40" t="s">
        <v>1075</v>
      </c>
    </row>
    <row r="314" spans="1:6" ht="14.25" customHeight="1" x14ac:dyDescent="0.2">
      <c r="A314" s="85">
        <f t="shared" si="4"/>
        <v>42412.375</v>
      </c>
      <c r="B314" s="34">
        <v>9</v>
      </c>
      <c r="C314" s="40" t="s">
        <v>1076</v>
      </c>
      <c r="D314" s="40" t="s">
        <v>194</v>
      </c>
      <c r="E314" s="40" t="s">
        <v>1077</v>
      </c>
      <c r="F314" s="40" t="s">
        <v>1078</v>
      </c>
    </row>
    <row r="315" spans="1:6" ht="14.25" customHeight="1" x14ac:dyDescent="0.2">
      <c r="A315" s="85">
        <f t="shared" si="4"/>
        <v>42412.416669999999</v>
      </c>
      <c r="B315" s="34">
        <v>10</v>
      </c>
      <c r="C315" s="40" t="s">
        <v>1079</v>
      </c>
      <c r="D315" s="40" t="s">
        <v>194</v>
      </c>
      <c r="E315" s="40" t="s">
        <v>1080</v>
      </c>
      <c r="F315" s="40" t="s">
        <v>1081</v>
      </c>
    </row>
    <row r="316" spans="1:6" ht="14.25" customHeight="1" x14ac:dyDescent="0.2">
      <c r="A316" s="85">
        <f t="shared" si="4"/>
        <v>42412.458330000001</v>
      </c>
      <c r="B316" s="34">
        <v>11</v>
      </c>
      <c r="C316" s="40" t="s">
        <v>1082</v>
      </c>
      <c r="D316" s="40" t="s">
        <v>194</v>
      </c>
      <c r="E316" s="40" t="s">
        <v>1083</v>
      </c>
      <c r="F316" s="40" t="s">
        <v>1084</v>
      </c>
    </row>
    <row r="317" spans="1:6" ht="14.25" customHeight="1" x14ac:dyDescent="0.2">
      <c r="A317" s="85">
        <f t="shared" si="4"/>
        <v>42412.5</v>
      </c>
      <c r="B317" s="34">
        <v>12</v>
      </c>
      <c r="C317" s="40" t="s">
        <v>1085</v>
      </c>
      <c r="D317" s="40" t="s">
        <v>194</v>
      </c>
      <c r="E317" s="40" t="s">
        <v>1086</v>
      </c>
      <c r="F317" s="40" t="s">
        <v>1087</v>
      </c>
    </row>
    <row r="318" spans="1:6" ht="14.25" customHeight="1" x14ac:dyDescent="0.2">
      <c r="A318" s="85">
        <f t="shared" si="4"/>
        <v>42412.541669999999</v>
      </c>
      <c r="B318" s="34">
        <v>13</v>
      </c>
      <c r="C318" s="40" t="s">
        <v>1088</v>
      </c>
      <c r="D318" s="40" t="s">
        <v>195</v>
      </c>
      <c r="E318" s="40" t="s">
        <v>1089</v>
      </c>
      <c r="F318" s="40" t="s">
        <v>256</v>
      </c>
    </row>
    <row r="319" spans="1:6" ht="14.25" customHeight="1" x14ac:dyDescent="0.2">
      <c r="A319" s="85">
        <f t="shared" si="4"/>
        <v>42412.583330000001</v>
      </c>
      <c r="B319" s="34">
        <v>14</v>
      </c>
      <c r="C319" s="40" t="s">
        <v>1090</v>
      </c>
      <c r="D319" s="40" t="s">
        <v>195</v>
      </c>
      <c r="E319" s="40" t="s">
        <v>1091</v>
      </c>
      <c r="F319" s="40" t="s">
        <v>1092</v>
      </c>
    </row>
    <row r="320" spans="1:6" ht="14.25" customHeight="1" x14ac:dyDescent="0.2">
      <c r="A320" s="85">
        <f t="shared" si="4"/>
        <v>42412.625</v>
      </c>
      <c r="B320" s="34">
        <v>15</v>
      </c>
      <c r="C320" s="40" t="s">
        <v>1093</v>
      </c>
      <c r="D320" s="40" t="s">
        <v>195</v>
      </c>
      <c r="E320" s="40" t="s">
        <v>224</v>
      </c>
      <c r="F320" s="40" t="s">
        <v>1094</v>
      </c>
    </row>
    <row r="321" spans="1:6" ht="14.25" customHeight="1" x14ac:dyDescent="0.2">
      <c r="A321" s="85">
        <f t="shared" si="4"/>
        <v>42412.666669999999</v>
      </c>
      <c r="B321" s="34">
        <v>16</v>
      </c>
      <c r="C321" s="40" t="s">
        <v>1095</v>
      </c>
      <c r="D321" s="40" t="s">
        <v>195</v>
      </c>
      <c r="E321" s="40" t="s">
        <v>1096</v>
      </c>
      <c r="F321" s="40" t="s">
        <v>1097</v>
      </c>
    </row>
    <row r="322" spans="1:6" ht="14.25" customHeight="1" x14ac:dyDescent="0.2">
      <c r="A322" s="85">
        <f t="shared" ref="A322:A385" si="5">A298+1</f>
        <v>42412.708330000001</v>
      </c>
      <c r="B322" s="34">
        <v>17</v>
      </c>
      <c r="C322" s="40" t="s">
        <v>1098</v>
      </c>
      <c r="D322" s="40" t="s">
        <v>194</v>
      </c>
      <c r="E322" s="40" t="s">
        <v>1099</v>
      </c>
      <c r="F322" s="40" t="s">
        <v>1100</v>
      </c>
    </row>
    <row r="323" spans="1:6" ht="14.25" customHeight="1" x14ac:dyDescent="0.2">
      <c r="A323" s="85">
        <f t="shared" si="5"/>
        <v>42412.75</v>
      </c>
      <c r="B323" s="34">
        <v>18</v>
      </c>
      <c r="C323" s="40" t="s">
        <v>1101</v>
      </c>
      <c r="D323" s="40" t="s">
        <v>194</v>
      </c>
      <c r="E323" s="40" t="s">
        <v>1102</v>
      </c>
      <c r="F323" s="40" t="s">
        <v>1103</v>
      </c>
    </row>
    <row r="324" spans="1:6" ht="14.25" customHeight="1" x14ac:dyDescent="0.2">
      <c r="A324" s="85">
        <f t="shared" si="5"/>
        <v>42412.791669999999</v>
      </c>
      <c r="B324" s="34">
        <v>19</v>
      </c>
      <c r="C324" s="40" t="s">
        <v>1104</v>
      </c>
      <c r="D324" s="40" t="s">
        <v>195</v>
      </c>
      <c r="E324" s="40" t="s">
        <v>1105</v>
      </c>
      <c r="F324" s="40" t="s">
        <v>1106</v>
      </c>
    </row>
    <row r="325" spans="1:6" ht="14.25" customHeight="1" x14ac:dyDescent="0.2">
      <c r="A325" s="85">
        <f t="shared" si="5"/>
        <v>42412.833330000001</v>
      </c>
      <c r="B325" s="34">
        <v>20</v>
      </c>
      <c r="C325" s="40" t="s">
        <v>1107</v>
      </c>
      <c r="D325" s="40" t="s">
        <v>194</v>
      </c>
      <c r="E325" s="40" t="s">
        <v>1108</v>
      </c>
      <c r="F325" s="40" t="s">
        <v>1109</v>
      </c>
    </row>
    <row r="326" spans="1:6" ht="14.25" customHeight="1" x14ac:dyDescent="0.2">
      <c r="A326" s="85">
        <f t="shared" si="5"/>
        <v>42412.875</v>
      </c>
      <c r="B326" s="34">
        <v>21</v>
      </c>
      <c r="C326" s="40" t="s">
        <v>1110</v>
      </c>
      <c r="D326" s="40" t="s">
        <v>194</v>
      </c>
      <c r="E326" s="40" t="s">
        <v>1111</v>
      </c>
      <c r="F326" s="40" t="s">
        <v>1112</v>
      </c>
    </row>
    <row r="327" spans="1:6" ht="14.25" customHeight="1" x14ac:dyDescent="0.2">
      <c r="A327" s="85">
        <f t="shared" si="5"/>
        <v>42412.916669999999</v>
      </c>
      <c r="B327" s="34">
        <v>22</v>
      </c>
      <c r="C327" s="40" t="s">
        <v>1113</v>
      </c>
      <c r="D327" s="40" t="s">
        <v>194</v>
      </c>
      <c r="E327" s="40" t="s">
        <v>1114</v>
      </c>
      <c r="F327" s="40" t="s">
        <v>1115</v>
      </c>
    </row>
    <row r="328" spans="1:6" ht="14.25" customHeight="1" x14ac:dyDescent="0.2">
      <c r="A328" s="85">
        <f t="shared" si="5"/>
        <v>42412.958330000001</v>
      </c>
      <c r="B328" s="34">
        <v>23</v>
      </c>
      <c r="C328" s="40" t="s">
        <v>1116</v>
      </c>
      <c r="D328" s="40" t="s">
        <v>194</v>
      </c>
      <c r="E328" s="40" t="s">
        <v>1117</v>
      </c>
      <c r="F328" s="40" t="s">
        <v>1118</v>
      </c>
    </row>
    <row r="329" spans="1:6" ht="14.25" customHeight="1" x14ac:dyDescent="0.2">
      <c r="A329" s="85">
        <f t="shared" si="5"/>
        <v>42413</v>
      </c>
      <c r="B329" s="34">
        <v>0</v>
      </c>
      <c r="C329" s="40" t="s">
        <v>1119</v>
      </c>
      <c r="D329" s="40" t="s">
        <v>194</v>
      </c>
      <c r="E329" s="40" t="s">
        <v>1120</v>
      </c>
      <c r="F329" s="40" t="s">
        <v>196</v>
      </c>
    </row>
    <row r="330" spans="1:6" ht="14.25" customHeight="1" x14ac:dyDescent="0.2">
      <c r="A330" s="85">
        <f t="shared" si="5"/>
        <v>42413.041669999999</v>
      </c>
      <c r="B330" s="34">
        <v>1</v>
      </c>
      <c r="C330" s="40" t="s">
        <v>1121</v>
      </c>
      <c r="D330" s="40" t="s">
        <v>194</v>
      </c>
      <c r="E330" s="40" t="s">
        <v>1122</v>
      </c>
      <c r="F330" s="40" t="s">
        <v>1123</v>
      </c>
    </row>
    <row r="331" spans="1:6" ht="14.25" customHeight="1" x14ac:dyDescent="0.2">
      <c r="A331" s="85">
        <f t="shared" si="5"/>
        <v>42413.083330000001</v>
      </c>
      <c r="B331" s="34">
        <v>2</v>
      </c>
      <c r="C331" s="40" t="s">
        <v>1124</v>
      </c>
      <c r="D331" s="40" t="s">
        <v>194</v>
      </c>
      <c r="E331" s="40" t="s">
        <v>1125</v>
      </c>
      <c r="F331" s="40" t="s">
        <v>1126</v>
      </c>
    </row>
    <row r="332" spans="1:6" ht="14.25" customHeight="1" x14ac:dyDescent="0.2">
      <c r="A332" s="85">
        <f t="shared" si="5"/>
        <v>42413.125</v>
      </c>
      <c r="B332" s="34">
        <v>3</v>
      </c>
      <c r="C332" s="40" t="s">
        <v>1127</v>
      </c>
      <c r="D332" s="40" t="s">
        <v>194</v>
      </c>
      <c r="E332" s="40" t="s">
        <v>1128</v>
      </c>
      <c r="F332" s="40" t="s">
        <v>1129</v>
      </c>
    </row>
    <row r="333" spans="1:6" ht="14.25" customHeight="1" x14ac:dyDescent="0.2">
      <c r="A333" s="85">
        <f t="shared" si="5"/>
        <v>42413.166669999999</v>
      </c>
      <c r="B333" s="34">
        <v>4</v>
      </c>
      <c r="C333" s="40" t="s">
        <v>257</v>
      </c>
      <c r="D333" s="40" t="s">
        <v>194</v>
      </c>
      <c r="E333" s="40" t="s">
        <v>1130</v>
      </c>
      <c r="F333" s="40" t="s">
        <v>1131</v>
      </c>
    </row>
    <row r="334" spans="1:6" ht="14.25" customHeight="1" x14ac:dyDescent="0.2">
      <c r="A334" s="85">
        <f t="shared" si="5"/>
        <v>42413.208330000001</v>
      </c>
      <c r="B334" s="34">
        <v>5</v>
      </c>
      <c r="C334" s="40" t="s">
        <v>622</v>
      </c>
      <c r="D334" s="40" t="s">
        <v>1132</v>
      </c>
      <c r="E334" s="40" t="s">
        <v>194</v>
      </c>
      <c r="F334" s="40" t="s">
        <v>1133</v>
      </c>
    </row>
    <row r="335" spans="1:6" ht="14.25" customHeight="1" x14ac:dyDescent="0.2">
      <c r="A335" s="85">
        <f t="shared" si="5"/>
        <v>42413.25</v>
      </c>
      <c r="B335" s="34">
        <v>6</v>
      </c>
      <c r="C335" s="40" t="s">
        <v>1134</v>
      </c>
      <c r="D335" s="40" t="s">
        <v>1135</v>
      </c>
      <c r="E335" s="40" t="s">
        <v>194</v>
      </c>
      <c r="F335" s="40" t="s">
        <v>290</v>
      </c>
    </row>
    <row r="336" spans="1:6" ht="14.25" customHeight="1" x14ac:dyDescent="0.2">
      <c r="A336" s="85">
        <f t="shared" si="5"/>
        <v>42413.291669999999</v>
      </c>
      <c r="B336" s="34">
        <v>7</v>
      </c>
      <c r="C336" s="40" t="s">
        <v>1136</v>
      </c>
      <c r="D336" s="40" t="s">
        <v>194</v>
      </c>
      <c r="E336" s="40" t="s">
        <v>1137</v>
      </c>
      <c r="F336" s="40" t="s">
        <v>1138</v>
      </c>
    </row>
    <row r="337" spans="1:6" ht="14.25" customHeight="1" x14ac:dyDescent="0.2">
      <c r="A337" s="85">
        <f t="shared" si="5"/>
        <v>42413.333330000001</v>
      </c>
      <c r="B337" s="34">
        <v>8</v>
      </c>
      <c r="C337" s="40" t="s">
        <v>1050</v>
      </c>
      <c r="D337" s="40" t="s">
        <v>194</v>
      </c>
      <c r="E337" s="40" t="s">
        <v>1139</v>
      </c>
      <c r="F337" s="40" t="s">
        <v>1140</v>
      </c>
    </row>
    <row r="338" spans="1:6" ht="14.25" customHeight="1" x14ac:dyDescent="0.2">
      <c r="A338" s="85">
        <f t="shared" si="5"/>
        <v>42413.375</v>
      </c>
      <c r="B338" s="34">
        <v>9</v>
      </c>
      <c r="C338" s="40" t="s">
        <v>1141</v>
      </c>
      <c r="D338" s="40" t="s">
        <v>194</v>
      </c>
      <c r="E338" s="40" t="s">
        <v>1142</v>
      </c>
      <c r="F338" s="40" t="s">
        <v>1143</v>
      </c>
    </row>
    <row r="339" spans="1:6" ht="14.25" customHeight="1" x14ac:dyDescent="0.2">
      <c r="A339" s="85">
        <f t="shared" si="5"/>
        <v>42413.416669999999</v>
      </c>
      <c r="B339" s="34">
        <v>10</v>
      </c>
      <c r="C339" s="40" t="s">
        <v>1144</v>
      </c>
      <c r="D339" s="40" t="s">
        <v>194</v>
      </c>
      <c r="E339" s="40" t="s">
        <v>1145</v>
      </c>
      <c r="F339" s="40" t="s">
        <v>219</v>
      </c>
    </row>
    <row r="340" spans="1:6" ht="14.25" customHeight="1" x14ac:dyDescent="0.2">
      <c r="A340" s="85">
        <f t="shared" si="5"/>
        <v>42413.458330000001</v>
      </c>
      <c r="B340" s="34">
        <v>11</v>
      </c>
      <c r="C340" s="40" t="s">
        <v>1146</v>
      </c>
      <c r="D340" s="40" t="s">
        <v>194</v>
      </c>
      <c r="E340" s="40" t="s">
        <v>1147</v>
      </c>
      <c r="F340" s="40" t="s">
        <v>1148</v>
      </c>
    </row>
    <row r="341" spans="1:6" ht="14.25" customHeight="1" x14ac:dyDescent="0.2">
      <c r="A341" s="85">
        <f t="shared" si="5"/>
        <v>42413.5</v>
      </c>
      <c r="B341" s="34">
        <v>12</v>
      </c>
      <c r="C341" s="40" t="s">
        <v>1149</v>
      </c>
      <c r="D341" s="40" t="s">
        <v>194</v>
      </c>
      <c r="E341" s="40" t="s">
        <v>1150</v>
      </c>
      <c r="F341" s="40" t="s">
        <v>1151</v>
      </c>
    </row>
    <row r="342" spans="1:6" ht="14.25" customHeight="1" x14ac:dyDescent="0.2">
      <c r="A342" s="85">
        <f t="shared" si="5"/>
        <v>42413.541669999999</v>
      </c>
      <c r="B342" s="34">
        <v>13</v>
      </c>
      <c r="C342" s="40" t="s">
        <v>1152</v>
      </c>
      <c r="D342" s="40" t="s">
        <v>194</v>
      </c>
      <c r="E342" s="40" t="s">
        <v>1153</v>
      </c>
      <c r="F342" s="40" t="s">
        <v>1154</v>
      </c>
    </row>
    <row r="343" spans="1:6" ht="14.25" customHeight="1" x14ac:dyDescent="0.2">
      <c r="A343" s="85">
        <f t="shared" si="5"/>
        <v>42413.583330000001</v>
      </c>
      <c r="B343" s="34">
        <v>14</v>
      </c>
      <c r="C343" s="40" t="s">
        <v>1155</v>
      </c>
      <c r="D343" s="40" t="s">
        <v>194</v>
      </c>
      <c r="E343" s="40" t="s">
        <v>1156</v>
      </c>
      <c r="F343" s="40" t="s">
        <v>1157</v>
      </c>
    </row>
    <row r="344" spans="1:6" ht="14.25" customHeight="1" x14ac:dyDescent="0.2">
      <c r="A344" s="85">
        <f t="shared" si="5"/>
        <v>42413.625</v>
      </c>
      <c r="B344" s="34">
        <v>15</v>
      </c>
      <c r="C344" s="40" t="s">
        <v>1158</v>
      </c>
      <c r="D344" s="40" t="s">
        <v>285</v>
      </c>
      <c r="E344" s="40" t="s">
        <v>194</v>
      </c>
      <c r="F344" s="40" t="s">
        <v>1159</v>
      </c>
    </row>
    <row r="345" spans="1:6" ht="14.25" customHeight="1" x14ac:dyDescent="0.2">
      <c r="A345" s="85">
        <f t="shared" si="5"/>
        <v>42413.666669999999</v>
      </c>
      <c r="B345" s="34">
        <v>16</v>
      </c>
      <c r="C345" s="40" t="s">
        <v>1160</v>
      </c>
      <c r="D345" s="40" t="s">
        <v>194</v>
      </c>
      <c r="E345" s="40" t="s">
        <v>1161</v>
      </c>
      <c r="F345" s="40" t="s">
        <v>1162</v>
      </c>
    </row>
    <row r="346" spans="1:6" ht="14.25" customHeight="1" x14ac:dyDescent="0.2">
      <c r="A346" s="85">
        <f t="shared" si="5"/>
        <v>42413.708330000001</v>
      </c>
      <c r="B346" s="34">
        <v>17</v>
      </c>
      <c r="C346" s="40" t="s">
        <v>1163</v>
      </c>
      <c r="D346" s="40" t="s">
        <v>195</v>
      </c>
      <c r="E346" s="40" t="s">
        <v>1164</v>
      </c>
      <c r="F346" s="40" t="s">
        <v>319</v>
      </c>
    </row>
    <row r="347" spans="1:6" ht="14.25" customHeight="1" x14ac:dyDescent="0.2">
      <c r="A347" s="85">
        <f t="shared" si="5"/>
        <v>42413.75</v>
      </c>
      <c r="B347" s="34">
        <v>18</v>
      </c>
      <c r="C347" s="40" t="s">
        <v>1165</v>
      </c>
      <c r="D347" s="40" t="s">
        <v>194</v>
      </c>
      <c r="E347" s="40" t="s">
        <v>1166</v>
      </c>
      <c r="F347" s="40" t="s">
        <v>286</v>
      </c>
    </row>
    <row r="348" spans="1:6" ht="14.25" customHeight="1" x14ac:dyDescent="0.2">
      <c r="A348" s="85">
        <f t="shared" si="5"/>
        <v>42413.791669999999</v>
      </c>
      <c r="B348" s="34">
        <v>19</v>
      </c>
      <c r="C348" s="40" t="s">
        <v>1167</v>
      </c>
      <c r="D348" s="40" t="s">
        <v>194</v>
      </c>
      <c r="E348" s="40" t="s">
        <v>1168</v>
      </c>
      <c r="F348" s="40" t="s">
        <v>1169</v>
      </c>
    </row>
    <row r="349" spans="1:6" ht="14.25" customHeight="1" x14ac:dyDescent="0.2">
      <c r="A349" s="85">
        <f t="shared" si="5"/>
        <v>42413.833330000001</v>
      </c>
      <c r="B349" s="34">
        <v>20</v>
      </c>
      <c r="C349" s="40" t="s">
        <v>1170</v>
      </c>
      <c r="D349" s="40" t="s">
        <v>194</v>
      </c>
      <c r="E349" s="40" t="s">
        <v>1171</v>
      </c>
      <c r="F349" s="40" t="s">
        <v>1172</v>
      </c>
    </row>
    <row r="350" spans="1:6" ht="14.25" customHeight="1" x14ac:dyDescent="0.2">
      <c r="A350" s="85">
        <f t="shared" si="5"/>
        <v>42413.875</v>
      </c>
      <c r="B350" s="34">
        <v>21</v>
      </c>
      <c r="C350" s="40" t="s">
        <v>1173</v>
      </c>
      <c r="D350" s="40" t="s">
        <v>195</v>
      </c>
      <c r="E350" s="40" t="s">
        <v>1174</v>
      </c>
      <c r="F350" s="40" t="s">
        <v>238</v>
      </c>
    </row>
    <row r="351" spans="1:6" ht="14.25" customHeight="1" x14ac:dyDescent="0.2">
      <c r="A351" s="85">
        <f t="shared" si="5"/>
        <v>42413.916669999999</v>
      </c>
      <c r="B351" s="34">
        <v>22</v>
      </c>
      <c r="C351" s="40" t="s">
        <v>1175</v>
      </c>
      <c r="D351" s="40" t="s">
        <v>194</v>
      </c>
      <c r="E351" s="40" t="s">
        <v>1176</v>
      </c>
      <c r="F351" s="40" t="s">
        <v>1177</v>
      </c>
    </row>
    <row r="352" spans="1:6" ht="14.25" customHeight="1" x14ac:dyDescent="0.2">
      <c r="A352" s="85">
        <f t="shared" si="5"/>
        <v>42413.958330000001</v>
      </c>
      <c r="B352" s="34">
        <v>23</v>
      </c>
      <c r="C352" s="40" t="s">
        <v>1178</v>
      </c>
      <c r="D352" s="40" t="s">
        <v>194</v>
      </c>
      <c r="E352" s="40" t="s">
        <v>1179</v>
      </c>
      <c r="F352" s="40" t="s">
        <v>1180</v>
      </c>
    </row>
    <row r="353" spans="1:6" ht="14.25" customHeight="1" x14ac:dyDescent="0.2">
      <c r="A353" s="85">
        <f t="shared" si="5"/>
        <v>42414</v>
      </c>
      <c r="B353" s="34">
        <v>0</v>
      </c>
      <c r="C353" s="40" t="s">
        <v>204</v>
      </c>
      <c r="D353" s="40" t="s">
        <v>194</v>
      </c>
      <c r="E353" s="40" t="s">
        <v>1181</v>
      </c>
      <c r="F353" s="40" t="s">
        <v>1182</v>
      </c>
    </row>
    <row r="354" spans="1:6" ht="14.25" customHeight="1" x14ac:dyDescent="0.2">
      <c r="A354" s="85">
        <f t="shared" si="5"/>
        <v>42414.041669999999</v>
      </c>
      <c r="B354" s="34">
        <v>1</v>
      </c>
      <c r="C354" s="40" t="s">
        <v>1183</v>
      </c>
      <c r="D354" s="40" t="s">
        <v>194</v>
      </c>
      <c r="E354" s="40" t="s">
        <v>1184</v>
      </c>
      <c r="F354" s="40" t="s">
        <v>1185</v>
      </c>
    </row>
    <row r="355" spans="1:6" ht="14.25" customHeight="1" x14ac:dyDescent="0.2">
      <c r="A355" s="85">
        <f t="shared" si="5"/>
        <v>42414.083330000001</v>
      </c>
      <c r="B355" s="34">
        <v>2</v>
      </c>
      <c r="C355" s="40" t="s">
        <v>1186</v>
      </c>
      <c r="D355" s="40" t="s">
        <v>194</v>
      </c>
      <c r="E355" s="40" t="s">
        <v>1187</v>
      </c>
      <c r="F355" s="40" t="s">
        <v>1188</v>
      </c>
    </row>
    <row r="356" spans="1:6" ht="14.25" customHeight="1" x14ac:dyDescent="0.2">
      <c r="A356" s="85">
        <f t="shared" si="5"/>
        <v>42414.125</v>
      </c>
      <c r="B356" s="34">
        <v>3</v>
      </c>
      <c r="C356" s="40" t="s">
        <v>1189</v>
      </c>
      <c r="D356" s="40" t="s">
        <v>194</v>
      </c>
      <c r="E356" s="40" t="s">
        <v>1190</v>
      </c>
      <c r="F356" s="40" t="s">
        <v>1191</v>
      </c>
    </row>
    <row r="357" spans="1:6" ht="14.25" customHeight="1" x14ac:dyDescent="0.2">
      <c r="A357" s="85">
        <f t="shared" si="5"/>
        <v>42414.166669999999</v>
      </c>
      <c r="B357" s="34">
        <v>4</v>
      </c>
      <c r="C357" s="40" t="s">
        <v>1192</v>
      </c>
      <c r="D357" s="40" t="s">
        <v>194</v>
      </c>
      <c r="E357" s="40" t="s">
        <v>1193</v>
      </c>
      <c r="F357" s="40" t="s">
        <v>1194</v>
      </c>
    </row>
    <row r="358" spans="1:6" ht="14.25" customHeight="1" x14ac:dyDescent="0.2">
      <c r="A358" s="85">
        <f t="shared" si="5"/>
        <v>42414.208330000001</v>
      </c>
      <c r="B358" s="34">
        <v>5</v>
      </c>
      <c r="C358" s="40" t="s">
        <v>1195</v>
      </c>
      <c r="D358" s="40" t="s">
        <v>1196</v>
      </c>
      <c r="E358" s="40" t="s">
        <v>194</v>
      </c>
      <c r="F358" s="40" t="s">
        <v>1197</v>
      </c>
    </row>
    <row r="359" spans="1:6" ht="14.25" customHeight="1" x14ac:dyDescent="0.2">
      <c r="A359" s="85">
        <f t="shared" si="5"/>
        <v>42414.25</v>
      </c>
      <c r="B359" s="34">
        <v>6</v>
      </c>
      <c r="C359" s="40" t="s">
        <v>1198</v>
      </c>
      <c r="D359" s="40" t="s">
        <v>194</v>
      </c>
      <c r="E359" s="40" t="s">
        <v>1199</v>
      </c>
      <c r="F359" s="40" t="s">
        <v>1200</v>
      </c>
    </row>
    <row r="360" spans="1:6" ht="14.25" customHeight="1" x14ac:dyDescent="0.2">
      <c r="A360" s="85">
        <f t="shared" si="5"/>
        <v>42414.291669999999</v>
      </c>
      <c r="B360" s="34">
        <v>7</v>
      </c>
      <c r="C360" s="40" t="s">
        <v>289</v>
      </c>
      <c r="D360" s="40" t="s">
        <v>194</v>
      </c>
      <c r="E360" s="40" t="s">
        <v>1201</v>
      </c>
      <c r="F360" s="40" t="s">
        <v>1202</v>
      </c>
    </row>
    <row r="361" spans="1:6" ht="14.25" customHeight="1" x14ac:dyDescent="0.2">
      <c r="A361" s="85">
        <f t="shared" si="5"/>
        <v>42414.333330000001</v>
      </c>
      <c r="B361" s="34">
        <v>8</v>
      </c>
      <c r="C361" s="40" t="s">
        <v>1203</v>
      </c>
      <c r="D361" s="40" t="s">
        <v>194</v>
      </c>
      <c r="E361" s="40" t="s">
        <v>1204</v>
      </c>
      <c r="F361" s="40" t="s">
        <v>1205</v>
      </c>
    </row>
    <row r="362" spans="1:6" ht="14.25" customHeight="1" x14ac:dyDescent="0.2">
      <c r="A362" s="85">
        <f t="shared" si="5"/>
        <v>42414.375</v>
      </c>
      <c r="B362" s="34">
        <v>9</v>
      </c>
      <c r="C362" s="40" t="s">
        <v>1206</v>
      </c>
      <c r="D362" s="40" t="s">
        <v>194</v>
      </c>
      <c r="E362" s="40" t="s">
        <v>1207</v>
      </c>
      <c r="F362" s="40" t="s">
        <v>1208</v>
      </c>
    </row>
    <row r="363" spans="1:6" ht="14.25" customHeight="1" x14ac:dyDescent="0.2">
      <c r="A363" s="85">
        <f t="shared" si="5"/>
        <v>42414.416669999999</v>
      </c>
      <c r="B363" s="34">
        <v>10</v>
      </c>
      <c r="C363" s="40" t="s">
        <v>1209</v>
      </c>
      <c r="D363" s="40" t="s">
        <v>194</v>
      </c>
      <c r="E363" s="40" t="s">
        <v>1210</v>
      </c>
      <c r="F363" s="40" t="s">
        <v>1211</v>
      </c>
    </row>
    <row r="364" spans="1:6" ht="14.25" customHeight="1" x14ac:dyDescent="0.2">
      <c r="A364" s="85">
        <f t="shared" si="5"/>
        <v>42414.458330000001</v>
      </c>
      <c r="B364" s="34">
        <v>11</v>
      </c>
      <c r="C364" s="40" t="s">
        <v>748</v>
      </c>
      <c r="D364" s="40" t="s">
        <v>194</v>
      </c>
      <c r="E364" s="40" t="s">
        <v>1212</v>
      </c>
      <c r="F364" s="40" t="s">
        <v>1213</v>
      </c>
    </row>
    <row r="365" spans="1:6" ht="14.25" customHeight="1" x14ac:dyDescent="0.2">
      <c r="A365" s="85">
        <f t="shared" si="5"/>
        <v>42414.5</v>
      </c>
      <c r="B365" s="34">
        <v>12</v>
      </c>
      <c r="C365" s="40" t="s">
        <v>1214</v>
      </c>
      <c r="D365" s="40" t="s">
        <v>194</v>
      </c>
      <c r="E365" s="40" t="s">
        <v>1215</v>
      </c>
      <c r="F365" s="40" t="s">
        <v>1216</v>
      </c>
    </row>
    <row r="366" spans="1:6" ht="14.25" customHeight="1" x14ac:dyDescent="0.2">
      <c r="A366" s="85">
        <f t="shared" si="5"/>
        <v>42414.541669999999</v>
      </c>
      <c r="B366" s="34">
        <v>13</v>
      </c>
      <c r="C366" s="40" t="s">
        <v>1143</v>
      </c>
      <c r="D366" s="40" t="s">
        <v>194</v>
      </c>
      <c r="E366" s="40" t="s">
        <v>1217</v>
      </c>
      <c r="F366" s="40" t="s">
        <v>1218</v>
      </c>
    </row>
    <row r="367" spans="1:6" ht="14.25" customHeight="1" x14ac:dyDescent="0.2">
      <c r="A367" s="85">
        <f t="shared" si="5"/>
        <v>42414.583330000001</v>
      </c>
      <c r="B367" s="34">
        <v>14</v>
      </c>
      <c r="C367" s="40" t="s">
        <v>1219</v>
      </c>
      <c r="D367" s="40" t="s">
        <v>1220</v>
      </c>
      <c r="E367" s="40" t="s">
        <v>194</v>
      </c>
      <c r="F367" s="40" t="s">
        <v>1221</v>
      </c>
    </row>
    <row r="368" spans="1:6" ht="14.25" customHeight="1" x14ac:dyDescent="0.2">
      <c r="A368" s="85">
        <f t="shared" si="5"/>
        <v>42414.625</v>
      </c>
      <c r="B368" s="34">
        <v>15</v>
      </c>
      <c r="C368" s="40" t="s">
        <v>1222</v>
      </c>
      <c r="D368" s="40" t="s">
        <v>194</v>
      </c>
      <c r="E368" s="40" t="s">
        <v>1223</v>
      </c>
      <c r="F368" s="40" t="s">
        <v>1224</v>
      </c>
    </row>
    <row r="369" spans="1:6" ht="14.25" customHeight="1" x14ac:dyDescent="0.2">
      <c r="A369" s="85">
        <f t="shared" si="5"/>
        <v>42414.666669999999</v>
      </c>
      <c r="B369" s="34">
        <v>16</v>
      </c>
      <c r="C369" s="40" t="s">
        <v>1225</v>
      </c>
      <c r="D369" s="40" t="s">
        <v>194</v>
      </c>
      <c r="E369" s="40" t="s">
        <v>1226</v>
      </c>
      <c r="F369" s="40" t="s">
        <v>1227</v>
      </c>
    </row>
    <row r="370" spans="1:6" ht="14.25" customHeight="1" x14ac:dyDescent="0.2">
      <c r="A370" s="85">
        <f t="shared" si="5"/>
        <v>42414.708330000001</v>
      </c>
      <c r="B370" s="34">
        <v>17</v>
      </c>
      <c r="C370" s="40" t="s">
        <v>1228</v>
      </c>
      <c r="D370" s="40" t="s">
        <v>694</v>
      </c>
      <c r="E370" s="40" t="s">
        <v>195</v>
      </c>
      <c r="F370" s="40" t="s">
        <v>1229</v>
      </c>
    </row>
    <row r="371" spans="1:6" ht="14.25" customHeight="1" x14ac:dyDescent="0.2">
      <c r="A371" s="85">
        <f t="shared" si="5"/>
        <v>42414.75</v>
      </c>
      <c r="B371" s="34">
        <v>18</v>
      </c>
      <c r="C371" s="40" t="s">
        <v>1230</v>
      </c>
      <c r="D371" s="40" t="s">
        <v>194</v>
      </c>
      <c r="E371" s="40" t="s">
        <v>1231</v>
      </c>
      <c r="F371" s="40" t="s">
        <v>1232</v>
      </c>
    </row>
    <row r="372" spans="1:6" ht="14.25" customHeight="1" x14ac:dyDescent="0.2">
      <c r="A372" s="85">
        <f t="shared" si="5"/>
        <v>42414.791669999999</v>
      </c>
      <c r="B372" s="34">
        <v>19</v>
      </c>
      <c r="C372" s="40" t="s">
        <v>1233</v>
      </c>
      <c r="D372" s="40" t="s">
        <v>194</v>
      </c>
      <c r="E372" s="40" t="s">
        <v>1234</v>
      </c>
      <c r="F372" s="40" t="s">
        <v>1235</v>
      </c>
    </row>
    <row r="373" spans="1:6" ht="14.25" customHeight="1" x14ac:dyDescent="0.2">
      <c r="A373" s="85">
        <f t="shared" si="5"/>
        <v>42414.833330000001</v>
      </c>
      <c r="B373" s="34">
        <v>20</v>
      </c>
      <c r="C373" s="40" t="s">
        <v>1236</v>
      </c>
      <c r="D373" s="40" t="s">
        <v>194</v>
      </c>
      <c r="E373" s="40" t="s">
        <v>1237</v>
      </c>
      <c r="F373" s="40" t="s">
        <v>1238</v>
      </c>
    </row>
    <row r="374" spans="1:6" ht="14.25" customHeight="1" x14ac:dyDescent="0.2">
      <c r="A374" s="85">
        <f t="shared" si="5"/>
        <v>42414.875</v>
      </c>
      <c r="B374" s="34">
        <v>21</v>
      </c>
      <c r="C374" s="40" t="s">
        <v>1239</v>
      </c>
      <c r="D374" s="40" t="s">
        <v>194</v>
      </c>
      <c r="E374" s="40" t="s">
        <v>473</v>
      </c>
      <c r="F374" s="40" t="s">
        <v>1240</v>
      </c>
    </row>
    <row r="375" spans="1:6" ht="14.25" customHeight="1" x14ac:dyDescent="0.2">
      <c r="A375" s="85">
        <f t="shared" si="5"/>
        <v>42414.916669999999</v>
      </c>
      <c r="B375" s="34">
        <v>22</v>
      </c>
      <c r="C375" s="40" t="s">
        <v>1241</v>
      </c>
      <c r="D375" s="40" t="s">
        <v>194</v>
      </c>
      <c r="E375" s="40" t="s">
        <v>1242</v>
      </c>
      <c r="F375" s="40" t="s">
        <v>1243</v>
      </c>
    </row>
    <row r="376" spans="1:6" ht="14.25" customHeight="1" x14ac:dyDescent="0.2">
      <c r="A376" s="85">
        <f t="shared" si="5"/>
        <v>42414.958330000001</v>
      </c>
      <c r="B376" s="34">
        <v>23</v>
      </c>
      <c r="C376" s="40" t="s">
        <v>1244</v>
      </c>
      <c r="D376" s="40" t="s">
        <v>194</v>
      </c>
      <c r="E376" s="40" t="s">
        <v>1245</v>
      </c>
      <c r="F376" s="40" t="s">
        <v>1246</v>
      </c>
    </row>
    <row r="377" spans="1:6" ht="14.25" customHeight="1" x14ac:dyDescent="0.2">
      <c r="A377" s="85">
        <f t="shared" si="5"/>
        <v>42415</v>
      </c>
      <c r="B377" s="34">
        <v>0</v>
      </c>
      <c r="C377" s="40" t="s">
        <v>1247</v>
      </c>
      <c r="D377" s="40" t="s">
        <v>194</v>
      </c>
      <c r="E377" s="40" t="s">
        <v>1248</v>
      </c>
      <c r="F377" s="40" t="s">
        <v>1249</v>
      </c>
    </row>
    <row r="378" spans="1:6" ht="14.25" customHeight="1" x14ac:dyDescent="0.2">
      <c r="A378" s="85">
        <f t="shared" si="5"/>
        <v>42415.041669999999</v>
      </c>
      <c r="B378" s="34">
        <v>1</v>
      </c>
      <c r="C378" s="40" t="s">
        <v>1250</v>
      </c>
      <c r="D378" s="40" t="s">
        <v>194</v>
      </c>
      <c r="E378" s="40" t="s">
        <v>1251</v>
      </c>
      <c r="F378" s="40" t="s">
        <v>1252</v>
      </c>
    </row>
    <row r="379" spans="1:6" ht="14.25" customHeight="1" x14ac:dyDescent="0.2">
      <c r="A379" s="85">
        <f t="shared" si="5"/>
        <v>42415.083330000001</v>
      </c>
      <c r="B379" s="34">
        <v>2</v>
      </c>
      <c r="C379" s="40" t="s">
        <v>1253</v>
      </c>
      <c r="D379" s="40" t="s">
        <v>194</v>
      </c>
      <c r="E379" s="40" t="s">
        <v>1254</v>
      </c>
      <c r="F379" s="40" t="s">
        <v>1255</v>
      </c>
    </row>
    <row r="380" spans="1:6" ht="14.25" customHeight="1" x14ac:dyDescent="0.2">
      <c r="A380" s="85">
        <f t="shared" si="5"/>
        <v>42415.125</v>
      </c>
      <c r="B380" s="34">
        <v>3</v>
      </c>
      <c r="C380" s="40" t="s">
        <v>1256</v>
      </c>
      <c r="D380" s="40" t="s">
        <v>194</v>
      </c>
      <c r="E380" s="40" t="s">
        <v>1257</v>
      </c>
      <c r="F380" s="40" t="s">
        <v>231</v>
      </c>
    </row>
    <row r="381" spans="1:6" ht="14.25" customHeight="1" x14ac:dyDescent="0.2">
      <c r="A381" s="85">
        <f t="shared" si="5"/>
        <v>42415.166669999999</v>
      </c>
      <c r="B381" s="34">
        <v>4</v>
      </c>
      <c r="C381" s="40" t="s">
        <v>1258</v>
      </c>
      <c r="D381" s="40" t="s">
        <v>194</v>
      </c>
      <c r="E381" s="40" t="s">
        <v>1259</v>
      </c>
      <c r="F381" s="40" t="s">
        <v>1260</v>
      </c>
    </row>
    <row r="382" spans="1:6" ht="14.25" customHeight="1" x14ac:dyDescent="0.2">
      <c r="A382" s="85">
        <f t="shared" si="5"/>
        <v>42415.208330000001</v>
      </c>
      <c r="B382" s="34">
        <v>5</v>
      </c>
      <c r="C382" s="40" t="s">
        <v>1261</v>
      </c>
      <c r="D382" s="40" t="s">
        <v>194</v>
      </c>
      <c r="E382" s="40" t="s">
        <v>1262</v>
      </c>
      <c r="F382" s="40" t="s">
        <v>1263</v>
      </c>
    </row>
    <row r="383" spans="1:6" ht="14.25" customHeight="1" x14ac:dyDescent="0.2">
      <c r="A383" s="85">
        <f t="shared" si="5"/>
        <v>42415.25</v>
      </c>
      <c r="B383" s="34">
        <v>6</v>
      </c>
      <c r="C383" s="40" t="s">
        <v>1264</v>
      </c>
      <c r="D383" s="40" t="s">
        <v>1265</v>
      </c>
      <c r="E383" s="40" t="s">
        <v>1266</v>
      </c>
      <c r="F383" s="40" t="s">
        <v>1267</v>
      </c>
    </row>
    <row r="384" spans="1:6" ht="14.25" customHeight="1" x14ac:dyDescent="0.2">
      <c r="A384" s="85">
        <f t="shared" si="5"/>
        <v>42415.291669999999</v>
      </c>
      <c r="B384" s="34">
        <v>7</v>
      </c>
      <c r="C384" s="40" t="s">
        <v>1268</v>
      </c>
      <c r="D384" s="40" t="s">
        <v>194</v>
      </c>
      <c r="E384" s="40" t="s">
        <v>1269</v>
      </c>
      <c r="F384" s="40" t="s">
        <v>1270</v>
      </c>
    </row>
    <row r="385" spans="1:6" ht="14.25" customHeight="1" x14ac:dyDescent="0.2">
      <c r="A385" s="85">
        <f t="shared" si="5"/>
        <v>42415.333330000001</v>
      </c>
      <c r="B385" s="34">
        <v>8</v>
      </c>
      <c r="C385" s="40" t="s">
        <v>1271</v>
      </c>
      <c r="D385" s="40" t="s">
        <v>194</v>
      </c>
      <c r="E385" s="40" t="s">
        <v>1272</v>
      </c>
      <c r="F385" s="40" t="s">
        <v>1273</v>
      </c>
    </row>
    <row r="386" spans="1:6" ht="14.25" customHeight="1" x14ac:dyDescent="0.2">
      <c r="A386" s="85">
        <f t="shared" ref="A386:A449" si="6">A362+1</f>
        <v>42415.375</v>
      </c>
      <c r="B386" s="34">
        <v>9</v>
      </c>
      <c r="C386" s="40" t="s">
        <v>1274</v>
      </c>
      <c r="D386" s="40" t="s">
        <v>195</v>
      </c>
      <c r="E386" s="40" t="s">
        <v>1275</v>
      </c>
      <c r="F386" s="40" t="s">
        <v>1276</v>
      </c>
    </row>
    <row r="387" spans="1:6" ht="14.25" customHeight="1" x14ac:dyDescent="0.2">
      <c r="A387" s="85">
        <f t="shared" si="6"/>
        <v>42415.416669999999</v>
      </c>
      <c r="B387" s="34">
        <v>10</v>
      </c>
      <c r="C387" s="40" t="s">
        <v>1277</v>
      </c>
      <c r="D387" s="40" t="s">
        <v>194</v>
      </c>
      <c r="E387" s="40" t="s">
        <v>1278</v>
      </c>
      <c r="F387" s="40" t="s">
        <v>1279</v>
      </c>
    </row>
    <row r="388" spans="1:6" ht="14.25" customHeight="1" x14ac:dyDescent="0.2">
      <c r="A388" s="85">
        <f t="shared" si="6"/>
        <v>42415.458330000001</v>
      </c>
      <c r="B388" s="34">
        <v>11</v>
      </c>
      <c r="C388" s="40" t="s">
        <v>1280</v>
      </c>
      <c r="D388" s="40" t="s">
        <v>195</v>
      </c>
      <c r="E388" s="40" t="s">
        <v>287</v>
      </c>
      <c r="F388" s="40" t="s">
        <v>1281</v>
      </c>
    </row>
    <row r="389" spans="1:6" ht="14.25" customHeight="1" x14ac:dyDescent="0.2">
      <c r="A389" s="85">
        <f t="shared" si="6"/>
        <v>42415.5</v>
      </c>
      <c r="B389" s="34">
        <v>12</v>
      </c>
      <c r="C389" s="40" t="s">
        <v>263</v>
      </c>
      <c r="D389" s="40" t="s">
        <v>195</v>
      </c>
      <c r="E389" s="40" t="s">
        <v>1282</v>
      </c>
      <c r="F389" s="40" t="s">
        <v>1283</v>
      </c>
    </row>
    <row r="390" spans="1:6" ht="14.25" customHeight="1" x14ac:dyDescent="0.2">
      <c r="A390" s="85">
        <f t="shared" si="6"/>
        <v>42415.541669999999</v>
      </c>
      <c r="B390" s="34">
        <v>13</v>
      </c>
      <c r="C390" s="40" t="s">
        <v>284</v>
      </c>
      <c r="D390" s="40" t="s">
        <v>194</v>
      </c>
      <c r="E390" s="40" t="s">
        <v>228</v>
      </c>
      <c r="F390" s="40" t="s">
        <v>1284</v>
      </c>
    </row>
    <row r="391" spans="1:6" ht="14.25" customHeight="1" x14ac:dyDescent="0.2">
      <c r="A391" s="85">
        <f t="shared" si="6"/>
        <v>42415.583330000001</v>
      </c>
      <c r="B391" s="34">
        <v>14</v>
      </c>
      <c r="C391" s="40" t="s">
        <v>1285</v>
      </c>
      <c r="D391" s="40" t="s">
        <v>195</v>
      </c>
      <c r="E391" s="40" t="s">
        <v>1286</v>
      </c>
      <c r="F391" s="40" t="s">
        <v>1287</v>
      </c>
    </row>
    <row r="392" spans="1:6" ht="14.25" customHeight="1" x14ac:dyDescent="0.2">
      <c r="A392" s="85">
        <f t="shared" si="6"/>
        <v>42415.625</v>
      </c>
      <c r="B392" s="34">
        <v>15</v>
      </c>
      <c r="C392" s="40" t="s">
        <v>1288</v>
      </c>
      <c r="D392" s="40" t="s">
        <v>194</v>
      </c>
      <c r="E392" s="40" t="s">
        <v>1289</v>
      </c>
      <c r="F392" s="40" t="s">
        <v>1290</v>
      </c>
    </row>
    <row r="393" spans="1:6" ht="14.25" customHeight="1" x14ac:dyDescent="0.2">
      <c r="A393" s="85">
        <f t="shared" si="6"/>
        <v>42415.666669999999</v>
      </c>
      <c r="B393" s="34">
        <v>16</v>
      </c>
      <c r="C393" s="40" t="s">
        <v>1291</v>
      </c>
      <c r="D393" s="40" t="s">
        <v>194</v>
      </c>
      <c r="E393" s="40" t="s">
        <v>1292</v>
      </c>
      <c r="F393" s="40" t="s">
        <v>1293</v>
      </c>
    </row>
    <row r="394" spans="1:6" ht="14.25" customHeight="1" x14ac:dyDescent="0.2">
      <c r="A394" s="85">
        <f t="shared" si="6"/>
        <v>42415.708330000001</v>
      </c>
      <c r="B394" s="34">
        <v>17</v>
      </c>
      <c r="C394" s="40" t="s">
        <v>1294</v>
      </c>
      <c r="D394" s="40" t="s">
        <v>194</v>
      </c>
      <c r="E394" s="40" t="s">
        <v>1295</v>
      </c>
      <c r="F394" s="40" t="s">
        <v>1296</v>
      </c>
    </row>
    <row r="395" spans="1:6" ht="14.25" customHeight="1" x14ac:dyDescent="0.2">
      <c r="A395" s="85">
        <f t="shared" si="6"/>
        <v>42415.75</v>
      </c>
      <c r="B395" s="34">
        <v>18</v>
      </c>
      <c r="C395" s="40" t="s">
        <v>1297</v>
      </c>
      <c r="D395" s="40" t="s">
        <v>194</v>
      </c>
      <c r="E395" s="40" t="s">
        <v>1298</v>
      </c>
      <c r="F395" s="40" t="s">
        <v>1299</v>
      </c>
    </row>
    <row r="396" spans="1:6" ht="14.25" customHeight="1" x14ac:dyDescent="0.2">
      <c r="A396" s="85">
        <f t="shared" si="6"/>
        <v>42415.791669999999</v>
      </c>
      <c r="B396" s="34">
        <v>19</v>
      </c>
      <c r="C396" s="40" t="s">
        <v>1300</v>
      </c>
      <c r="D396" s="40" t="s">
        <v>194</v>
      </c>
      <c r="E396" s="40" t="s">
        <v>1301</v>
      </c>
      <c r="F396" s="40" t="s">
        <v>1302</v>
      </c>
    </row>
    <row r="397" spans="1:6" ht="14.25" customHeight="1" x14ac:dyDescent="0.2">
      <c r="A397" s="85">
        <f t="shared" si="6"/>
        <v>42415.833330000001</v>
      </c>
      <c r="B397" s="34">
        <v>20</v>
      </c>
      <c r="C397" s="40" t="s">
        <v>1303</v>
      </c>
      <c r="D397" s="40" t="s">
        <v>194</v>
      </c>
      <c r="E397" s="40" t="s">
        <v>1304</v>
      </c>
      <c r="F397" s="40" t="s">
        <v>1305</v>
      </c>
    </row>
    <row r="398" spans="1:6" ht="14.25" customHeight="1" x14ac:dyDescent="0.2">
      <c r="A398" s="85">
        <f t="shared" si="6"/>
        <v>42415.875</v>
      </c>
      <c r="B398" s="34">
        <v>21</v>
      </c>
      <c r="C398" s="40" t="s">
        <v>1306</v>
      </c>
      <c r="D398" s="40" t="s">
        <v>195</v>
      </c>
      <c r="E398" s="40" t="s">
        <v>1307</v>
      </c>
      <c r="F398" s="40" t="s">
        <v>1308</v>
      </c>
    </row>
    <row r="399" spans="1:6" ht="14.25" customHeight="1" x14ac:dyDescent="0.2">
      <c r="A399" s="85">
        <f t="shared" si="6"/>
        <v>42415.916669999999</v>
      </c>
      <c r="B399" s="34">
        <v>22</v>
      </c>
      <c r="C399" s="40" t="s">
        <v>1309</v>
      </c>
      <c r="D399" s="40" t="s">
        <v>194</v>
      </c>
      <c r="E399" s="40" t="s">
        <v>1310</v>
      </c>
      <c r="F399" s="40" t="s">
        <v>1311</v>
      </c>
    </row>
    <row r="400" spans="1:6" ht="14.25" customHeight="1" x14ac:dyDescent="0.2">
      <c r="A400" s="85">
        <f t="shared" si="6"/>
        <v>42415.958330000001</v>
      </c>
      <c r="B400" s="34">
        <v>23</v>
      </c>
      <c r="C400" s="40" t="s">
        <v>1312</v>
      </c>
      <c r="D400" s="40" t="s">
        <v>194</v>
      </c>
      <c r="E400" s="40" t="s">
        <v>1313</v>
      </c>
      <c r="F400" s="40" t="s">
        <v>1314</v>
      </c>
    </row>
    <row r="401" spans="1:6" ht="14.25" customHeight="1" x14ac:dyDescent="0.2">
      <c r="A401" s="85">
        <f t="shared" si="6"/>
        <v>42416</v>
      </c>
      <c r="B401" s="34">
        <v>0</v>
      </c>
      <c r="C401" s="40" t="s">
        <v>1315</v>
      </c>
      <c r="D401" s="40" t="s">
        <v>194</v>
      </c>
      <c r="E401" s="40" t="s">
        <v>1316</v>
      </c>
      <c r="F401" s="40" t="s">
        <v>1317</v>
      </c>
    </row>
    <row r="402" spans="1:6" ht="14.25" customHeight="1" x14ac:dyDescent="0.2">
      <c r="A402" s="85">
        <f t="shared" si="6"/>
        <v>42416.041669999999</v>
      </c>
      <c r="B402" s="34">
        <v>1</v>
      </c>
      <c r="C402" s="40" t="s">
        <v>1318</v>
      </c>
      <c r="D402" s="40" t="s">
        <v>194</v>
      </c>
      <c r="E402" s="40" t="s">
        <v>241</v>
      </c>
      <c r="F402" s="40" t="s">
        <v>1319</v>
      </c>
    </row>
    <row r="403" spans="1:6" ht="14.25" customHeight="1" x14ac:dyDescent="0.2">
      <c r="A403" s="85">
        <f t="shared" si="6"/>
        <v>42416.083330000001</v>
      </c>
      <c r="B403" s="34">
        <v>2</v>
      </c>
      <c r="C403" s="40" t="s">
        <v>1320</v>
      </c>
      <c r="D403" s="40" t="s">
        <v>194</v>
      </c>
      <c r="E403" s="40" t="s">
        <v>1321</v>
      </c>
      <c r="F403" s="40" t="s">
        <v>1322</v>
      </c>
    </row>
    <row r="404" spans="1:6" ht="14.25" customHeight="1" x14ac:dyDescent="0.2">
      <c r="A404" s="85">
        <f t="shared" si="6"/>
        <v>42416.125</v>
      </c>
      <c r="B404" s="34">
        <v>3</v>
      </c>
      <c r="C404" s="40" t="s">
        <v>1323</v>
      </c>
      <c r="D404" s="40" t="s">
        <v>194</v>
      </c>
      <c r="E404" s="40" t="s">
        <v>1324</v>
      </c>
      <c r="F404" s="40" t="s">
        <v>1325</v>
      </c>
    </row>
    <row r="405" spans="1:6" ht="14.25" customHeight="1" x14ac:dyDescent="0.2">
      <c r="A405" s="85">
        <f t="shared" si="6"/>
        <v>42416.166669999999</v>
      </c>
      <c r="B405" s="34">
        <v>4</v>
      </c>
      <c r="C405" s="40" t="s">
        <v>1326</v>
      </c>
      <c r="D405" s="40" t="s">
        <v>194</v>
      </c>
      <c r="E405" s="40" t="s">
        <v>1327</v>
      </c>
      <c r="F405" s="40" t="s">
        <v>1328</v>
      </c>
    </row>
    <row r="406" spans="1:6" ht="14.25" customHeight="1" x14ac:dyDescent="0.2">
      <c r="A406" s="85">
        <f t="shared" si="6"/>
        <v>42416.208330000001</v>
      </c>
      <c r="B406" s="34">
        <v>5</v>
      </c>
      <c r="C406" s="40" t="s">
        <v>1329</v>
      </c>
      <c r="D406" s="40" t="s">
        <v>1330</v>
      </c>
      <c r="E406" s="40" t="s">
        <v>194</v>
      </c>
      <c r="F406" s="40" t="s">
        <v>1331</v>
      </c>
    </row>
    <row r="407" spans="1:6" ht="14.25" customHeight="1" x14ac:dyDescent="0.2">
      <c r="A407" s="85">
        <f t="shared" si="6"/>
        <v>42416.25</v>
      </c>
      <c r="B407" s="34">
        <v>6</v>
      </c>
      <c r="C407" s="40" t="s">
        <v>1332</v>
      </c>
      <c r="D407" s="40" t="s">
        <v>194</v>
      </c>
      <c r="E407" s="40" t="s">
        <v>1333</v>
      </c>
      <c r="F407" s="40" t="s">
        <v>1334</v>
      </c>
    </row>
    <row r="408" spans="1:6" ht="14.25" customHeight="1" x14ac:dyDescent="0.2">
      <c r="A408" s="85">
        <f t="shared" si="6"/>
        <v>42416.291669999999</v>
      </c>
      <c r="B408" s="34">
        <v>7</v>
      </c>
      <c r="C408" s="40" t="s">
        <v>1335</v>
      </c>
      <c r="D408" s="40" t="s">
        <v>194</v>
      </c>
      <c r="E408" s="40" t="s">
        <v>1336</v>
      </c>
      <c r="F408" s="40" t="s">
        <v>1337</v>
      </c>
    </row>
    <row r="409" spans="1:6" ht="14.25" customHeight="1" x14ac:dyDescent="0.2">
      <c r="A409" s="85">
        <f t="shared" si="6"/>
        <v>42416.333330000001</v>
      </c>
      <c r="B409" s="34">
        <v>8</v>
      </c>
      <c r="C409" s="40" t="s">
        <v>1338</v>
      </c>
      <c r="D409" s="40" t="s">
        <v>195</v>
      </c>
      <c r="E409" s="40" t="s">
        <v>1339</v>
      </c>
      <c r="F409" s="40" t="s">
        <v>1340</v>
      </c>
    </row>
    <row r="410" spans="1:6" ht="14.25" customHeight="1" x14ac:dyDescent="0.2">
      <c r="A410" s="85">
        <f t="shared" si="6"/>
        <v>42416.375</v>
      </c>
      <c r="B410" s="34">
        <v>9</v>
      </c>
      <c r="C410" s="40" t="s">
        <v>1341</v>
      </c>
      <c r="D410" s="40" t="s">
        <v>195</v>
      </c>
      <c r="E410" s="40" t="s">
        <v>1342</v>
      </c>
      <c r="F410" s="40" t="s">
        <v>299</v>
      </c>
    </row>
    <row r="411" spans="1:6" ht="14.25" customHeight="1" x14ac:dyDescent="0.2">
      <c r="A411" s="85">
        <f t="shared" si="6"/>
        <v>42416.416669999999</v>
      </c>
      <c r="B411" s="34">
        <v>10</v>
      </c>
      <c r="C411" s="40" t="s">
        <v>1343</v>
      </c>
      <c r="D411" s="40" t="s">
        <v>195</v>
      </c>
      <c r="E411" s="40" t="s">
        <v>1344</v>
      </c>
      <c r="F411" s="40" t="s">
        <v>1345</v>
      </c>
    </row>
    <row r="412" spans="1:6" ht="14.25" customHeight="1" x14ac:dyDescent="0.2">
      <c r="A412" s="85">
        <f t="shared" si="6"/>
        <v>42416.458330000001</v>
      </c>
      <c r="B412" s="34">
        <v>11</v>
      </c>
      <c r="C412" s="40" t="s">
        <v>298</v>
      </c>
      <c r="D412" s="40" t="s">
        <v>195</v>
      </c>
      <c r="E412" s="40" t="s">
        <v>1346</v>
      </c>
      <c r="F412" s="40" t="s">
        <v>1347</v>
      </c>
    </row>
    <row r="413" spans="1:6" ht="14.25" customHeight="1" x14ac:dyDescent="0.2">
      <c r="A413" s="85">
        <f t="shared" si="6"/>
        <v>42416.5</v>
      </c>
      <c r="B413" s="34">
        <v>12</v>
      </c>
      <c r="C413" s="40" t="s">
        <v>1348</v>
      </c>
      <c r="D413" s="40" t="s">
        <v>194</v>
      </c>
      <c r="E413" s="40" t="s">
        <v>1349</v>
      </c>
      <c r="F413" s="40" t="s">
        <v>1350</v>
      </c>
    </row>
    <row r="414" spans="1:6" ht="14.25" customHeight="1" x14ac:dyDescent="0.2">
      <c r="A414" s="85">
        <f t="shared" si="6"/>
        <v>42416.541669999999</v>
      </c>
      <c r="B414" s="34">
        <v>13</v>
      </c>
      <c r="C414" s="40" t="s">
        <v>1351</v>
      </c>
      <c r="D414" s="40" t="s">
        <v>195</v>
      </c>
      <c r="E414" s="40" t="s">
        <v>795</v>
      </c>
      <c r="F414" s="40" t="s">
        <v>1352</v>
      </c>
    </row>
    <row r="415" spans="1:6" ht="14.25" customHeight="1" x14ac:dyDescent="0.2">
      <c r="A415" s="85">
        <f t="shared" si="6"/>
        <v>42416.583330000001</v>
      </c>
      <c r="B415" s="34">
        <v>14</v>
      </c>
      <c r="C415" s="40" t="s">
        <v>622</v>
      </c>
      <c r="D415" s="40" t="s">
        <v>194</v>
      </c>
      <c r="E415" s="40" t="s">
        <v>1353</v>
      </c>
      <c r="F415" s="40" t="s">
        <v>1133</v>
      </c>
    </row>
    <row r="416" spans="1:6" ht="14.25" customHeight="1" x14ac:dyDescent="0.2">
      <c r="A416" s="85">
        <f t="shared" si="6"/>
        <v>42416.625</v>
      </c>
      <c r="B416" s="34">
        <v>15</v>
      </c>
      <c r="C416" s="40" t="s">
        <v>1354</v>
      </c>
      <c r="D416" s="40" t="s">
        <v>194</v>
      </c>
      <c r="E416" s="40" t="s">
        <v>1355</v>
      </c>
      <c r="F416" s="40" t="s">
        <v>215</v>
      </c>
    </row>
    <row r="417" spans="1:6" ht="14.25" customHeight="1" x14ac:dyDescent="0.2">
      <c r="A417" s="85">
        <f t="shared" si="6"/>
        <v>42416.666669999999</v>
      </c>
      <c r="B417" s="34">
        <v>16</v>
      </c>
      <c r="C417" s="40" t="s">
        <v>1356</v>
      </c>
      <c r="D417" s="40" t="s">
        <v>194</v>
      </c>
      <c r="E417" s="40" t="s">
        <v>1357</v>
      </c>
      <c r="F417" s="40" t="s">
        <v>1358</v>
      </c>
    </row>
    <row r="418" spans="1:6" ht="14.25" customHeight="1" x14ac:dyDescent="0.2">
      <c r="A418" s="85">
        <f t="shared" si="6"/>
        <v>42416.708330000001</v>
      </c>
      <c r="B418" s="34">
        <v>17</v>
      </c>
      <c r="C418" s="40" t="s">
        <v>1359</v>
      </c>
      <c r="D418" s="40" t="s">
        <v>194</v>
      </c>
      <c r="E418" s="40" t="s">
        <v>1360</v>
      </c>
      <c r="F418" s="40" t="s">
        <v>1361</v>
      </c>
    </row>
    <row r="419" spans="1:6" ht="14.25" customHeight="1" x14ac:dyDescent="0.2">
      <c r="A419" s="85">
        <f t="shared" si="6"/>
        <v>42416.75</v>
      </c>
      <c r="B419" s="34">
        <v>18</v>
      </c>
      <c r="C419" s="40" t="s">
        <v>1362</v>
      </c>
      <c r="D419" s="40" t="s">
        <v>194</v>
      </c>
      <c r="E419" s="40" t="s">
        <v>1363</v>
      </c>
      <c r="F419" s="40" t="s">
        <v>1364</v>
      </c>
    </row>
    <row r="420" spans="1:6" ht="14.25" customHeight="1" x14ac:dyDescent="0.2">
      <c r="A420" s="85">
        <f t="shared" si="6"/>
        <v>42416.791669999999</v>
      </c>
      <c r="B420" s="34">
        <v>19</v>
      </c>
      <c r="C420" s="40" t="s">
        <v>1365</v>
      </c>
      <c r="D420" s="40" t="s">
        <v>194</v>
      </c>
      <c r="E420" s="40" t="s">
        <v>1366</v>
      </c>
      <c r="F420" s="40" t="s">
        <v>268</v>
      </c>
    </row>
    <row r="421" spans="1:6" ht="14.25" customHeight="1" x14ac:dyDescent="0.2">
      <c r="A421" s="85">
        <f t="shared" si="6"/>
        <v>42416.833330000001</v>
      </c>
      <c r="B421" s="34">
        <v>20</v>
      </c>
      <c r="C421" s="40" t="s">
        <v>1367</v>
      </c>
      <c r="D421" s="40" t="s">
        <v>194</v>
      </c>
      <c r="E421" s="40" t="s">
        <v>1368</v>
      </c>
      <c r="F421" s="40" t="s">
        <v>1369</v>
      </c>
    </row>
    <row r="422" spans="1:6" ht="14.25" customHeight="1" x14ac:dyDescent="0.2">
      <c r="A422" s="85">
        <f t="shared" si="6"/>
        <v>42416.875</v>
      </c>
      <c r="B422" s="34">
        <v>21</v>
      </c>
      <c r="C422" s="40" t="s">
        <v>1370</v>
      </c>
      <c r="D422" s="40" t="s">
        <v>194</v>
      </c>
      <c r="E422" s="40" t="s">
        <v>1371</v>
      </c>
      <c r="F422" s="40" t="s">
        <v>1372</v>
      </c>
    </row>
    <row r="423" spans="1:6" ht="14.25" customHeight="1" x14ac:dyDescent="0.2">
      <c r="A423" s="85">
        <f t="shared" si="6"/>
        <v>42416.916669999999</v>
      </c>
      <c r="B423" s="34">
        <v>22</v>
      </c>
      <c r="C423" s="40" t="s">
        <v>1373</v>
      </c>
      <c r="D423" s="40" t="s">
        <v>194</v>
      </c>
      <c r="E423" s="40" t="s">
        <v>1374</v>
      </c>
      <c r="F423" s="40" t="s">
        <v>1375</v>
      </c>
    </row>
    <row r="424" spans="1:6" ht="14.25" customHeight="1" x14ac:dyDescent="0.2">
      <c r="A424" s="85">
        <f t="shared" si="6"/>
        <v>42416.958330000001</v>
      </c>
      <c r="B424" s="34">
        <v>23</v>
      </c>
      <c r="C424" s="40" t="s">
        <v>1376</v>
      </c>
      <c r="D424" s="40" t="s">
        <v>194</v>
      </c>
      <c r="E424" s="40" t="s">
        <v>1377</v>
      </c>
      <c r="F424" s="40" t="s">
        <v>1378</v>
      </c>
    </row>
    <row r="425" spans="1:6" ht="14.25" customHeight="1" x14ac:dyDescent="0.2">
      <c r="A425" s="85">
        <f t="shared" si="6"/>
        <v>42417</v>
      </c>
      <c r="B425" s="34">
        <v>0</v>
      </c>
      <c r="C425" s="40" t="s">
        <v>1379</v>
      </c>
      <c r="D425" s="40" t="s">
        <v>194</v>
      </c>
      <c r="E425" s="40" t="s">
        <v>1380</v>
      </c>
      <c r="F425" s="40" t="s">
        <v>1381</v>
      </c>
    </row>
    <row r="426" spans="1:6" ht="14.25" customHeight="1" x14ac:dyDescent="0.2">
      <c r="A426" s="85">
        <f t="shared" si="6"/>
        <v>42417.041669999999</v>
      </c>
      <c r="B426" s="34">
        <v>1</v>
      </c>
      <c r="C426" s="40" t="s">
        <v>1382</v>
      </c>
      <c r="D426" s="40" t="s">
        <v>194</v>
      </c>
      <c r="E426" s="40" t="s">
        <v>1383</v>
      </c>
      <c r="F426" s="40" t="s">
        <v>1384</v>
      </c>
    </row>
    <row r="427" spans="1:6" ht="14.25" customHeight="1" x14ac:dyDescent="0.2">
      <c r="A427" s="85">
        <f t="shared" si="6"/>
        <v>42417.083330000001</v>
      </c>
      <c r="B427" s="34">
        <v>2</v>
      </c>
      <c r="C427" s="40" t="s">
        <v>1385</v>
      </c>
      <c r="D427" s="40" t="s">
        <v>194</v>
      </c>
      <c r="E427" s="40" t="s">
        <v>1386</v>
      </c>
      <c r="F427" s="40" t="s">
        <v>1387</v>
      </c>
    </row>
    <row r="428" spans="1:6" ht="14.25" customHeight="1" x14ac:dyDescent="0.2">
      <c r="A428" s="85">
        <f t="shared" si="6"/>
        <v>42417.125</v>
      </c>
      <c r="B428" s="34">
        <v>3</v>
      </c>
      <c r="C428" s="40" t="s">
        <v>1388</v>
      </c>
      <c r="D428" s="40" t="s">
        <v>194</v>
      </c>
      <c r="E428" s="40" t="s">
        <v>1389</v>
      </c>
      <c r="F428" s="40" t="s">
        <v>1390</v>
      </c>
    </row>
    <row r="429" spans="1:6" ht="14.25" customHeight="1" x14ac:dyDescent="0.2">
      <c r="A429" s="85">
        <f t="shared" si="6"/>
        <v>42417.166669999999</v>
      </c>
      <c r="B429" s="34">
        <v>4</v>
      </c>
      <c r="C429" s="40" t="s">
        <v>1391</v>
      </c>
      <c r="D429" s="40" t="s">
        <v>194</v>
      </c>
      <c r="E429" s="40" t="s">
        <v>1392</v>
      </c>
      <c r="F429" s="40" t="s">
        <v>1393</v>
      </c>
    </row>
    <row r="430" spans="1:6" ht="14.25" customHeight="1" x14ac:dyDescent="0.2">
      <c r="A430" s="85">
        <f t="shared" si="6"/>
        <v>42417.208330000001</v>
      </c>
      <c r="B430" s="34">
        <v>5</v>
      </c>
      <c r="C430" s="40" t="s">
        <v>1394</v>
      </c>
      <c r="D430" s="40" t="s">
        <v>194</v>
      </c>
      <c r="E430" s="40" t="s">
        <v>1395</v>
      </c>
      <c r="F430" s="40" t="s">
        <v>1396</v>
      </c>
    </row>
    <row r="431" spans="1:6" ht="14.25" customHeight="1" x14ac:dyDescent="0.2">
      <c r="A431" s="85">
        <f t="shared" si="6"/>
        <v>42417.25</v>
      </c>
      <c r="B431" s="34">
        <v>6</v>
      </c>
      <c r="C431" s="40" t="s">
        <v>1264</v>
      </c>
      <c r="D431" s="40" t="s">
        <v>194</v>
      </c>
      <c r="E431" s="40" t="s">
        <v>1397</v>
      </c>
      <c r="F431" s="40" t="s">
        <v>1267</v>
      </c>
    </row>
    <row r="432" spans="1:6" ht="14.25" customHeight="1" x14ac:dyDescent="0.2">
      <c r="A432" s="85">
        <f t="shared" si="6"/>
        <v>42417.291669999999</v>
      </c>
      <c r="B432" s="34">
        <v>7</v>
      </c>
      <c r="C432" s="40" t="s">
        <v>1398</v>
      </c>
      <c r="D432" s="40" t="s">
        <v>194</v>
      </c>
      <c r="E432" s="40" t="s">
        <v>1399</v>
      </c>
      <c r="F432" s="40" t="s">
        <v>1400</v>
      </c>
    </row>
    <row r="433" spans="1:6" ht="14.25" customHeight="1" x14ac:dyDescent="0.2">
      <c r="A433" s="85">
        <f t="shared" si="6"/>
        <v>42417.333330000001</v>
      </c>
      <c r="B433" s="34">
        <v>8</v>
      </c>
      <c r="C433" s="40" t="s">
        <v>1401</v>
      </c>
      <c r="D433" s="40" t="s">
        <v>195</v>
      </c>
      <c r="E433" s="40" t="s">
        <v>1402</v>
      </c>
      <c r="F433" s="40" t="s">
        <v>1403</v>
      </c>
    </row>
    <row r="434" spans="1:6" ht="14.25" customHeight="1" x14ac:dyDescent="0.2">
      <c r="A434" s="85">
        <f t="shared" si="6"/>
        <v>42417.375</v>
      </c>
      <c r="B434" s="34">
        <v>9</v>
      </c>
      <c r="C434" s="40" t="s">
        <v>1404</v>
      </c>
      <c r="D434" s="40" t="s">
        <v>194</v>
      </c>
      <c r="E434" s="40" t="s">
        <v>1405</v>
      </c>
      <c r="F434" s="40" t="s">
        <v>1406</v>
      </c>
    </row>
    <row r="435" spans="1:6" ht="14.25" customHeight="1" x14ac:dyDescent="0.2">
      <c r="A435" s="85">
        <f t="shared" si="6"/>
        <v>42417.416669999999</v>
      </c>
      <c r="B435" s="34">
        <v>10</v>
      </c>
      <c r="C435" s="40" t="s">
        <v>1407</v>
      </c>
      <c r="D435" s="40" t="s">
        <v>195</v>
      </c>
      <c r="E435" s="40" t="s">
        <v>1408</v>
      </c>
      <c r="F435" s="40" t="s">
        <v>1409</v>
      </c>
    </row>
    <row r="436" spans="1:6" ht="14.25" customHeight="1" x14ac:dyDescent="0.2">
      <c r="A436" s="85">
        <f t="shared" si="6"/>
        <v>42417.458330000001</v>
      </c>
      <c r="B436" s="34">
        <v>11</v>
      </c>
      <c r="C436" s="40" t="s">
        <v>1410</v>
      </c>
      <c r="D436" s="40" t="s">
        <v>194</v>
      </c>
      <c r="E436" s="40" t="s">
        <v>1411</v>
      </c>
      <c r="F436" s="40" t="s">
        <v>1412</v>
      </c>
    </row>
    <row r="437" spans="1:6" ht="14.25" customHeight="1" x14ac:dyDescent="0.2">
      <c r="A437" s="85">
        <f t="shared" si="6"/>
        <v>42417.5</v>
      </c>
      <c r="B437" s="34">
        <v>12</v>
      </c>
      <c r="C437" s="40" t="s">
        <v>1413</v>
      </c>
      <c r="D437" s="40" t="s">
        <v>194</v>
      </c>
      <c r="E437" s="40" t="s">
        <v>1414</v>
      </c>
      <c r="F437" s="40" t="s">
        <v>1415</v>
      </c>
    </row>
    <row r="438" spans="1:6" ht="14.25" customHeight="1" x14ac:dyDescent="0.2">
      <c r="A438" s="85">
        <f t="shared" si="6"/>
        <v>42417.541669999999</v>
      </c>
      <c r="B438" s="34">
        <v>13</v>
      </c>
      <c r="C438" s="40" t="s">
        <v>1416</v>
      </c>
      <c r="D438" s="40" t="s">
        <v>194</v>
      </c>
      <c r="E438" s="40" t="s">
        <v>1417</v>
      </c>
      <c r="F438" s="40" t="s">
        <v>1418</v>
      </c>
    </row>
    <row r="439" spans="1:6" ht="14.25" customHeight="1" x14ac:dyDescent="0.2">
      <c r="A439" s="85">
        <f t="shared" si="6"/>
        <v>42417.583330000001</v>
      </c>
      <c r="B439" s="34">
        <v>14</v>
      </c>
      <c r="C439" s="40" t="s">
        <v>1419</v>
      </c>
      <c r="D439" s="40" t="s">
        <v>194</v>
      </c>
      <c r="E439" s="40" t="s">
        <v>1420</v>
      </c>
      <c r="F439" s="40" t="s">
        <v>218</v>
      </c>
    </row>
    <row r="440" spans="1:6" ht="14.25" customHeight="1" x14ac:dyDescent="0.2">
      <c r="A440" s="85">
        <f t="shared" si="6"/>
        <v>42417.625</v>
      </c>
      <c r="B440" s="34">
        <v>15</v>
      </c>
      <c r="C440" s="40" t="s">
        <v>1421</v>
      </c>
      <c r="D440" s="40" t="s">
        <v>194</v>
      </c>
      <c r="E440" s="40" t="s">
        <v>1422</v>
      </c>
      <c r="F440" s="40" t="s">
        <v>1423</v>
      </c>
    </row>
    <row r="441" spans="1:6" ht="14.25" customHeight="1" x14ac:dyDescent="0.2">
      <c r="A441" s="85">
        <f t="shared" si="6"/>
        <v>42417.666669999999</v>
      </c>
      <c r="B441" s="34">
        <v>16</v>
      </c>
      <c r="C441" s="40" t="s">
        <v>1424</v>
      </c>
      <c r="D441" s="40" t="s">
        <v>195</v>
      </c>
      <c r="E441" s="40" t="s">
        <v>1425</v>
      </c>
      <c r="F441" s="40" t="s">
        <v>1426</v>
      </c>
    </row>
    <row r="442" spans="1:6" ht="14.25" customHeight="1" x14ac:dyDescent="0.2">
      <c r="A442" s="85">
        <f t="shared" si="6"/>
        <v>42417.708330000001</v>
      </c>
      <c r="B442" s="34">
        <v>17</v>
      </c>
      <c r="C442" s="40" t="s">
        <v>1427</v>
      </c>
      <c r="D442" s="40" t="s">
        <v>194</v>
      </c>
      <c r="E442" s="40" t="s">
        <v>1428</v>
      </c>
      <c r="F442" s="40" t="s">
        <v>1429</v>
      </c>
    </row>
    <row r="443" spans="1:6" ht="14.25" customHeight="1" x14ac:dyDescent="0.2">
      <c r="A443" s="85">
        <f t="shared" si="6"/>
        <v>42417.75</v>
      </c>
      <c r="B443" s="34">
        <v>18</v>
      </c>
      <c r="C443" s="40" t="s">
        <v>1430</v>
      </c>
      <c r="D443" s="40" t="s">
        <v>195</v>
      </c>
      <c r="E443" s="40" t="s">
        <v>1431</v>
      </c>
      <c r="F443" s="40" t="s">
        <v>1399</v>
      </c>
    </row>
    <row r="444" spans="1:6" ht="14.25" customHeight="1" x14ac:dyDescent="0.2">
      <c r="A444" s="85">
        <f t="shared" si="6"/>
        <v>42417.791669999999</v>
      </c>
      <c r="B444" s="34">
        <v>19</v>
      </c>
      <c r="C444" s="40" t="s">
        <v>1432</v>
      </c>
      <c r="D444" s="40" t="s">
        <v>195</v>
      </c>
      <c r="E444" s="40" t="s">
        <v>1433</v>
      </c>
      <c r="F444" s="40" t="s">
        <v>1434</v>
      </c>
    </row>
    <row r="445" spans="1:6" ht="14.25" customHeight="1" x14ac:dyDescent="0.2">
      <c r="A445" s="85">
        <f t="shared" si="6"/>
        <v>42417.833330000001</v>
      </c>
      <c r="B445" s="34">
        <v>20</v>
      </c>
      <c r="C445" s="40" t="s">
        <v>1435</v>
      </c>
      <c r="D445" s="40" t="s">
        <v>194</v>
      </c>
      <c r="E445" s="40" t="s">
        <v>1436</v>
      </c>
      <c r="F445" s="40" t="s">
        <v>1437</v>
      </c>
    </row>
    <row r="446" spans="1:6" ht="14.25" customHeight="1" x14ac:dyDescent="0.2">
      <c r="A446" s="85">
        <f t="shared" si="6"/>
        <v>42417.875</v>
      </c>
      <c r="B446" s="34">
        <v>21</v>
      </c>
      <c r="C446" s="40" t="s">
        <v>1438</v>
      </c>
      <c r="D446" s="40" t="s">
        <v>194</v>
      </c>
      <c r="E446" s="40" t="s">
        <v>1439</v>
      </c>
      <c r="F446" s="40" t="s">
        <v>1440</v>
      </c>
    </row>
    <row r="447" spans="1:6" ht="14.25" customHeight="1" x14ac:dyDescent="0.2">
      <c r="A447" s="85">
        <f t="shared" si="6"/>
        <v>42417.916669999999</v>
      </c>
      <c r="B447" s="34">
        <v>22</v>
      </c>
      <c r="C447" s="40" t="s">
        <v>1441</v>
      </c>
      <c r="D447" s="40" t="s">
        <v>194</v>
      </c>
      <c r="E447" s="40" t="s">
        <v>1442</v>
      </c>
      <c r="F447" s="40" t="s">
        <v>1443</v>
      </c>
    </row>
    <row r="448" spans="1:6" ht="14.25" customHeight="1" x14ac:dyDescent="0.2">
      <c r="A448" s="85">
        <f t="shared" si="6"/>
        <v>42417.958330000001</v>
      </c>
      <c r="B448" s="34">
        <v>23</v>
      </c>
      <c r="C448" s="40" t="s">
        <v>1444</v>
      </c>
      <c r="D448" s="40" t="s">
        <v>194</v>
      </c>
      <c r="E448" s="40" t="s">
        <v>1445</v>
      </c>
      <c r="F448" s="40" t="s">
        <v>1446</v>
      </c>
    </row>
    <row r="449" spans="1:6" ht="14.25" customHeight="1" x14ac:dyDescent="0.2">
      <c r="A449" s="85">
        <f t="shared" si="6"/>
        <v>42418</v>
      </c>
      <c r="B449" s="34">
        <v>0</v>
      </c>
      <c r="C449" s="40" t="s">
        <v>1447</v>
      </c>
      <c r="D449" s="40" t="s">
        <v>194</v>
      </c>
      <c r="E449" s="40" t="s">
        <v>1448</v>
      </c>
      <c r="F449" s="40" t="s">
        <v>1449</v>
      </c>
    </row>
    <row r="450" spans="1:6" ht="14.25" customHeight="1" x14ac:dyDescent="0.2">
      <c r="A450" s="85">
        <f t="shared" ref="A450:A513" si="7">A426+1</f>
        <v>42418.041669999999</v>
      </c>
      <c r="B450" s="34">
        <v>1</v>
      </c>
      <c r="C450" s="40" t="s">
        <v>1450</v>
      </c>
      <c r="D450" s="40" t="s">
        <v>194</v>
      </c>
      <c r="E450" s="40" t="s">
        <v>1451</v>
      </c>
      <c r="F450" s="40" t="s">
        <v>1452</v>
      </c>
    </row>
    <row r="451" spans="1:6" ht="14.25" customHeight="1" x14ac:dyDescent="0.2">
      <c r="A451" s="85">
        <f t="shared" si="7"/>
        <v>42418.083330000001</v>
      </c>
      <c r="B451" s="34">
        <v>2</v>
      </c>
      <c r="C451" s="40" t="s">
        <v>1453</v>
      </c>
      <c r="D451" s="40" t="s">
        <v>194</v>
      </c>
      <c r="E451" s="40" t="s">
        <v>1454</v>
      </c>
      <c r="F451" s="40" t="s">
        <v>1455</v>
      </c>
    </row>
    <row r="452" spans="1:6" ht="14.25" customHeight="1" x14ac:dyDescent="0.2">
      <c r="A452" s="85">
        <f t="shared" si="7"/>
        <v>42418.125</v>
      </c>
      <c r="B452" s="34">
        <v>3</v>
      </c>
      <c r="C452" s="40" t="s">
        <v>1456</v>
      </c>
      <c r="D452" s="40" t="s">
        <v>194</v>
      </c>
      <c r="E452" s="40" t="s">
        <v>1457</v>
      </c>
      <c r="F452" s="40" t="s">
        <v>1458</v>
      </c>
    </row>
    <row r="453" spans="1:6" ht="14.25" customHeight="1" x14ac:dyDescent="0.2">
      <c r="A453" s="85">
        <f t="shared" si="7"/>
        <v>42418.166669999999</v>
      </c>
      <c r="B453" s="34">
        <v>4</v>
      </c>
      <c r="C453" s="40" t="s">
        <v>1456</v>
      </c>
      <c r="D453" s="40" t="s">
        <v>194</v>
      </c>
      <c r="E453" s="40" t="s">
        <v>1459</v>
      </c>
      <c r="F453" s="40" t="s">
        <v>1458</v>
      </c>
    </row>
    <row r="454" spans="1:6" ht="14.25" customHeight="1" x14ac:dyDescent="0.2">
      <c r="A454" s="85">
        <f t="shared" si="7"/>
        <v>42418.208330000001</v>
      </c>
      <c r="B454" s="34">
        <v>5</v>
      </c>
      <c r="C454" s="40" t="s">
        <v>1460</v>
      </c>
      <c r="D454" s="40" t="s">
        <v>194</v>
      </c>
      <c r="E454" s="40" t="s">
        <v>1461</v>
      </c>
      <c r="F454" s="40" t="s">
        <v>1462</v>
      </c>
    </row>
    <row r="455" spans="1:6" ht="14.25" customHeight="1" x14ac:dyDescent="0.2">
      <c r="A455" s="85">
        <f t="shared" si="7"/>
        <v>42418.25</v>
      </c>
      <c r="B455" s="34">
        <v>6</v>
      </c>
      <c r="C455" s="40" t="s">
        <v>1463</v>
      </c>
      <c r="D455" s="40" t="s">
        <v>1464</v>
      </c>
      <c r="E455" s="40" t="s">
        <v>195</v>
      </c>
      <c r="F455" s="40" t="s">
        <v>1465</v>
      </c>
    </row>
    <row r="456" spans="1:6" ht="14.25" customHeight="1" x14ac:dyDescent="0.2">
      <c r="A456" s="85">
        <f t="shared" si="7"/>
        <v>42418.291669999999</v>
      </c>
      <c r="B456" s="34">
        <v>7</v>
      </c>
      <c r="C456" s="40" t="s">
        <v>1466</v>
      </c>
      <c r="D456" s="40" t="s">
        <v>1467</v>
      </c>
      <c r="E456" s="40" t="s">
        <v>194</v>
      </c>
      <c r="F456" s="40" t="s">
        <v>1468</v>
      </c>
    </row>
    <row r="457" spans="1:6" ht="14.25" customHeight="1" x14ac:dyDescent="0.2">
      <c r="A457" s="85">
        <f t="shared" si="7"/>
        <v>42418.333330000001</v>
      </c>
      <c r="B457" s="34">
        <v>8</v>
      </c>
      <c r="C457" s="40" t="s">
        <v>1469</v>
      </c>
      <c r="D457" s="40" t="s">
        <v>1470</v>
      </c>
      <c r="E457" s="40" t="s">
        <v>194</v>
      </c>
      <c r="F457" s="40" t="s">
        <v>1471</v>
      </c>
    </row>
    <row r="458" spans="1:6" ht="14.25" customHeight="1" x14ac:dyDescent="0.2">
      <c r="A458" s="85">
        <f t="shared" si="7"/>
        <v>42418.375</v>
      </c>
      <c r="B458" s="34">
        <v>9</v>
      </c>
      <c r="C458" s="40" t="s">
        <v>1472</v>
      </c>
      <c r="D458" s="40" t="s">
        <v>194</v>
      </c>
      <c r="E458" s="40" t="s">
        <v>1473</v>
      </c>
      <c r="F458" s="40" t="s">
        <v>1474</v>
      </c>
    </row>
    <row r="459" spans="1:6" ht="14.25" customHeight="1" x14ac:dyDescent="0.2">
      <c r="A459" s="85">
        <f t="shared" si="7"/>
        <v>42418.416669999999</v>
      </c>
      <c r="B459" s="34">
        <v>10</v>
      </c>
      <c r="C459" s="40" t="s">
        <v>1475</v>
      </c>
      <c r="D459" s="40" t="s">
        <v>194</v>
      </c>
      <c r="E459" s="40" t="s">
        <v>1476</v>
      </c>
      <c r="F459" s="40" t="s">
        <v>1477</v>
      </c>
    </row>
    <row r="460" spans="1:6" ht="14.25" customHeight="1" x14ac:dyDescent="0.2">
      <c r="A460" s="85">
        <f t="shared" si="7"/>
        <v>42418.458330000001</v>
      </c>
      <c r="B460" s="34">
        <v>11</v>
      </c>
      <c r="C460" s="40" t="s">
        <v>1478</v>
      </c>
      <c r="D460" s="40" t="s">
        <v>194</v>
      </c>
      <c r="E460" s="40" t="s">
        <v>1479</v>
      </c>
      <c r="F460" s="40" t="s">
        <v>1480</v>
      </c>
    </row>
    <row r="461" spans="1:6" ht="14.25" customHeight="1" x14ac:dyDescent="0.2">
      <c r="A461" s="85">
        <f t="shared" si="7"/>
        <v>42418.5</v>
      </c>
      <c r="B461" s="34">
        <v>12</v>
      </c>
      <c r="C461" s="40" t="s">
        <v>1481</v>
      </c>
      <c r="D461" s="40" t="s">
        <v>195</v>
      </c>
      <c r="E461" s="40" t="s">
        <v>1482</v>
      </c>
      <c r="F461" s="40" t="s">
        <v>239</v>
      </c>
    </row>
    <row r="462" spans="1:6" ht="14.25" customHeight="1" x14ac:dyDescent="0.2">
      <c r="A462" s="85">
        <f t="shared" si="7"/>
        <v>42418.541669999999</v>
      </c>
      <c r="B462" s="34">
        <v>13</v>
      </c>
      <c r="C462" s="40" t="s">
        <v>1483</v>
      </c>
      <c r="D462" s="40" t="s">
        <v>194</v>
      </c>
      <c r="E462" s="40" t="s">
        <v>1484</v>
      </c>
      <c r="F462" s="40" t="s">
        <v>1485</v>
      </c>
    </row>
    <row r="463" spans="1:6" ht="14.25" customHeight="1" x14ac:dyDescent="0.2">
      <c r="A463" s="85">
        <f t="shared" si="7"/>
        <v>42418.583330000001</v>
      </c>
      <c r="B463" s="34">
        <v>14</v>
      </c>
      <c r="C463" s="40" t="s">
        <v>1486</v>
      </c>
      <c r="D463" s="40" t="s">
        <v>194</v>
      </c>
      <c r="E463" s="40" t="s">
        <v>1487</v>
      </c>
      <c r="F463" s="40" t="s">
        <v>1488</v>
      </c>
    </row>
    <row r="464" spans="1:6" ht="14.25" customHeight="1" x14ac:dyDescent="0.2">
      <c r="A464" s="85">
        <f t="shared" si="7"/>
        <v>42418.625</v>
      </c>
      <c r="B464" s="34">
        <v>15</v>
      </c>
      <c r="C464" s="40" t="s">
        <v>1489</v>
      </c>
      <c r="D464" s="40" t="s">
        <v>194</v>
      </c>
      <c r="E464" s="40" t="s">
        <v>1490</v>
      </c>
      <c r="F464" s="40" t="s">
        <v>1491</v>
      </c>
    </row>
    <row r="465" spans="1:6" ht="14.25" customHeight="1" x14ac:dyDescent="0.2">
      <c r="A465" s="85">
        <f t="shared" si="7"/>
        <v>42418.666669999999</v>
      </c>
      <c r="B465" s="34">
        <v>16</v>
      </c>
      <c r="C465" s="40" t="s">
        <v>1492</v>
      </c>
      <c r="D465" s="40" t="s">
        <v>229</v>
      </c>
      <c r="E465" s="40" t="s">
        <v>1493</v>
      </c>
      <c r="F465" s="40" t="s">
        <v>1494</v>
      </c>
    </row>
    <row r="466" spans="1:6" ht="14.25" customHeight="1" x14ac:dyDescent="0.2">
      <c r="A466" s="85">
        <f t="shared" si="7"/>
        <v>42418.708330000001</v>
      </c>
      <c r="B466" s="34">
        <v>17</v>
      </c>
      <c r="C466" s="40" t="s">
        <v>1495</v>
      </c>
      <c r="D466" s="40" t="s">
        <v>1496</v>
      </c>
      <c r="E466" s="40" t="s">
        <v>194</v>
      </c>
      <c r="F466" s="40" t="s">
        <v>1497</v>
      </c>
    </row>
    <row r="467" spans="1:6" ht="14.25" customHeight="1" x14ac:dyDescent="0.2">
      <c r="A467" s="85">
        <f t="shared" si="7"/>
        <v>42418.75</v>
      </c>
      <c r="B467" s="34">
        <v>18</v>
      </c>
      <c r="C467" s="40" t="s">
        <v>274</v>
      </c>
      <c r="D467" s="40" t="s">
        <v>194</v>
      </c>
      <c r="E467" s="40" t="s">
        <v>1498</v>
      </c>
      <c r="F467" s="40" t="s">
        <v>1499</v>
      </c>
    </row>
    <row r="468" spans="1:6" ht="14.25" customHeight="1" x14ac:dyDescent="0.2">
      <c r="A468" s="85">
        <f t="shared" si="7"/>
        <v>42418.791669999999</v>
      </c>
      <c r="B468" s="34">
        <v>19</v>
      </c>
      <c r="C468" s="40" t="s">
        <v>1500</v>
      </c>
      <c r="D468" s="40" t="s">
        <v>194</v>
      </c>
      <c r="E468" s="40" t="s">
        <v>1501</v>
      </c>
      <c r="F468" s="40" t="s">
        <v>1502</v>
      </c>
    </row>
    <row r="469" spans="1:6" ht="14.25" customHeight="1" x14ac:dyDescent="0.2">
      <c r="A469" s="85">
        <f t="shared" si="7"/>
        <v>42418.833330000001</v>
      </c>
      <c r="B469" s="34">
        <v>20</v>
      </c>
      <c r="C469" s="40" t="s">
        <v>252</v>
      </c>
      <c r="D469" s="40" t="s">
        <v>195</v>
      </c>
      <c r="E469" s="40" t="s">
        <v>1503</v>
      </c>
      <c r="F469" s="40" t="s">
        <v>1504</v>
      </c>
    </row>
    <row r="470" spans="1:6" ht="14.25" customHeight="1" x14ac:dyDescent="0.2">
      <c r="A470" s="85">
        <f t="shared" si="7"/>
        <v>42418.875</v>
      </c>
      <c r="B470" s="34">
        <v>21</v>
      </c>
      <c r="C470" s="40" t="s">
        <v>1505</v>
      </c>
      <c r="D470" s="40" t="s">
        <v>194</v>
      </c>
      <c r="E470" s="40" t="s">
        <v>1506</v>
      </c>
      <c r="F470" s="40" t="s">
        <v>1507</v>
      </c>
    </row>
    <row r="471" spans="1:6" ht="14.25" customHeight="1" x14ac:dyDescent="0.2">
      <c r="A471" s="85">
        <f t="shared" si="7"/>
        <v>42418.916669999999</v>
      </c>
      <c r="B471" s="34">
        <v>22</v>
      </c>
      <c r="C471" s="40" t="s">
        <v>1508</v>
      </c>
      <c r="D471" s="40" t="s">
        <v>194</v>
      </c>
      <c r="E471" s="40" t="s">
        <v>1509</v>
      </c>
      <c r="F471" s="40" t="s">
        <v>1510</v>
      </c>
    </row>
    <row r="472" spans="1:6" ht="14.25" customHeight="1" x14ac:dyDescent="0.2">
      <c r="A472" s="85">
        <f t="shared" si="7"/>
        <v>42418.958330000001</v>
      </c>
      <c r="B472" s="34">
        <v>23</v>
      </c>
      <c r="C472" s="40" t="s">
        <v>1511</v>
      </c>
      <c r="D472" s="40" t="s">
        <v>194</v>
      </c>
      <c r="E472" s="40" t="s">
        <v>1512</v>
      </c>
      <c r="F472" s="40" t="s">
        <v>291</v>
      </c>
    </row>
    <row r="473" spans="1:6" ht="14.25" customHeight="1" x14ac:dyDescent="0.2">
      <c r="A473" s="85">
        <f t="shared" si="7"/>
        <v>42419</v>
      </c>
      <c r="B473" s="34">
        <v>0</v>
      </c>
      <c r="C473" s="40" t="s">
        <v>1513</v>
      </c>
      <c r="D473" s="40" t="s">
        <v>194</v>
      </c>
      <c r="E473" s="40" t="s">
        <v>1514</v>
      </c>
      <c r="F473" s="40" t="s">
        <v>1515</v>
      </c>
    </row>
    <row r="474" spans="1:6" ht="14.25" customHeight="1" x14ac:dyDescent="0.2">
      <c r="A474" s="85">
        <f t="shared" si="7"/>
        <v>42419.041669999999</v>
      </c>
      <c r="B474" s="34">
        <v>1</v>
      </c>
      <c r="C474" s="40" t="s">
        <v>1516</v>
      </c>
      <c r="D474" s="40" t="s">
        <v>194</v>
      </c>
      <c r="E474" s="40" t="s">
        <v>1517</v>
      </c>
      <c r="F474" s="40" t="s">
        <v>1518</v>
      </c>
    </row>
    <row r="475" spans="1:6" ht="14.25" customHeight="1" x14ac:dyDescent="0.2">
      <c r="A475" s="85">
        <f t="shared" si="7"/>
        <v>42419.083330000001</v>
      </c>
      <c r="B475" s="34">
        <v>2</v>
      </c>
      <c r="C475" s="40" t="s">
        <v>203</v>
      </c>
      <c r="D475" s="40" t="s">
        <v>194</v>
      </c>
      <c r="E475" s="40" t="s">
        <v>1519</v>
      </c>
      <c r="F475" s="40" t="s">
        <v>1520</v>
      </c>
    </row>
    <row r="476" spans="1:6" ht="14.25" customHeight="1" x14ac:dyDescent="0.2">
      <c r="A476" s="85">
        <f t="shared" si="7"/>
        <v>42419.125</v>
      </c>
      <c r="B476" s="34">
        <v>3</v>
      </c>
      <c r="C476" s="40" t="s">
        <v>1521</v>
      </c>
      <c r="D476" s="40" t="s">
        <v>194</v>
      </c>
      <c r="E476" s="40" t="s">
        <v>1522</v>
      </c>
      <c r="F476" s="40" t="s">
        <v>1523</v>
      </c>
    </row>
    <row r="477" spans="1:6" ht="14.25" customHeight="1" x14ac:dyDescent="0.2">
      <c r="A477" s="85">
        <f t="shared" si="7"/>
        <v>42419.166669999999</v>
      </c>
      <c r="B477" s="34">
        <v>4</v>
      </c>
      <c r="C477" s="40" t="s">
        <v>1524</v>
      </c>
      <c r="D477" s="40" t="s">
        <v>194</v>
      </c>
      <c r="E477" s="40" t="s">
        <v>1525</v>
      </c>
      <c r="F477" s="40" t="s">
        <v>1526</v>
      </c>
    </row>
    <row r="478" spans="1:6" ht="14.25" customHeight="1" x14ac:dyDescent="0.2">
      <c r="A478" s="85">
        <f t="shared" si="7"/>
        <v>42419.208330000001</v>
      </c>
      <c r="B478" s="34">
        <v>5</v>
      </c>
      <c r="C478" s="40" t="s">
        <v>1527</v>
      </c>
      <c r="D478" s="40" t="s">
        <v>1528</v>
      </c>
      <c r="E478" s="40" t="s">
        <v>194</v>
      </c>
      <c r="F478" s="40" t="s">
        <v>1529</v>
      </c>
    </row>
    <row r="479" spans="1:6" ht="14.25" customHeight="1" x14ac:dyDescent="0.2">
      <c r="A479" s="85">
        <f t="shared" si="7"/>
        <v>42419.25</v>
      </c>
      <c r="B479" s="34">
        <v>6</v>
      </c>
      <c r="C479" s="40" t="s">
        <v>1530</v>
      </c>
      <c r="D479" s="40" t="s">
        <v>1531</v>
      </c>
      <c r="E479" s="40" t="s">
        <v>194</v>
      </c>
      <c r="F479" s="40" t="s">
        <v>1532</v>
      </c>
    </row>
    <row r="480" spans="1:6" ht="14.25" customHeight="1" x14ac:dyDescent="0.2">
      <c r="A480" s="85">
        <f t="shared" si="7"/>
        <v>42419.291669999999</v>
      </c>
      <c r="B480" s="34">
        <v>7</v>
      </c>
      <c r="C480" s="40" t="s">
        <v>1533</v>
      </c>
      <c r="D480" s="40" t="s">
        <v>1534</v>
      </c>
      <c r="E480" s="40" t="s">
        <v>194</v>
      </c>
      <c r="F480" s="40" t="s">
        <v>1535</v>
      </c>
    </row>
    <row r="481" spans="1:6" ht="14.25" customHeight="1" x14ac:dyDescent="0.2">
      <c r="A481" s="85">
        <f t="shared" si="7"/>
        <v>42419.333330000001</v>
      </c>
      <c r="B481" s="34">
        <v>8</v>
      </c>
      <c r="C481" s="40" t="s">
        <v>1536</v>
      </c>
      <c r="D481" s="40" t="s">
        <v>1537</v>
      </c>
      <c r="E481" s="40" t="s">
        <v>194</v>
      </c>
      <c r="F481" s="40" t="s">
        <v>1538</v>
      </c>
    </row>
    <row r="482" spans="1:6" ht="14.25" customHeight="1" x14ac:dyDescent="0.2">
      <c r="A482" s="85">
        <f t="shared" si="7"/>
        <v>42419.375</v>
      </c>
      <c r="B482" s="34">
        <v>9</v>
      </c>
      <c r="C482" s="40" t="s">
        <v>1539</v>
      </c>
      <c r="D482" s="40" t="s">
        <v>195</v>
      </c>
      <c r="E482" s="40" t="s">
        <v>1540</v>
      </c>
      <c r="F482" s="40" t="s">
        <v>1541</v>
      </c>
    </row>
    <row r="483" spans="1:6" ht="14.25" customHeight="1" x14ac:dyDescent="0.2">
      <c r="A483" s="85">
        <f t="shared" si="7"/>
        <v>42419.416669999999</v>
      </c>
      <c r="B483" s="34">
        <v>10</v>
      </c>
      <c r="C483" s="40" t="s">
        <v>1006</v>
      </c>
      <c r="D483" s="40" t="s">
        <v>194</v>
      </c>
      <c r="E483" s="40" t="s">
        <v>1542</v>
      </c>
      <c r="F483" s="40" t="s">
        <v>1008</v>
      </c>
    </row>
    <row r="484" spans="1:6" ht="14.25" customHeight="1" x14ac:dyDescent="0.2">
      <c r="A484" s="85">
        <f t="shared" si="7"/>
        <v>42419.458330000001</v>
      </c>
      <c r="B484" s="34">
        <v>11</v>
      </c>
      <c r="C484" s="40" t="s">
        <v>1543</v>
      </c>
      <c r="D484" s="40" t="s">
        <v>195</v>
      </c>
      <c r="E484" s="40" t="s">
        <v>1544</v>
      </c>
      <c r="F484" s="40" t="s">
        <v>1545</v>
      </c>
    </row>
    <row r="485" spans="1:6" ht="14.25" customHeight="1" x14ac:dyDescent="0.2">
      <c r="A485" s="85">
        <f t="shared" si="7"/>
        <v>42419.5</v>
      </c>
      <c r="B485" s="34">
        <v>12</v>
      </c>
      <c r="C485" s="40" t="s">
        <v>1546</v>
      </c>
      <c r="D485" s="40" t="s">
        <v>195</v>
      </c>
      <c r="E485" s="40" t="s">
        <v>1547</v>
      </c>
      <c r="F485" s="40" t="s">
        <v>1548</v>
      </c>
    </row>
    <row r="486" spans="1:6" ht="14.25" customHeight="1" x14ac:dyDescent="0.2">
      <c r="A486" s="85">
        <f t="shared" si="7"/>
        <v>42419.541669999999</v>
      </c>
      <c r="B486" s="34">
        <v>13</v>
      </c>
      <c r="C486" s="40" t="s">
        <v>1549</v>
      </c>
      <c r="D486" s="40" t="s">
        <v>194</v>
      </c>
      <c r="E486" s="40" t="s">
        <v>1550</v>
      </c>
      <c r="F486" s="40" t="s">
        <v>1551</v>
      </c>
    </row>
    <row r="487" spans="1:6" ht="14.25" customHeight="1" x14ac:dyDescent="0.2">
      <c r="A487" s="85">
        <f t="shared" si="7"/>
        <v>42419.583330000001</v>
      </c>
      <c r="B487" s="34">
        <v>14</v>
      </c>
      <c r="C487" s="40" t="s">
        <v>1552</v>
      </c>
      <c r="D487" s="40" t="s">
        <v>195</v>
      </c>
      <c r="E487" s="40" t="s">
        <v>1553</v>
      </c>
      <c r="F487" s="40" t="s">
        <v>1554</v>
      </c>
    </row>
    <row r="488" spans="1:6" ht="14.25" customHeight="1" x14ac:dyDescent="0.2">
      <c r="A488" s="85">
        <f t="shared" si="7"/>
        <v>42419.625</v>
      </c>
      <c r="B488" s="34">
        <v>15</v>
      </c>
      <c r="C488" s="40" t="s">
        <v>240</v>
      </c>
      <c r="D488" s="40" t="s">
        <v>194</v>
      </c>
      <c r="E488" s="40" t="s">
        <v>1555</v>
      </c>
      <c r="F488" s="40" t="s">
        <v>1556</v>
      </c>
    </row>
    <row r="489" spans="1:6" ht="14.25" customHeight="1" x14ac:dyDescent="0.2">
      <c r="A489" s="85">
        <f t="shared" si="7"/>
        <v>42419.666669999999</v>
      </c>
      <c r="B489" s="34">
        <v>16</v>
      </c>
      <c r="C489" s="40" t="s">
        <v>1557</v>
      </c>
      <c r="D489" s="40" t="s">
        <v>194</v>
      </c>
      <c r="E489" s="40" t="s">
        <v>1558</v>
      </c>
      <c r="F489" s="40" t="s">
        <v>1559</v>
      </c>
    </row>
    <row r="490" spans="1:6" ht="14.25" customHeight="1" x14ac:dyDescent="0.2">
      <c r="A490" s="85">
        <f t="shared" si="7"/>
        <v>42419.708330000001</v>
      </c>
      <c r="B490" s="34">
        <v>17</v>
      </c>
      <c r="C490" s="40" t="s">
        <v>1560</v>
      </c>
      <c r="D490" s="40" t="s">
        <v>1561</v>
      </c>
      <c r="E490" s="40" t="s">
        <v>194</v>
      </c>
      <c r="F490" s="40" t="s">
        <v>1562</v>
      </c>
    </row>
    <row r="491" spans="1:6" ht="14.25" customHeight="1" x14ac:dyDescent="0.2">
      <c r="A491" s="85">
        <f t="shared" si="7"/>
        <v>42419.75</v>
      </c>
      <c r="B491" s="34">
        <v>18</v>
      </c>
      <c r="C491" s="40" t="s">
        <v>1563</v>
      </c>
      <c r="D491" s="40" t="s">
        <v>233</v>
      </c>
      <c r="E491" s="40" t="s">
        <v>1564</v>
      </c>
      <c r="F491" s="40" t="s">
        <v>1565</v>
      </c>
    </row>
    <row r="492" spans="1:6" ht="14.25" customHeight="1" x14ac:dyDescent="0.2">
      <c r="A492" s="85">
        <f t="shared" si="7"/>
        <v>42419.791669999999</v>
      </c>
      <c r="B492" s="34">
        <v>19</v>
      </c>
      <c r="C492" s="40" t="s">
        <v>1566</v>
      </c>
      <c r="D492" s="40" t="s">
        <v>194</v>
      </c>
      <c r="E492" s="40" t="s">
        <v>1567</v>
      </c>
      <c r="F492" s="40" t="s">
        <v>1568</v>
      </c>
    </row>
    <row r="493" spans="1:6" ht="14.25" customHeight="1" x14ac:dyDescent="0.2">
      <c r="A493" s="85">
        <f t="shared" si="7"/>
        <v>42419.833330000001</v>
      </c>
      <c r="B493" s="34">
        <v>20</v>
      </c>
      <c r="C493" s="40" t="s">
        <v>1569</v>
      </c>
      <c r="D493" s="40" t="s">
        <v>195</v>
      </c>
      <c r="E493" s="40" t="s">
        <v>1570</v>
      </c>
      <c r="F493" s="40" t="s">
        <v>1571</v>
      </c>
    </row>
    <row r="494" spans="1:6" ht="14.25" customHeight="1" x14ac:dyDescent="0.2">
      <c r="A494" s="85">
        <f t="shared" si="7"/>
        <v>42419.875</v>
      </c>
      <c r="B494" s="34">
        <v>21</v>
      </c>
      <c r="C494" s="40" t="s">
        <v>1572</v>
      </c>
      <c r="D494" s="40" t="s">
        <v>195</v>
      </c>
      <c r="E494" s="40" t="s">
        <v>1573</v>
      </c>
      <c r="F494" s="40" t="s">
        <v>1574</v>
      </c>
    </row>
    <row r="495" spans="1:6" ht="14.25" customHeight="1" x14ac:dyDescent="0.2">
      <c r="A495" s="85">
        <f t="shared" si="7"/>
        <v>42419.916669999999</v>
      </c>
      <c r="B495" s="34">
        <v>22</v>
      </c>
      <c r="C495" s="40" t="s">
        <v>1575</v>
      </c>
      <c r="D495" s="40" t="s">
        <v>194</v>
      </c>
      <c r="E495" s="40" t="s">
        <v>1576</v>
      </c>
      <c r="F495" s="40" t="s">
        <v>1577</v>
      </c>
    </row>
    <row r="496" spans="1:6" ht="14.25" customHeight="1" x14ac:dyDescent="0.2">
      <c r="A496" s="85">
        <f t="shared" si="7"/>
        <v>42419.958330000001</v>
      </c>
      <c r="B496" s="34">
        <v>23</v>
      </c>
      <c r="C496" s="40" t="s">
        <v>1578</v>
      </c>
      <c r="D496" s="40" t="s">
        <v>194</v>
      </c>
      <c r="E496" s="40" t="s">
        <v>1579</v>
      </c>
      <c r="F496" s="40" t="s">
        <v>1580</v>
      </c>
    </row>
    <row r="497" spans="1:6" ht="14.25" customHeight="1" x14ac:dyDescent="0.2">
      <c r="A497" s="85">
        <f t="shared" si="7"/>
        <v>42420</v>
      </c>
      <c r="B497" s="34">
        <v>0</v>
      </c>
      <c r="C497" s="40" t="s">
        <v>1581</v>
      </c>
      <c r="D497" s="40" t="s">
        <v>194</v>
      </c>
      <c r="E497" s="40" t="s">
        <v>1582</v>
      </c>
      <c r="F497" s="40" t="s">
        <v>1583</v>
      </c>
    </row>
    <row r="498" spans="1:6" ht="14.25" customHeight="1" x14ac:dyDescent="0.2">
      <c r="A498" s="85">
        <f t="shared" si="7"/>
        <v>42420.041669999999</v>
      </c>
      <c r="B498" s="34">
        <v>1</v>
      </c>
      <c r="C498" s="40" t="s">
        <v>205</v>
      </c>
      <c r="D498" s="40" t="s">
        <v>194</v>
      </c>
      <c r="E498" s="40" t="s">
        <v>1584</v>
      </c>
      <c r="F498" s="40" t="s">
        <v>1585</v>
      </c>
    </row>
    <row r="499" spans="1:6" ht="14.25" customHeight="1" x14ac:dyDescent="0.2">
      <c r="A499" s="85">
        <f t="shared" si="7"/>
        <v>42420.083330000001</v>
      </c>
      <c r="B499" s="34">
        <v>2</v>
      </c>
      <c r="C499" s="40" t="s">
        <v>1586</v>
      </c>
      <c r="D499" s="40" t="s">
        <v>194</v>
      </c>
      <c r="E499" s="40" t="s">
        <v>1587</v>
      </c>
      <c r="F499" s="40" t="s">
        <v>1588</v>
      </c>
    </row>
    <row r="500" spans="1:6" ht="14.25" customHeight="1" x14ac:dyDescent="0.2">
      <c r="A500" s="85">
        <f t="shared" si="7"/>
        <v>42420.125</v>
      </c>
      <c r="B500" s="34">
        <v>3</v>
      </c>
      <c r="C500" s="40" t="s">
        <v>1589</v>
      </c>
      <c r="D500" s="40" t="s">
        <v>194</v>
      </c>
      <c r="E500" s="40" t="s">
        <v>1590</v>
      </c>
      <c r="F500" s="40" t="s">
        <v>1591</v>
      </c>
    </row>
    <row r="501" spans="1:6" ht="14.25" customHeight="1" x14ac:dyDescent="0.2">
      <c r="A501" s="85">
        <f t="shared" si="7"/>
        <v>42420.166669999999</v>
      </c>
      <c r="B501" s="34">
        <v>4</v>
      </c>
      <c r="C501" s="40" t="s">
        <v>1592</v>
      </c>
      <c r="D501" s="40" t="s">
        <v>1593</v>
      </c>
      <c r="E501" s="40" t="s">
        <v>194</v>
      </c>
      <c r="F501" s="40" t="s">
        <v>1594</v>
      </c>
    </row>
    <row r="502" spans="1:6" ht="14.25" customHeight="1" x14ac:dyDescent="0.2">
      <c r="A502" s="85">
        <f t="shared" si="7"/>
        <v>42420.208330000001</v>
      </c>
      <c r="B502" s="34">
        <v>5</v>
      </c>
      <c r="C502" s="40" t="s">
        <v>1595</v>
      </c>
      <c r="D502" s="40" t="s">
        <v>1596</v>
      </c>
      <c r="E502" s="40" t="s">
        <v>194</v>
      </c>
      <c r="F502" s="40" t="s">
        <v>1597</v>
      </c>
    </row>
    <row r="503" spans="1:6" ht="14.25" customHeight="1" x14ac:dyDescent="0.2">
      <c r="A503" s="85">
        <f t="shared" si="7"/>
        <v>42420.25</v>
      </c>
      <c r="B503" s="34">
        <v>6</v>
      </c>
      <c r="C503" s="40" t="s">
        <v>1598</v>
      </c>
      <c r="D503" s="40" t="s">
        <v>1599</v>
      </c>
      <c r="E503" s="40" t="s">
        <v>194</v>
      </c>
      <c r="F503" s="40" t="s">
        <v>1600</v>
      </c>
    </row>
    <row r="504" spans="1:6" ht="14.25" customHeight="1" x14ac:dyDescent="0.2">
      <c r="A504" s="85">
        <f t="shared" si="7"/>
        <v>42420.291669999999</v>
      </c>
      <c r="B504" s="34">
        <v>7</v>
      </c>
      <c r="C504" s="40" t="s">
        <v>1601</v>
      </c>
      <c r="D504" s="40" t="s">
        <v>1602</v>
      </c>
      <c r="E504" s="40" t="s">
        <v>194</v>
      </c>
      <c r="F504" s="40" t="s">
        <v>1603</v>
      </c>
    </row>
    <row r="505" spans="1:6" ht="14.25" customHeight="1" x14ac:dyDescent="0.2">
      <c r="A505" s="85">
        <f t="shared" si="7"/>
        <v>42420.333330000001</v>
      </c>
      <c r="B505" s="34">
        <v>8</v>
      </c>
      <c r="C505" s="40" t="s">
        <v>1604</v>
      </c>
      <c r="D505" s="40" t="s">
        <v>1605</v>
      </c>
      <c r="E505" s="40" t="s">
        <v>194</v>
      </c>
      <c r="F505" s="40" t="s">
        <v>1606</v>
      </c>
    </row>
    <row r="506" spans="1:6" ht="14.25" customHeight="1" x14ac:dyDescent="0.2">
      <c r="A506" s="85">
        <f t="shared" si="7"/>
        <v>42420.375</v>
      </c>
      <c r="B506" s="34">
        <v>9</v>
      </c>
      <c r="C506" s="40" t="s">
        <v>272</v>
      </c>
      <c r="D506" s="40" t="s">
        <v>194</v>
      </c>
      <c r="E506" s="40" t="s">
        <v>1607</v>
      </c>
      <c r="F506" s="40" t="s">
        <v>1608</v>
      </c>
    </row>
    <row r="507" spans="1:6" ht="14.25" customHeight="1" x14ac:dyDescent="0.2">
      <c r="A507" s="85">
        <f t="shared" si="7"/>
        <v>42420.416669999999</v>
      </c>
      <c r="B507" s="34">
        <v>10</v>
      </c>
      <c r="C507" s="40" t="s">
        <v>1609</v>
      </c>
      <c r="D507" s="40" t="s">
        <v>194</v>
      </c>
      <c r="E507" s="40" t="s">
        <v>1610</v>
      </c>
      <c r="F507" s="40" t="s">
        <v>1611</v>
      </c>
    </row>
    <row r="508" spans="1:6" ht="14.25" customHeight="1" x14ac:dyDescent="0.2">
      <c r="A508" s="85">
        <f t="shared" si="7"/>
        <v>42420.458330000001</v>
      </c>
      <c r="B508" s="34">
        <v>11</v>
      </c>
      <c r="C508" s="40" t="s">
        <v>1612</v>
      </c>
      <c r="D508" s="40" t="s">
        <v>195</v>
      </c>
      <c r="E508" s="40" t="s">
        <v>1613</v>
      </c>
      <c r="F508" s="40" t="s">
        <v>1614</v>
      </c>
    </row>
    <row r="509" spans="1:6" ht="14.25" customHeight="1" x14ac:dyDescent="0.2">
      <c r="A509" s="85">
        <f t="shared" si="7"/>
        <v>42420.5</v>
      </c>
      <c r="B509" s="34">
        <v>12</v>
      </c>
      <c r="C509" s="40" t="s">
        <v>1615</v>
      </c>
      <c r="D509" s="40" t="s">
        <v>194</v>
      </c>
      <c r="E509" s="40" t="s">
        <v>1616</v>
      </c>
      <c r="F509" s="40" t="s">
        <v>1617</v>
      </c>
    </row>
    <row r="510" spans="1:6" ht="14.25" customHeight="1" x14ac:dyDescent="0.2">
      <c r="A510" s="85">
        <f t="shared" si="7"/>
        <v>42420.541669999999</v>
      </c>
      <c r="B510" s="34">
        <v>13</v>
      </c>
      <c r="C510" s="40" t="s">
        <v>1618</v>
      </c>
      <c r="D510" s="40" t="s">
        <v>194</v>
      </c>
      <c r="E510" s="40" t="s">
        <v>1619</v>
      </c>
      <c r="F510" s="40" t="s">
        <v>1620</v>
      </c>
    </row>
    <row r="511" spans="1:6" ht="14.25" customHeight="1" x14ac:dyDescent="0.2">
      <c r="A511" s="85">
        <f t="shared" si="7"/>
        <v>42420.583330000001</v>
      </c>
      <c r="B511" s="34">
        <v>14</v>
      </c>
      <c r="C511" s="40" t="s">
        <v>1621</v>
      </c>
      <c r="D511" s="40" t="s">
        <v>194</v>
      </c>
      <c r="E511" s="40" t="s">
        <v>1622</v>
      </c>
      <c r="F511" s="40" t="s">
        <v>1623</v>
      </c>
    </row>
    <row r="512" spans="1:6" ht="14.25" customHeight="1" x14ac:dyDescent="0.2">
      <c r="A512" s="85">
        <f t="shared" si="7"/>
        <v>42420.625</v>
      </c>
      <c r="B512" s="34">
        <v>15</v>
      </c>
      <c r="C512" s="40" t="s">
        <v>1624</v>
      </c>
      <c r="D512" s="40" t="s">
        <v>195</v>
      </c>
      <c r="E512" s="40" t="s">
        <v>1625</v>
      </c>
      <c r="F512" s="40" t="s">
        <v>1626</v>
      </c>
    </row>
    <row r="513" spans="1:6" ht="14.25" customHeight="1" x14ac:dyDescent="0.2">
      <c r="A513" s="85">
        <f t="shared" si="7"/>
        <v>42420.666669999999</v>
      </c>
      <c r="B513" s="34">
        <v>16</v>
      </c>
      <c r="C513" s="40" t="s">
        <v>1627</v>
      </c>
      <c r="D513" s="40" t="s">
        <v>194</v>
      </c>
      <c r="E513" s="40" t="s">
        <v>1628</v>
      </c>
      <c r="F513" s="40" t="s">
        <v>1629</v>
      </c>
    </row>
    <row r="514" spans="1:6" ht="14.25" customHeight="1" x14ac:dyDescent="0.2">
      <c r="A514" s="85">
        <f t="shared" ref="A514:A577" si="8">A490+1</f>
        <v>42420.708330000001</v>
      </c>
      <c r="B514" s="34">
        <v>17</v>
      </c>
      <c r="C514" s="40" t="s">
        <v>1630</v>
      </c>
      <c r="D514" s="40" t="s">
        <v>1631</v>
      </c>
      <c r="E514" s="40" t="s">
        <v>194</v>
      </c>
      <c r="F514" s="40" t="s">
        <v>1632</v>
      </c>
    </row>
    <row r="515" spans="1:6" ht="14.25" customHeight="1" x14ac:dyDescent="0.2">
      <c r="A515" s="85">
        <f t="shared" si="8"/>
        <v>42420.75</v>
      </c>
      <c r="B515" s="34">
        <v>18</v>
      </c>
      <c r="C515" s="40" t="s">
        <v>1633</v>
      </c>
      <c r="D515" s="40" t="s">
        <v>194</v>
      </c>
      <c r="E515" s="40" t="s">
        <v>1634</v>
      </c>
      <c r="F515" s="40" t="s">
        <v>1635</v>
      </c>
    </row>
    <row r="516" spans="1:6" ht="14.25" customHeight="1" x14ac:dyDescent="0.2">
      <c r="A516" s="85">
        <f t="shared" si="8"/>
        <v>42420.791669999999</v>
      </c>
      <c r="B516" s="34">
        <v>19</v>
      </c>
      <c r="C516" s="40" t="s">
        <v>1636</v>
      </c>
      <c r="D516" s="40" t="s">
        <v>194</v>
      </c>
      <c r="E516" s="40" t="s">
        <v>1637</v>
      </c>
      <c r="F516" s="40" t="s">
        <v>1638</v>
      </c>
    </row>
    <row r="517" spans="1:6" ht="14.25" customHeight="1" x14ac:dyDescent="0.2">
      <c r="A517" s="85">
        <f t="shared" si="8"/>
        <v>42420.833330000001</v>
      </c>
      <c r="B517" s="34">
        <v>20</v>
      </c>
      <c r="C517" s="40" t="s">
        <v>248</v>
      </c>
      <c r="D517" s="40" t="s">
        <v>194</v>
      </c>
      <c r="E517" s="40" t="s">
        <v>1639</v>
      </c>
      <c r="F517" s="40" t="s">
        <v>1640</v>
      </c>
    </row>
    <row r="518" spans="1:6" ht="14.25" customHeight="1" x14ac:dyDescent="0.2">
      <c r="A518" s="85">
        <f t="shared" si="8"/>
        <v>42420.875</v>
      </c>
      <c r="B518" s="34">
        <v>21</v>
      </c>
      <c r="C518" s="40" t="s">
        <v>1641</v>
      </c>
      <c r="D518" s="40" t="s">
        <v>195</v>
      </c>
      <c r="E518" s="40" t="s">
        <v>1642</v>
      </c>
      <c r="F518" s="40" t="s">
        <v>246</v>
      </c>
    </row>
    <row r="519" spans="1:6" ht="14.25" customHeight="1" x14ac:dyDescent="0.2">
      <c r="A519" s="85">
        <f t="shared" si="8"/>
        <v>42420.916669999999</v>
      </c>
      <c r="B519" s="34">
        <v>22</v>
      </c>
      <c r="C519" s="40" t="s">
        <v>1643</v>
      </c>
      <c r="D519" s="40" t="s">
        <v>194</v>
      </c>
      <c r="E519" s="40" t="s">
        <v>1644</v>
      </c>
      <c r="F519" s="40" t="s">
        <v>1645</v>
      </c>
    </row>
    <row r="520" spans="1:6" ht="14.25" customHeight="1" x14ac:dyDescent="0.2">
      <c r="A520" s="85">
        <f t="shared" si="8"/>
        <v>42420.958330000001</v>
      </c>
      <c r="B520" s="34">
        <v>23</v>
      </c>
      <c r="C520" s="40" t="s">
        <v>1646</v>
      </c>
      <c r="D520" s="40" t="s">
        <v>200</v>
      </c>
      <c r="E520" s="40" t="s">
        <v>1647</v>
      </c>
      <c r="F520" s="40" t="s">
        <v>1648</v>
      </c>
    </row>
    <row r="521" spans="1:6" ht="14.25" customHeight="1" x14ac:dyDescent="0.2">
      <c r="A521" s="85">
        <f t="shared" si="8"/>
        <v>42421</v>
      </c>
      <c r="B521" s="34">
        <v>0</v>
      </c>
      <c r="C521" s="40" t="s">
        <v>1649</v>
      </c>
      <c r="D521" s="40" t="s">
        <v>194</v>
      </c>
      <c r="E521" s="40" t="s">
        <v>1650</v>
      </c>
      <c r="F521" s="40" t="s">
        <v>1651</v>
      </c>
    </row>
    <row r="522" spans="1:6" ht="14.25" customHeight="1" x14ac:dyDescent="0.2">
      <c r="A522" s="85">
        <f t="shared" si="8"/>
        <v>42421.041669999999</v>
      </c>
      <c r="B522" s="34">
        <v>1</v>
      </c>
      <c r="C522" s="40" t="s">
        <v>1652</v>
      </c>
      <c r="D522" s="40" t="s">
        <v>221</v>
      </c>
      <c r="E522" s="40" t="s">
        <v>1653</v>
      </c>
      <c r="F522" s="40" t="s">
        <v>1654</v>
      </c>
    </row>
    <row r="523" spans="1:6" ht="14.25" customHeight="1" x14ac:dyDescent="0.2">
      <c r="A523" s="85">
        <f t="shared" si="8"/>
        <v>42421.083330000001</v>
      </c>
      <c r="B523" s="34">
        <v>2</v>
      </c>
      <c r="C523" s="40" t="s">
        <v>1655</v>
      </c>
      <c r="D523" s="40" t="s">
        <v>194</v>
      </c>
      <c r="E523" s="40" t="s">
        <v>1656</v>
      </c>
      <c r="F523" s="40" t="s">
        <v>1657</v>
      </c>
    </row>
    <row r="524" spans="1:6" ht="14.25" customHeight="1" x14ac:dyDescent="0.2">
      <c r="A524" s="85">
        <f t="shared" si="8"/>
        <v>42421.125</v>
      </c>
      <c r="B524" s="34">
        <v>3</v>
      </c>
      <c r="C524" s="40" t="s">
        <v>198</v>
      </c>
      <c r="D524" s="40" t="s">
        <v>194</v>
      </c>
      <c r="E524" s="40" t="s">
        <v>1658</v>
      </c>
      <c r="F524" s="40" t="s">
        <v>1659</v>
      </c>
    </row>
    <row r="525" spans="1:6" ht="14.25" customHeight="1" x14ac:dyDescent="0.2">
      <c r="A525" s="85">
        <f t="shared" si="8"/>
        <v>42421.166669999999</v>
      </c>
      <c r="B525" s="34">
        <v>4</v>
      </c>
      <c r="C525" s="40" t="s">
        <v>276</v>
      </c>
      <c r="D525" s="40" t="s">
        <v>194</v>
      </c>
      <c r="E525" s="40" t="s">
        <v>1660</v>
      </c>
      <c r="F525" s="40" t="s">
        <v>1661</v>
      </c>
    </row>
    <row r="526" spans="1:6" ht="14.25" customHeight="1" x14ac:dyDescent="0.2">
      <c r="A526" s="85">
        <f t="shared" si="8"/>
        <v>42421.208330000001</v>
      </c>
      <c r="B526" s="34">
        <v>5</v>
      </c>
      <c r="C526" s="40" t="s">
        <v>1662</v>
      </c>
      <c r="D526" s="40" t="s">
        <v>194</v>
      </c>
      <c r="E526" s="40" t="s">
        <v>1663</v>
      </c>
      <c r="F526" s="40" t="s">
        <v>288</v>
      </c>
    </row>
    <row r="527" spans="1:6" ht="14.25" customHeight="1" x14ac:dyDescent="0.2">
      <c r="A527" s="85">
        <f t="shared" si="8"/>
        <v>42421.25</v>
      </c>
      <c r="B527" s="34">
        <v>6</v>
      </c>
      <c r="C527" s="40" t="s">
        <v>1664</v>
      </c>
      <c r="D527" s="40" t="s">
        <v>194</v>
      </c>
      <c r="E527" s="40" t="s">
        <v>1665</v>
      </c>
      <c r="F527" s="40" t="s">
        <v>1666</v>
      </c>
    </row>
    <row r="528" spans="1:6" ht="14.25" customHeight="1" x14ac:dyDescent="0.2">
      <c r="A528" s="85">
        <f t="shared" si="8"/>
        <v>42421.291669999999</v>
      </c>
      <c r="B528" s="34">
        <v>7</v>
      </c>
      <c r="C528" s="40" t="s">
        <v>1667</v>
      </c>
      <c r="D528" s="40" t="s">
        <v>194</v>
      </c>
      <c r="E528" s="40" t="s">
        <v>1668</v>
      </c>
      <c r="F528" s="40" t="s">
        <v>1669</v>
      </c>
    </row>
    <row r="529" spans="1:6" ht="14.25" customHeight="1" x14ac:dyDescent="0.2">
      <c r="A529" s="85">
        <f t="shared" si="8"/>
        <v>42421.333330000001</v>
      </c>
      <c r="B529" s="34">
        <v>8</v>
      </c>
      <c r="C529" s="40" t="s">
        <v>1670</v>
      </c>
      <c r="D529" s="40" t="s">
        <v>200</v>
      </c>
      <c r="E529" s="40" t="s">
        <v>282</v>
      </c>
      <c r="F529" s="40" t="s">
        <v>1671</v>
      </c>
    </row>
    <row r="530" spans="1:6" ht="14.25" customHeight="1" x14ac:dyDescent="0.2">
      <c r="A530" s="85">
        <f t="shared" si="8"/>
        <v>42421.375</v>
      </c>
      <c r="B530" s="34">
        <v>9</v>
      </c>
      <c r="C530" s="40" t="s">
        <v>1672</v>
      </c>
      <c r="D530" s="40" t="s">
        <v>1673</v>
      </c>
      <c r="E530" s="40" t="s">
        <v>194</v>
      </c>
      <c r="F530" s="40" t="s">
        <v>1674</v>
      </c>
    </row>
    <row r="531" spans="1:6" ht="14.25" customHeight="1" x14ac:dyDescent="0.2">
      <c r="A531" s="85">
        <f t="shared" si="8"/>
        <v>42421.416669999999</v>
      </c>
      <c r="B531" s="34">
        <v>10</v>
      </c>
      <c r="C531" s="40" t="s">
        <v>1675</v>
      </c>
      <c r="D531" s="40" t="s">
        <v>194</v>
      </c>
      <c r="E531" s="40" t="s">
        <v>1676</v>
      </c>
      <c r="F531" s="40" t="s">
        <v>1677</v>
      </c>
    </row>
    <row r="532" spans="1:6" ht="14.25" customHeight="1" x14ac:dyDescent="0.2">
      <c r="A532" s="85">
        <f t="shared" si="8"/>
        <v>42421.458330000001</v>
      </c>
      <c r="B532" s="34">
        <v>11</v>
      </c>
      <c r="C532" s="40" t="s">
        <v>1678</v>
      </c>
      <c r="D532" s="40" t="s">
        <v>194</v>
      </c>
      <c r="E532" s="40" t="s">
        <v>1679</v>
      </c>
      <c r="F532" s="40" t="s">
        <v>1680</v>
      </c>
    </row>
    <row r="533" spans="1:6" ht="14.25" customHeight="1" x14ac:dyDescent="0.2">
      <c r="A533" s="85">
        <f t="shared" si="8"/>
        <v>42421.5</v>
      </c>
      <c r="B533" s="34">
        <v>12</v>
      </c>
      <c r="C533" s="40" t="s">
        <v>294</v>
      </c>
      <c r="D533" s="40" t="s">
        <v>194</v>
      </c>
      <c r="E533" s="40" t="s">
        <v>1681</v>
      </c>
      <c r="F533" s="40" t="s">
        <v>1682</v>
      </c>
    </row>
    <row r="534" spans="1:6" ht="14.25" customHeight="1" x14ac:dyDescent="0.2">
      <c r="A534" s="85">
        <f t="shared" si="8"/>
        <v>42421.541669999999</v>
      </c>
      <c r="B534" s="34">
        <v>13</v>
      </c>
      <c r="C534" s="40" t="s">
        <v>1683</v>
      </c>
      <c r="D534" s="40" t="s">
        <v>194</v>
      </c>
      <c r="E534" s="40" t="s">
        <v>1684</v>
      </c>
      <c r="F534" s="40" t="s">
        <v>1685</v>
      </c>
    </row>
    <row r="535" spans="1:6" ht="14.25" customHeight="1" x14ac:dyDescent="0.2">
      <c r="A535" s="85">
        <f t="shared" si="8"/>
        <v>42421.583330000001</v>
      </c>
      <c r="B535" s="34">
        <v>14</v>
      </c>
      <c r="C535" s="40" t="s">
        <v>1686</v>
      </c>
      <c r="D535" s="40" t="s">
        <v>194</v>
      </c>
      <c r="E535" s="40" t="s">
        <v>1687</v>
      </c>
      <c r="F535" s="40" t="s">
        <v>1688</v>
      </c>
    </row>
    <row r="536" spans="1:6" ht="14.25" customHeight="1" x14ac:dyDescent="0.2">
      <c r="A536" s="85">
        <f t="shared" si="8"/>
        <v>42421.625</v>
      </c>
      <c r="B536" s="34">
        <v>15</v>
      </c>
      <c r="C536" s="40" t="s">
        <v>1689</v>
      </c>
      <c r="D536" s="40" t="s">
        <v>194</v>
      </c>
      <c r="E536" s="40" t="s">
        <v>1690</v>
      </c>
      <c r="F536" s="40" t="s">
        <v>1691</v>
      </c>
    </row>
    <row r="537" spans="1:6" ht="14.25" customHeight="1" x14ac:dyDescent="0.2">
      <c r="A537" s="85">
        <f t="shared" si="8"/>
        <v>42421.666669999999</v>
      </c>
      <c r="B537" s="34">
        <v>16</v>
      </c>
      <c r="C537" s="40" t="s">
        <v>1692</v>
      </c>
      <c r="D537" s="40" t="s">
        <v>1693</v>
      </c>
      <c r="E537" s="40" t="s">
        <v>194</v>
      </c>
      <c r="F537" s="40" t="s">
        <v>1694</v>
      </c>
    </row>
    <row r="538" spans="1:6" ht="14.25" customHeight="1" x14ac:dyDescent="0.2">
      <c r="A538" s="85">
        <f t="shared" si="8"/>
        <v>42421.708330000001</v>
      </c>
      <c r="B538" s="34">
        <v>17</v>
      </c>
      <c r="C538" s="40" t="s">
        <v>1695</v>
      </c>
      <c r="D538" s="40" t="s">
        <v>1696</v>
      </c>
      <c r="E538" s="40" t="s">
        <v>195</v>
      </c>
      <c r="F538" s="40" t="s">
        <v>271</v>
      </c>
    </row>
    <row r="539" spans="1:6" ht="14.25" customHeight="1" x14ac:dyDescent="0.2">
      <c r="A539" s="85">
        <f t="shared" si="8"/>
        <v>42421.75</v>
      </c>
      <c r="B539" s="34">
        <v>18</v>
      </c>
      <c r="C539" s="40" t="s">
        <v>203</v>
      </c>
      <c r="D539" s="40" t="s">
        <v>1697</v>
      </c>
      <c r="E539" s="40" t="s">
        <v>195</v>
      </c>
      <c r="F539" s="40" t="s">
        <v>1520</v>
      </c>
    </row>
    <row r="540" spans="1:6" ht="14.25" customHeight="1" x14ac:dyDescent="0.2">
      <c r="A540" s="85">
        <f t="shared" si="8"/>
        <v>42421.791669999999</v>
      </c>
      <c r="B540" s="34">
        <v>19</v>
      </c>
      <c r="C540" s="40" t="s">
        <v>202</v>
      </c>
      <c r="D540" s="40" t="s">
        <v>1698</v>
      </c>
      <c r="E540" s="40" t="s">
        <v>195</v>
      </c>
      <c r="F540" s="40" t="s">
        <v>1699</v>
      </c>
    </row>
    <row r="541" spans="1:6" ht="14.25" customHeight="1" x14ac:dyDescent="0.2">
      <c r="A541" s="85">
        <f t="shared" si="8"/>
        <v>42421.833330000001</v>
      </c>
      <c r="B541" s="34">
        <v>20</v>
      </c>
      <c r="C541" s="40" t="s">
        <v>1700</v>
      </c>
      <c r="D541" s="40" t="s">
        <v>194</v>
      </c>
      <c r="E541" s="40" t="s">
        <v>1701</v>
      </c>
      <c r="F541" s="40" t="s">
        <v>242</v>
      </c>
    </row>
    <row r="542" spans="1:6" ht="14.25" customHeight="1" x14ac:dyDescent="0.2">
      <c r="A542" s="85">
        <f t="shared" si="8"/>
        <v>42421.875</v>
      </c>
      <c r="B542" s="34">
        <v>21</v>
      </c>
      <c r="C542" s="40" t="s">
        <v>1702</v>
      </c>
      <c r="D542" s="40" t="s">
        <v>194</v>
      </c>
      <c r="E542" s="40" t="s">
        <v>1703</v>
      </c>
      <c r="F542" s="40" t="s">
        <v>1704</v>
      </c>
    </row>
    <row r="543" spans="1:6" ht="14.25" customHeight="1" x14ac:dyDescent="0.2">
      <c r="A543" s="85">
        <f t="shared" si="8"/>
        <v>42421.916669999999</v>
      </c>
      <c r="B543" s="34">
        <v>22</v>
      </c>
      <c r="C543" s="40" t="s">
        <v>1705</v>
      </c>
      <c r="D543" s="40" t="s">
        <v>194</v>
      </c>
      <c r="E543" s="40" t="s">
        <v>1706</v>
      </c>
      <c r="F543" s="40" t="s">
        <v>1707</v>
      </c>
    </row>
    <row r="544" spans="1:6" ht="14.25" customHeight="1" x14ac:dyDescent="0.2">
      <c r="A544" s="85">
        <f t="shared" si="8"/>
        <v>42421.958330000001</v>
      </c>
      <c r="B544" s="34">
        <v>23</v>
      </c>
      <c r="C544" s="40" t="s">
        <v>1708</v>
      </c>
      <c r="D544" s="40" t="s">
        <v>194</v>
      </c>
      <c r="E544" s="40" t="s">
        <v>1709</v>
      </c>
      <c r="F544" s="40" t="s">
        <v>1710</v>
      </c>
    </row>
    <row r="545" spans="1:6" ht="14.25" customHeight="1" x14ac:dyDescent="0.2">
      <c r="A545" s="85">
        <f t="shared" si="8"/>
        <v>42422</v>
      </c>
      <c r="B545" s="34">
        <v>0</v>
      </c>
      <c r="C545" s="40" t="s">
        <v>1711</v>
      </c>
      <c r="D545" s="40" t="s">
        <v>194</v>
      </c>
      <c r="E545" s="40" t="s">
        <v>1712</v>
      </c>
      <c r="F545" s="40" t="s">
        <v>1713</v>
      </c>
    </row>
    <row r="546" spans="1:6" ht="14.25" customHeight="1" x14ac:dyDescent="0.2">
      <c r="A546" s="85">
        <f t="shared" si="8"/>
        <v>42422.041669999999</v>
      </c>
      <c r="B546" s="34">
        <v>1</v>
      </c>
      <c r="C546" s="40" t="s">
        <v>1714</v>
      </c>
      <c r="D546" s="40" t="s">
        <v>194</v>
      </c>
      <c r="E546" s="40" t="s">
        <v>1715</v>
      </c>
      <c r="F546" s="40" t="s">
        <v>1716</v>
      </c>
    </row>
    <row r="547" spans="1:6" ht="14.25" customHeight="1" x14ac:dyDescent="0.2">
      <c r="A547" s="85">
        <f t="shared" si="8"/>
        <v>42422.083330000001</v>
      </c>
      <c r="B547" s="34">
        <v>2</v>
      </c>
      <c r="C547" s="40" t="s">
        <v>1279</v>
      </c>
      <c r="D547" s="40" t="s">
        <v>194</v>
      </c>
      <c r="E547" s="40" t="s">
        <v>1717</v>
      </c>
      <c r="F547" s="40" t="s">
        <v>1718</v>
      </c>
    </row>
    <row r="548" spans="1:6" ht="14.25" customHeight="1" x14ac:dyDescent="0.2">
      <c r="A548" s="85">
        <f t="shared" si="8"/>
        <v>42422.125</v>
      </c>
      <c r="B548" s="34">
        <v>3</v>
      </c>
      <c r="C548" s="40" t="s">
        <v>1719</v>
      </c>
      <c r="D548" s="40" t="s">
        <v>194</v>
      </c>
      <c r="E548" s="40" t="s">
        <v>1720</v>
      </c>
      <c r="F548" s="40" t="s">
        <v>1721</v>
      </c>
    </row>
    <row r="549" spans="1:6" ht="14.25" customHeight="1" x14ac:dyDescent="0.2">
      <c r="A549" s="85">
        <f t="shared" si="8"/>
        <v>42422.166669999999</v>
      </c>
      <c r="B549" s="34">
        <v>4</v>
      </c>
      <c r="C549" s="40" t="s">
        <v>276</v>
      </c>
      <c r="D549" s="40" t="s">
        <v>194</v>
      </c>
      <c r="E549" s="40" t="s">
        <v>1722</v>
      </c>
      <c r="F549" s="40" t="s">
        <v>1661</v>
      </c>
    </row>
    <row r="550" spans="1:6" ht="14.25" customHeight="1" x14ac:dyDescent="0.2">
      <c r="A550" s="85">
        <f t="shared" si="8"/>
        <v>42422.208330000001</v>
      </c>
      <c r="B550" s="34">
        <v>5</v>
      </c>
      <c r="C550" s="40" t="s">
        <v>1723</v>
      </c>
      <c r="D550" s="40" t="s">
        <v>1724</v>
      </c>
      <c r="E550" s="40" t="s">
        <v>195</v>
      </c>
      <c r="F550" s="40" t="s">
        <v>1725</v>
      </c>
    </row>
    <row r="551" spans="1:6" ht="14.25" customHeight="1" x14ac:dyDescent="0.2">
      <c r="A551" s="85">
        <f t="shared" si="8"/>
        <v>42422.25</v>
      </c>
      <c r="B551" s="34">
        <v>6</v>
      </c>
      <c r="C551" s="40" t="s">
        <v>1726</v>
      </c>
      <c r="D551" s="40" t="s">
        <v>1727</v>
      </c>
      <c r="E551" s="40" t="s">
        <v>194</v>
      </c>
      <c r="F551" s="40" t="s">
        <v>1728</v>
      </c>
    </row>
    <row r="552" spans="1:6" ht="14.25" customHeight="1" x14ac:dyDescent="0.2">
      <c r="A552" s="85">
        <f t="shared" si="8"/>
        <v>42422.291669999999</v>
      </c>
      <c r="B552" s="34">
        <v>7</v>
      </c>
      <c r="C552" s="40" t="s">
        <v>1729</v>
      </c>
      <c r="D552" s="40" t="s">
        <v>1730</v>
      </c>
      <c r="E552" s="40" t="s">
        <v>194</v>
      </c>
      <c r="F552" s="40" t="s">
        <v>1731</v>
      </c>
    </row>
    <row r="553" spans="1:6" ht="14.25" customHeight="1" x14ac:dyDescent="0.2">
      <c r="A553" s="85">
        <f t="shared" si="8"/>
        <v>42422.333330000001</v>
      </c>
      <c r="B553" s="34">
        <v>8</v>
      </c>
      <c r="C553" s="40" t="s">
        <v>1732</v>
      </c>
      <c r="D553" s="40" t="s">
        <v>194</v>
      </c>
      <c r="E553" s="40" t="s">
        <v>1733</v>
      </c>
      <c r="F553" s="40" t="s">
        <v>1734</v>
      </c>
    </row>
    <row r="554" spans="1:6" ht="14.25" customHeight="1" x14ac:dyDescent="0.2">
      <c r="A554" s="85">
        <f t="shared" si="8"/>
        <v>42422.375</v>
      </c>
      <c r="B554" s="34">
        <v>9</v>
      </c>
      <c r="C554" s="40" t="s">
        <v>1735</v>
      </c>
      <c r="D554" s="40" t="s">
        <v>1736</v>
      </c>
      <c r="E554" s="40" t="s">
        <v>194</v>
      </c>
      <c r="F554" s="40" t="s">
        <v>1737</v>
      </c>
    </row>
    <row r="555" spans="1:6" ht="14.25" customHeight="1" x14ac:dyDescent="0.2">
      <c r="A555" s="85">
        <f t="shared" si="8"/>
        <v>42422.416669999999</v>
      </c>
      <c r="B555" s="34">
        <v>10</v>
      </c>
      <c r="C555" s="40" t="s">
        <v>1738</v>
      </c>
      <c r="D555" s="40" t="s">
        <v>194</v>
      </c>
      <c r="E555" s="40" t="s">
        <v>1739</v>
      </c>
      <c r="F555" s="40" t="s">
        <v>1740</v>
      </c>
    </row>
    <row r="556" spans="1:6" ht="14.25" customHeight="1" x14ac:dyDescent="0.2">
      <c r="A556" s="85">
        <f t="shared" si="8"/>
        <v>42422.458330000001</v>
      </c>
      <c r="B556" s="34">
        <v>11</v>
      </c>
      <c r="C556" s="40" t="s">
        <v>1741</v>
      </c>
      <c r="D556" s="40" t="s">
        <v>1742</v>
      </c>
      <c r="E556" s="40" t="s">
        <v>194</v>
      </c>
      <c r="F556" s="40" t="s">
        <v>1743</v>
      </c>
    </row>
    <row r="557" spans="1:6" ht="14.25" customHeight="1" x14ac:dyDescent="0.2">
      <c r="A557" s="85">
        <f t="shared" si="8"/>
        <v>42422.5</v>
      </c>
      <c r="B557" s="34">
        <v>12</v>
      </c>
      <c r="C557" s="40" t="s">
        <v>1744</v>
      </c>
      <c r="D557" s="40" t="s">
        <v>194</v>
      </c>
      <c r="E557" s="40" t="s">
        <v>1745</v>
      </c>
      <c r="F557" s="40" t="s">
        <v>1746</v>
      </c>
    </row>
    <row r="558" spans="1:6" ht="14.25" customHeight="1" x14ac:dyDescent="0.2">
      <c r="A558" s="85">
        <f t="shared" si="8"/>
        <v>42422.541669999999</v>
      </c>
      <c r="B558" s="34">
        <v>13</v>
      </c>
      <c r="C558" s="40" t="s">
        <v>1747</v>
      </c>
      <c r="D558" s="40" t="s">
        <v>194</v>
      </c>
      <c r="E558" s="40" t="s">
        <v>1748</v>
      </c>
      <c r="F558" s="40" t="s">
        <v>1749</v>
      </c>
    </row>
    <row r="559" spans="1:6" ht="14.25" customHeight="1" x14ac:dyDescent="0.2">
      <c r="A559" s="85">
        <f t="shared" si="8"/>
        <v>42422.583330000001</v>
      </c>
      <c r="B559" s="34">
        <v>14</v>
      </c>
      <c r="C559" s="40" t="s">
        <v>1750</v>
      </c>
      <c r="D559" s="40" t="s">
        <v>1751</v>
      </c>
      <c r="E559" s="40" t="s">
        <v>194</v>
      </c>
      <c r="F559" s="40" t="s">
        <v>1752</v>
      </c>
    </row>
    <row r="560" spans="1:6" ht="14.25" customHeight="1" x14ac:dyDescent="0.2">
      <c r="A560" s="85">
        <f t="shared" si="8"/>
        <v>42422.625</v>
      </c>
      <c r="B560" s="34">
        <v>15</v>
      </c>
      <c r="C560" s="40" t="s">
        <v>1753</v>
      </c>
      <c r="D560" s="40" t="s">
        <v>194</v>
      </c>
      <c r="E560" s="40" t="s">
        <v>1754</v>
      </c>
      <c r="F560" s="40" t="s">
        <v>1755</v>
      </c>
    </row>
    <row r="561" spans="1:6" ht="14.25" customHeight="1" x14ac:dyDescent="0.2">
      <c r="A561" s="85">
        <f t="shared" si="8"/>
        <v>42422.666669999999</v>
      </c>
      <c r="B561" s="34">
        <v>16</v>
      </c>
      <c r="C561" s="40" t="s">
        <v>1756</v>
      </c>
      <c r="D561" s="40" t="s">
        <v>194</v>
      </c>
      <c r="E561" s="40" t="s">
        <v>1757</v>
      </c>
      <c r="F561" s="40" t="s">
        <v>1758</v>
      </c>
    </row>
    <row r="562" spans="1:6" ht="14.25" customHeight="1" x14ac:dyDescent="0.2">
      <c r="A562" s="85">
        <f t="shared" si="8"/>
        <v>42422.708330000001</v>
      </c>
      <c r="B562" s="34">
        <v>17</v>
      </c>
      <c r="C562" s="40" t="s">
        <v>1759</v>
      </c>
      <c r="D562" s="40" t="s">
        <v>1760</v>
      </c>
      <c r="E562" s="40" t="s">
        <v>194</v>
      </c>
      <c r="F562" s="40" t="s">
        <v>1761</v>
      </c>
    </row>
    <row r="563" spans="1:6" ht="14.25" customHeight="1" x14ac:dyDescent="0.2">
      <c r="A563" s="85">
        <f t="shared" si="8"/>
        <v>42422.75</v>
      </c>
      <c r="B563" s="34">
        <v>18</v>
      </c>
      <c r="C563" s="40" t="s">
        <v>1230</v>
      </c>
      <c r="D563" s="40" t="s">
        <v>1762</v>
      </c>
      <c r="E563" s="40" t="s">
        <v>194</v>
      </c>
      <c r="F563" s="40" t="s">
        <v>1232</v>
      </c>
    </row>
    <row r="564" spans="1:6" ht="14.25" customHeight="1" x14ac:dyDescent="0.2">
      <c r="A564" s="85">
        <f t="shared" si="8"/>
        <v>42422.791669999999</v>
      </c>
      <c r="B564" s="34">
        <v>19</v>
      </c>
      <c r="C564" s="40" t="s">
        <v>1763</v>
      </c>
      <c r="D564" s="40" t="s">
        <v>194</v>
      </c>
      <c r="E564" s="40" t="s">
        <v>1715</v>
      </c>
      <c r="F564" s="40" t="s">
        <v>1764</v>
      </c>
    </row>
    <row r="565" spans="1:6" ht="14.25" customHeight="1" x14ac:dyDescent="0.2">
      <c r="A565" s="85">
        <f t="shared" si="8"/>
        <v>42422.833330000001</v>
      </c>
      <c r="B565" s="34">
        <v>20</v>
      </c>
      <c r="C565" s="40" t="s">
        <v>718</v>
      </c>
      <c r="D565" s="40" t="s">
        <v>194</v>
      </c>
      <c r="E565" s="40" t="s">
        <v>1765</v>
      </c>
      <c r="F565" s="40" t="s">
        <v>1766</v>
      </c>
    </row>
    <row r="566" spans="1:6" ht="14.25" customHeight="1" x14ac:dyDescent="0.2">
      <c r="A566" s="85">
        <f t="shared" si="8"/>
        <v>42422.875</v>
      </c>
      <c r="B566" s="34">
        <v>21</v>
      </c>
      <c r="C566" s="40" t="s">
        <v>1767</v>
      </c>
      <c r="D566" s="40" t="s">
        <v>194</v>
      </c>
      <c r="E566" s="40" t="s">
        <v>1768</v>
      </c>
      <c r="F566" s="40" t="s">
        <v>1769</v>
      </c>
    </row>
    <row r="567" spans="1:6" ht="14.25" customHeight="1" x14ac:dyDescent="0.2">
      <c r="A567" s="85">
        <f t="shared" si="8"/>
        <v>42422.916669999999</v>
      </c>
      <c r="B567" s="34">
        <v>22</v>
      </c>
      <c r="C567" s="40" t="s">
        <v>1770</v>
      </c>
      <c r="D567" s="40" t="s">
        <v>194</v>
      </c>
      <c r="E567" s="40" t="s">
        <v>1771</v>
      </c>
      <c r="F567" s="40" t="s">
        <v>1316</v>
      </c>
    </row>
    <row r="568" spans="1:6" ht="14.25" customHeight="1" x14ac:dyDescent="0.2">
      <c r="A568" s="85">
        <f t="shared" si="8"/>
        <v>42422.958330000001</v>
      </c>
      <c r="B568" s="34">
        <v>23</v>
      </c>
      <c r="C568" s="40" t="s">
        <v>1772</v>
      </c>
      <c r="D568" s="40" t="s">
        <v>194</v>
      </c>
      <c r="E568" s="40" t="s">
        <v>1773</v>
      </c>
      <c r="F568" s="40" t="s">
        <v>1774</v>
      </c>
    </row>
    <row r="569" spans="1:6" ht="14.25" customHeight="1" x14ac:dyDescent="0.2">
      <c r="A569" s="85">
        <f t="shared" si="8"/>
        <v>42423</v>
      </c>
      <c r="B569" s="34">
        <v>0</v>
      </c>
      <c r="C569" s="40" t="s">
        <v>1775</v>
      </c>
      <c r="D569" s="40" t="s">
        <v>194</v>
      </c>
      <c r="E569" s="40" t="s">
        <v>1776</v>
      </c>
      <c r="F569" s="40" t="s">
        <v>1777</v>
      </c>
    </row>
    <row r="570" spans="1:6" ht="14.25" customHeight="1" x14ac:dyDescent="0.2">
      <c r="A570" s="85">
        <f t="shared" si="8"/>
        <v>42423.041669999999</v>
      </c>
      <c r="B570" s="34">
        <v>1</v>
      </c>
      <c r="C570" s="40" t="s">
        <v>1778</v>
      </c>
      <c r="D570" s="40" t="s">
        <v>194</v>
      </c>
      <c r="E570" s="40" t="s">
        <v>1779</v>
      </c>
      <c r="F570" s="40" t="s">
        <v>1780</v>
      </c>
    </row>
    <row r="571" spans="1:6" ht="14.25" customHeight="1" x14ac:dyDescent="0.2">
      <c r="A571" s="85">
        <f t="shared" si="8"/>
        <v>42423.083330000001</v>
      </c>
      <c r="B571" s="34">
        <v>2</v>
      </c>
      <c r="C571" s="40" t="s">
        <v>1781</v>
      </c>
      <c r="D571" s="40" t="s">
        <v>194</v>
      </c>
      <c r="E571" s="40" t="s">
        <v>1782</v>
      </c>
      <c r="F571" s="40" t="s">
        <v>213</v>
      </c>
    </row>
    <row r="572" spans="1:6" ht="14.25" customHeight="1" x14ac:dyDescent="0.2">
      <c r="A572" s="85">
        <f t="shared" si="8"/>
        <v>42423.125</v>
      </c>
      <c r="B572" s="34">
        <v>3</v>
      </c>
      <c r="C572" s="40" t="s">
        <v>1783</v>
      </c>
      <c r="D572" s="40" t="s">
        <v>194</v>
      </c>
      <c r="E572" s="40" t="s">
        <v>1784</v>
      </c>
      <c r="F572" s="40" t="s">
        <v>1785</v>
      </c>
    </row>
    <row r="573" spans="1:6" ht="14.25" customHeight="1" x14ac:dyDescent="0.2">
      <c r="A573" s="85">
        <f t="shared" si="8"/>
        <v>42423.166669999999</v>
      </c>
      <c r="B573" s="34">
        <v>4</v>
      </c>
      <c r="C573" s="40" t="s">
        <v>1786</v>
      </c>
      <c r="D573" s="40" t="s">
        <v>280</v>
      </c>
      <c r="E573" s="40" t="s">
        <v>279</v>
      </c>
      <c r="F573" s="40" t="s">
        <v>225</v>
      </c>
    </row>
    <row r="574" spans="1:6" ht="14.25" customHeight="1" x14ac:dyDescent="0.2">
      <c r="A574" s="85">
        <f t="shared" si="8"/>
        <v>42423.208330000001</v>
      </c>
      <c r="B574" s="34">
        <v>5</v>
      </c>
      <c r="C574" s="40" t="s">
        <v>1787</v>
      </c>
      <c r="D574" s="40" t="s">
        <v>1788</v>
      </c>
      <c r="E574" s="40" t="s">
        <v>194</v>
      </c>
      <c r="F574" s="40" t="s">
        <v>1789</v>
      </c>
    </row>
    <row r="575" spans="1:6" ht="14.25" customHeight="1" x14ac:dyDescent="0.2">
      <c r="A575" s="85">
        <f t="shared" si="8"/>
        <v>42423.25</v>
      </c>
      <c r="B575" s="34">
        <v>6</v>
      </c>
      <c r="C575" s="40" t="s">
        <v>1790</v>
      </c>
      <c r="D575" s="40" t="s">
        <v>1791</v>
      </c>
      <c r="E575" s="40" t="s">
        <v>197</v>
      </c>
      <c r="F575" s="40" t="s">
        <v>1792</v>
      </c>
    </row>
    <row r="576" spans="1:6" ht="14.25" customHeight="1" x14ac:dyDescent="0.2">
      <c r="A576" s="85">
        <f t="shared" si="8"/>
        <v>42423.291669999999</v>
      </c>
      <c r="B576" s="34">
        <v>7</v>
      </c>
      <c r="C576" s="40" t="s">
        <v>1793</v>
      </c>
      <c r="D576" s="40" t="s">
        <v>1794</v>
      </c>
      <c r="E576" s="40" t="s">
        <v>194</v>
      </c>
      <c r="F576" s="40" t="s">
        <v>1795</v>
      </c>
    </row>
    <row r="577" spans="1:6" ht="14.25" customHeight="1" x14ac:dyDescent="0.2">
      <c r="A577" s="85">
        <f t="shared" si="8"/>
        <v>42423.333330000001</v>
      </c>
      <c r="B577" s="34">
        <v>8</v>
      </c>
      <c r="C577" s="40" t="s">
        <v>1796</v>
      </c>
      <c r="D577" s="40" t="s">
        <v>1797</v>
      </c>
      <c r="E577" s="40" t="s">
        <v>194</v>
      </c>
      <c r="F577" s="40" t="s">
        <v>1798</v>
      </c>
    </row>
    <row r="578" spans="1:6" ht="14.25" customHeight="1" x14ac:dyDescent="0.2">
      <c r="A578" s="85">
        <f t="shared" ref="A578:A641" si="9">A554+1</f>
        <v>42423.375</v>
      </c>
      <c r="B578" s="34">
        <v>9</v>
      </c>
      <c r="C578" s="40" t="s">
        <v>1799</v>
      </c>
      <c r="D578" s="40" t="s">
        <v>1800</v>
      </c>
      <c r="E578" s="40" t="s">
        <v>195</v>
      </c>
      <c r="F578" s="40" t="s">
        <v>1801</v>
      </c>
    </row>
    <row r="579" spans="1:6" ht="14.25" customHeight="1" x14ac:dyDescent="0.2">
      <c r="A579" s="85">
        <f t="shared" si="9"/>
        <v>42423.416669999999</v>
      </c>
      <c r="B579" s="34">
        <v>10</v>
      </c>
      <c r="C579" s="40" t="s">
        <v>1802</v>
      </c>
      <c r="D579" s="40" t="s">
        <v>195</v>
      </c>
      <c r="E579" s="40" t="s">
        <v>1803</v>
      </c>
      <c r="F579" s="40" t="s">
        <v>1804</v>
      </c>
    </row>
    <row r="580" spans="1:6" ht="14.25" customHeight="1" x14ac:dyDescent="0.2">
      <c r="A580" s="85">
        <f t="shared" si="9"/>
        <v>42423.458330000001</v>
      </c>
      <c r="B580" s="34">
        <v>11</v>
      </c>
      <c r="C580" s="40" t="s">
        <v>1805</v>
      </c>
      <c r="D580" s="40" t="s">
        <v>194</v>
      </c>
      <c r="E580" s="40" t="s">
        <v>1806</v>
      </c>
      <c r="F580" s="40" t="s">
        <v>1807</v>
      </c>
    </row>
    <row r="581" spans="1:6" ht="14.25" customHeight="1" x14ac:dyDescent="0.2">
      <c r="A581" s="85">
        <f t="shared" si="9"/>
        <v>42423.5</v>
      </c>
      <c r="B581" s="34">
        <v>12</v>
      </c>
      <c r="C581" s="40" t="s">
        <v>1808</v>
      </c>
      <c r="D581" s="40" t="s">
        <v>1809</v>
      </c>
      <c r="E581" s="40" t="s">
        <v>195</v>
      </c>
      <c r="F581" s="40" t="s">
        <v>1810</v>
      </c>
    </row>
    <row r="582" spans="1:6" ht="14.25" customHeight="1" x14ac:dyDescent="0.2">
      <c r="A582" s="85">
        <f t="shared" si="9"/>
        <v>42423.541669999999</v>
      </c>
      <c r="B582" s="34">
        <v>13</v>
      </c>
      <c r="C582" s="40" t="s">
        <v>1811</v>
      </c>
      <c r="D582" s="40" t="s">
        <v>195</v>
      </c>
      <c r="E582" s="40" t="s">
        <v>1812</v>
      </c>
      <c r="F582" s="40" t="s">
        <v>1813</v>
      </c>
    </row>
    <row r="583" spans="1:6" ht="14.25" customHeight="1" x14ac:dyDescent="0.2">
      <c r="A583" s="85">
        <f t="shared" si="9"/>
        <v>42423.583330000001</v>
      </c>
      <c r="B583" s="34">
        <v>14</v>
      </c>
      <c r="C583" s="40" t="s">
        <v>1814</v>
      </c>
      <c r="D583" s="40" t="s">
        <v>194</v>
      </c>
      <c r="E583" s="40" t="s">
        <v>1815</v>
      </c>
      <c r="F583" s="40" t="s">
        <v>1816</v>
      </c>
    </row>
    <row r="584" spans="1:6" ht="14.25" customHeight="1" x14ac:dyDescent="0.2">
      <c r="A584" s="85">
        <f t="shared" si="9"/>
        <v>42423.625</v>
      </c>
      <c r="B584" s="34">
        <v>15</v>
      </c>
      <c r="C584" s="40" t="s">
        <v>1817</v>
      </c>
      <c r="D584" s="40" t="s">
        <v>194</v>
      </c>
      <c r="E584" s="40" t="s">
        <v>1818</v>
      </c>
      <c r="F584" s="40" t="s">
        <v>1819</v>
      </c>
    </row>
    <row r="585" spans="1:6" ht="14.25" customHeight="1" x14ac:dyDescent="0.2">
      <c r="A585" s="85">
        <f t="shared" si="9"/>
        <v>42423.666669999999</v>
      </c>
      <c r="B585" s="34">
        <v>16</v>
      </c>
      <c r="C585" s="40" t="s">
        <v>1820</v>
      </c>
      <c r="D585" s="40" t="s">
        <v>194</v>
      </c>
      <c r="E585" s="40" t="s">
        <v>1821</v>
      </c>
      <c r="F585" s="40" t="s">
        <v>1822</v>
      </c>
    </row>
    <row r="586" spans="1:6" ht="14.25" customHeight="1" x14ac:dyDescent="0.2">
      <c r="A586" s="85">
        <f t="shared" si="9"/>
        <v>42423.708330000001</v>
      </c>
      <c r="B586" s="34">
        <v>17</v>
      </c>
      <c r="C586" s="40" t="s">
        <v>1823</v>
      </c>
      <c r="D586" s="40" t="s">
        <v>194</v>
      </c>
      <c r="E586" s="40" t="s">
        <v>1824</v>
      </c>
      <c r="F586" s="40" t="s">
        <v>1825</v>
      </c>
    </row>
    <row r="587" spans="1:6" ht="14.25" customHeight="1" x14ac:dyDescent="0.2">
      <c r="A587" s="85">
        <f t="shared" si="9"/>
        <v>42423.75</v>
      </c>
      <c r="B587" s="34">
        <v>18</v>
      </c>
      <c r="C587" s="40" t="s">
        <v>1826</v>
      </c>
      <c r="D587" s="40" t="s">
        <v>194</v>
      </c>
      <c r="E587" s="40" t="s">
        <v>1827</v>
      </c>
      <c r="F587" s="40" t="s">
        <v>1828</v>
      </c>
    </row>
    <row r="588" spans="1:6" ht="14.25" customHeight="1" x14ac:dyDescent="0.2">
      <c r="A588" s="85">
        <f t="shared" si="9"/>
        <v>42423.791669999999</v>
      </c>
      <c r="B588" s="34">
        <v>19</v>
      </c>
      <c r="C588" s="40" t="s">
        <v>1829</v>
      </c>
      <c r="D588" s="40" t="s">
        <v>194</v>
      </c>
      <c r="E588" s="40" t="s">
        <v>1830</v>
      </c>
      <c r="F588" s="40" t="s">
        <v>1831</v>
      </c>
    </row>
    <row r="589" spans="1:6" ht="14.25" customHeight="1" x14ac:dyDescent="0.2">
      <c r="A589" s="85">
        <f t="shared" si="9"/>
        <v>42423.833330000001</v>
      </c>
      <c r="B589" s="34">
        <v>20</v>
      </c>
      <c r="C589" s="40" t="s">
        <v>1832</v>
      </c>
      <c r="D589" s="40" t="s">
        <v>194</v>
      </c>
      <c r="E589" s="40" t="s">
        <v>1833</v>
      </c>
      <c r="F589" s="40" t="s">
        <v>1834</v>
      </c>
    </row>
    <row r="590" spans="1:6" ht="14.25" customHeight="1" x14ac:dyDescent="0.2">
      <c r="A590" s="85">
        <f t="shared" si="9"/>
        <v>42423.875</v>
      </c>
      <c r="B590" s="34">
        <v>21</v>
      </c>
      <c r="C590" s="40" t="s">
        <v>1835</v>
      </c>
      <c r="D590" s="40" t="s">
        <v>194</v>
      </c>
      <c r="E590" s="40" t="s">
        <v>1836</v>
      </c>
      <c r="F590" s="40" t="s">
        <v>1837</v>
      </c>
    </row>
    <row r="591" spans="1:6" ht="14.25" customHeight="1" x14ac:dyDescent="0.2">
      <c r="A591" s="85">
        <f t="shared" si="9"/>
        <v>42423.916669999999</v>
      </c>
      <c r="B591" s="34">
        <v>22</v>
      </c>
      <c r="C591" s="40" t="s">
        <v>1838</v>
      </c>
      <c r="D591" s="40" t="s">
        <v>194</v>
      </c>
      <c r="E591" s="40" t="s">
        <v>1839</v>
      </c>
      <c r="F591" s="40" t="s">
        <v>1840</v>
      </c>
    </row>
    <row r="592" spans="1:6" ht="14.25" customHeight="1" x14ac:dyDescent="0.2">
      <c r="A592" s="85">
        <f t="shared" si="9"/>
        <v>42423.958330000001</v>
      </c>
      <c r="B592" s="34">
        <v>23</v>
      </c>
      <c r="C592" s="40" t="s">
        <v>917</v>
      </c>
      <c r="D592" s="40" t="s">
        <v>194</v>
      </c>
      <c r="E592" s="40" t="s">
        <v>1792</v>
      </c>
      <c r="F592" s="40" t="s">
        <v>919</v>
      </c>
    </row>
    <row r="593" spans="1:6" ht="14.25" customHeight="1" x14ac:dyDescent="0.2">
      <c r="A593" s="85">
        <f t="shared" si="9"/>
        <v>42424</v>
      </c>
      <c r="B593" s="34">
        <v>0</v>
      </c>
      <c r="C593" s="40" t="s">
        <v>894</v>
      </c>
      <c r="D593" s="40" t="s">
        <v>194</v>
      </c>
      <c r="E593" s="40" t="s">
        <v>1841</v>
      </c>
      <c r="F593" s="40" t="s">
        <v>1842</v>
      </c>
    </row>
    <row r="594" spans="1:6" ht="14.25" customHeight="1" x14ac:dyDescent="0.2">
      <c r="A594" s="85">
        <f t="shared" si="9"/>
        <v>42424.041669999999</v>
      </c>
      <c r="B594" s="34">
        <v>1</v>
      </c>
      <c r="C594" s="40" t="s">
        <v>1699</v>
      </c>
      <c r="D594" s="40" t="s">
        <v>194</v>
      </c>
      <c r="E594" s="40" t="s">
        <v>1843</v>
      </c>
      <c r="F594" s="40" t="s">
        <v>1844</v>
      </c>
    </row>
    <row r="595" spans="1:6" ht="14.25" customHeight="1" x14ac:dyDescent="0.2">
      <c r="A595" s="85">
        <f t="shared" si="9"/>
        <v>42424.083330000001</v>
      </c>
      <c r="B595" s="34">
        <v>2</v>
      </c>
      <c r="C595" s="40" t="s">
        <v>1845</v>
      </c>
      <c r="D595" s="40" t="s">
        <v>194</v>
      </c>
      <c r="E595" s="40" t="s">
        <v>1846</v>
      </c>
      <c r="F595" s="40" t="s">
        <v>1847</v>
      </c>
    </row>
    <row r="596" spans="1:6" ht="14.25" customHeight="1" x14ac:dyDescent="0.2">
      <c r="A596" s="85">
        <f t="shared" si="9"/>
        <v>42424.125</v>
      </c>
      <c r="B596" s="34">
        <v>3</v>
      </c>
      <c r="C596" s="40" t="s">
        <v>1848</v>
      </c>
      <c r="D596" s="40" t="s">
        <v>194</v>
      </c>
      <c r="E596" s="40" t="s">
        <v>1849</v>
      </c>
      <c r="F596" s="40" t="s">
        <v>1850</v>
      </c>
    </row>
    <row r="597" spans="1:6" ht="14.25" customHeight="1" x14ac:dyDescent="0.2">
      <c r="A597" s="85">
        <f t="shared" si="9"/>
        <v>42424.166669999999</v>
      </c>
      <c r="B597" s="34">
        <v>4</v>
      </c>
      <c r="C597" s="40" t="s">
        <v>1851</v>
      </c>
      <c r="D597" s="40" t="s">
        <v>194</v>
      </c>
      <c r="E597" s="40" t="s">
        <v>1852</v>
      </c>
      <c r="F597" s="40" t="s">
        <v>1853</v>
      </c>
    </row>
    <row r="598" spans="1:6" ht="14.25" customHeight="1" x14ac:dyDescent="0.2">
      <c r="A598" s="85">
        <f t="shared" si="9"/>
        <v>42424.208330000001</v>
      </c>
      <c r="B598" s="34">
        <v>5</v>
      </c>
      <c r="C598" s="40" t="s">
        <v>1854</v>
      </c>
      <c r="D598" s="40" t="s">
        <v>1855</v>
      </c>
      <c r="E598" s="40" t="s">
        <v>194</v>
      </c>
      <c r="F598" s="40" t="s">
        <v>1856</v>
      </c>
    </row>
    <row r="599" spans="1:6" ht="14.25" customHeight="1" x14ac:dyDescent="0.2">
      <c r="A599" s="85">
        <f t="shared" si="9"/>
        <v>42424.25</v>
      </c>
      <c r="B599" s="34">
        <v>6</v>
      </c>
      <c r="C599" s="40" t="s">
        <v>1857</v>
      </c>
      <c r="D599" s="40" t="s">
        <v>1858</v>
      </c>
      <c r="E599" s="40" t="s">
        <v>194</v>
      </c>
      <c r="F599" s="40" t="s">
        <v>1859</v>
      </c>
    </row>
    <row r="600" spans="1:6" ht="14.25" customHeight="1" x14ac:dyDescent="0.2">
      <c r="A600" s="85">
        <f t="shared" si="9"/>
        <v>42424.291669999999</v>
      </c>
      <c r="B600" s="34">
        <v>7</v>
      </c>
      <c r="C600" s="40" t="s">
        <v>1860</v>
      </c>
      <c r="D600" s="40" t="s">
        <v>1861</v>
      </c>
      <c r="E600" s="40" t="s">
        <v>194</v>
      </c>
      <c r="F600" s="40" t="s">
        <v>1862</v>
      </c>
    </row>
    <row r="601" spans="1:6" ht="14.25" customHeight="1" x14ac:dyDescent="0.2">
      <c r="A601" s="85">
        <f t="shared" si="9"/>
        <v>42424.333330000001</v>
      </c>
      <c r="B601" s="34">
        <v>8</v>
      </c>
      <c r="C601" s="40" t="s">
        <v>1863</v>
      </c>
      <c r="D601" s="40" t="s">
        <v>1864</v>
      </c>
      <c r="E601" s="40" t="s">
        <v>194</v>
      </c>
      <c r="F601" s="40" t="s">
        <v>1865</v>
      </c>
    </row>
    <row r="602" spans="1:6" ht="14.25" customHeight="1" x14ac:dyDescent="0.2">
      <c r="A602" s="85">
        <f t="shared" si="9"/>
        <v>42424.375</v>
      </c>
      <c r="B602" s="34">
        <v>9</v>
      </c>
      <c r="C602" s="40" t="s">
        <v>1866</v>
      </c>
      <c r="D602" s="40" t="s">
        <v>194</v>
      </c>
      <c r="E602" s="40" t="s">
        <v>1867</v>
      </c>
      <c r="F602" s="40" t="s">
        <v>1868</v>
      </c>
    </row>
    <row r="603" spans="1:6" ht="14.25" customHeight="1" x14ac:dyDescent="0.2">
      <c r="A603" s="85">
        <f t="shared" si="9"/>
        <v>42424.416669999999</v>
      </c>
      <c r="B603" s="34">
        <v>10</v>
      </c>
      <c r="C603" s="40" t="s">
        <v>1869</v>
      </c>
      <c r="D603" s="40" t="s">
        <v>194</v>
      </c>
      <c r="E603" s="40" t="s">
        <v>1870</v>
      </c>
      <c r="F603" s="40" t="s">
        <v>1871</v>
      </c>
    </row>
    <row r="604" spans="1:6" ht="14.25" customHeight="1" x14ac:dyDescent="0.2">
      <c r="A604" s="85">
        <f t="shared" si="9"/>
        <v>42424.458330000001</v>
      </c>
      <c r="B604" s="34">
        <v>11</v>
      </c>
      <c r="C604" s="40" t="s">
        <v>1872</v>
      </c>
      <c r="D604" s="40" t="s">
        <v>194</v>
      </c>
      <c r="E604" s="40" t="s">
        <v>1873</v>
      </c>
      <c r="F604" s="40" t="s">
        <v>1874</v>
      </c>
    </row>
    <row r="605" spans="1:6" ht="14.25" customHeight="1" x14ac:dyDescent="0.2">
      <c r="A605" s="85">
        <f t="shared" si="9"/>
        <v>42424.5</v>
      </c>
      <c r="B605" s="34">
        <v>12</v>
      </c>
      <c r="C605" s="40" t="s">
        <v>235</v>
      </c>
      <c r="D605" s="40" t="s">
        <v>195</v>
      </c>
      <c r="E605" s="40" t="s">
        <v>1220</v>
      </c>
      <c r="F605" s="40" t="s">
        <v>1875</v>
      </c>
    </row>
    <row r="606" spans="1:6" ht="14.25" customHeight="1" x14ac:dyDescent="0.2">
      <c r="A606" s="85">
        <f t="shared" si="9"/>
        <v>42424.541669999999</v>
      </c>
      <c r="B606" s="34">
        <v>13</v>
      </c>
      <c r="C606" s="40" t="s">
        <v>1876</v>
      </c>
      <c r="D606" s="40" t="s">
        <v>195</v>
      </c>
      <c r="E606" s="40" t="s">
        <v>1877</v>
      </c>
      <c r="F606" s="40" t="s">
        <v>1878</v>
      </c>
    </row>
    <row r="607" spans="1:6" ht="14.25" customHeight="1" x14ac:dyDescent="0.2">
      <c r="A607" s="85">
        <f t="shared" si="9"/>
        <v>42424.583330000001</v>
      </c>
      <c r="B607" s="34">
        <v>14</v>
      </c>
      <c r="C607" s="40" t="s">
        <v>1879</v>
      </c>
      <c r="D607" s="40" t="s">
        <v>194</v>
      </c>
      <c r="E607" s="40" t="s">
        <v>1880</v>
      </c>
      <c r="F607" s="40" t="s">
        <v>1881</v>
      </c>
    </row>
    <row r="608" spans="1:6" ht="14.25" customHeight="1" x14ac:dyDescent="0.2">
      <c r="A608" s="85">
        <f t="shared" si="9"/>
        <v>42424.625</v>
      </c>
      <c r="B608" s="34">
        <v>15</v>
      </c>
      <c r="C608" s="40" t="s">
        <v>1882</v>
      </c>
      <c r="D608" s="40" t="s">
        <v>194</v>
      </c>
      <c r="E608" s="40" t="s">
        <v>1883</v>
      </c>
      <c r="F608" s="40" t="s">
        <v>1884</v>
      </c>
    </row>
    <row r="609" spans="1:6" ht="14.25" customHeight="1" x14ac:dyDescent="0.2">
      <c r="A609" s="85">
        <f t="shared" si="9"/>
        <v>42424.666669999999</v>
      </c>
      <c r="B609" s="34">
        <v>16</v>
      </c>
      <c r="C609" s="40" t="s">
        <v>1885</v>
      </c>
      <c r="D609" s="40" t="s">
        <v>1886</v>
      </c>
      <c r="E609" s="40" t="s">
        <v>226</v>
      </c>
      <c r="F609" s="40" t="s">
        <v>1887</v>
      </c>
    </row>
    <row r="610" spans="1:6" ht="14.25" customHeight="1" x14ac:dyDescent="0.2">
      <c r="A610" s="85">
        <f t="shared" si="9"/>
        <v>42424.708330000001</v>
      </c>
      <c r="B610" s="34">
        <v>17</v>
      </c>
      <c r="C610" s="40" t="s">
        <v>1888</v>
      </c>
      <c r="D610" s="40" t="s">
        <v>194</v>
      </c>
      <c r="E610" s="40" t="s">
        <v>1889</v>
      </c>
      <c r="F610" s="40" t="s">
        <v>1890</v>
      </c>
    </row>
    <row r="611" spans="1:6" ht="14.25" customHeight="1" x14ac:dyDescent="0.2">
      <c r="A611" s="85">
        <f t="shared" si="9"/>
        <v>42424.75</v>
      </c>
      <c r="B611" s="34">
        <v>18</v>
      </c>
      <c r="C611" s="40" t="s">
        <v>1891</v>
      </c>
      <c r="D611" s="40" t="s">
        <v>194</v>
      </c>
      <c r="E611" s="40" t="s">
        <v>1892</v>
      </c>
      <c r="F611" s="40" t="s">
        <v>303</v>
      </c>
    </row>
    <row r="612" spans="1:6" ht="14.25" customHeight="1" x14ac:dyDescent="0.2">
      <c r="A612" s="85">
        <f t="shared" si="9"/>
        <v>42424.791669999999</v>
      </c>
      <c r="B612" s="34">
        <v>19</v>
      </c>
      <c r="C612" s="40" t="s">
        <v>1893</v>
      </c>
      <c r="D612" s="40" t="s">
        <v>195</v>
      </c>
      <c r="E612" s="40" t="s">
        <v>1894</v>
      </c>
      <c r="F612" s="40" t="s">
        <v>1895</v>
      </c>
    </row>
    <row r="613" spans="1:6" ht="14.25" customHeight="1" x14ac:dyDescent="0.2">
      <c r="A613" s="85">
        <f t="shared" si="9"/>
        <v>42424.833330000001</v>
      </c>
      <c r="B613" s="34">
        <v>20</v>
      </c>
      <c r="C613" s="40" t="s">
        <v>1896</v>
      </c>
      <c r="D613" s="40" t="s">
        <v>195</v>
      </c>
      <c r="E613" s="40" t="s">
        <v>1897</v>
      </c>
      <c r="F613" s="40" t="s">
        <v>1898</v>
      </c>
    </row>
    <row r="614" spans="1:6" ht="14.25" customHeight="1" x14ac:dyDescent="0.2">
      <c r="A614" s="85">
        <f t="shared" si="9"/>
        <v>42424.875</v>
      </c>
      <c r="B614" s="34">
        <v>21</v>
      </c>
      <c r="C614" s="40" t="s">
        <v>281</v>
      </c>
      <c r="D614" s="40" t="s">
        <v>194</v>
      </c>
      <c r="E614" s="40" t="s">
        <v>1899</v>
      </c>
      <c r="F614" s="40" t="s">
        <v>1900</v>
      </c>
    </row>
    <row r="615" spans="1:6" ht="14.25" customHeight="1" x14ac:dyDescent="0.2">
      <c r="A615" s="85">
        <f t="shared" si="9"/>
        <v>42424.916669999999</v>
      </c>
      <c r="B615" s="34">
        <v>22</v>
      </c>
      <c r="C615" s="40" t="s">
        <v>236</v>
      </c>
      <c r="D615" s="40" t="s">
        <v>194</v>
      </c>
      <c r="E615" s="40" t="s">
        <v>1901</v>
      </c>
      <c r="F615" s="40" t="s">
        <v>254</v>
      </c>
    </row>
    <row r="616" spans="1:6" ht="14.25" customHeight="1" x14ac:dyDescent="0.2">
      <c r="A616" s="85">
        <f t="shared" si="9"/>
        <v>42424.958330000001</v>
      </c>
      <c r="B616" s="34">
        <v>23</v>
      </c>
      <c r="C616" s="40" t="s">
        <v>1902</v>
      </c>
      <c r="D616" s="40" t="s">
        <v>194</v>
      </c>
      <c r="E616" s="40" t="s">
        <v>1903</v>
      </c>
      <c r="F616" s="40" t="s">
        <v>1904</v>
      </c>
    </row>
    <row r="617" spans="1:6" ht="14.25" customHeight="1" x14ac:dyDescent="0.2">
      <c r="A617" s="85">
        <f t="shared" si="9"/>
        <v>42425</v>
      </c>
      <c r="B617" s="34">
        <v>0</v>
      </c>
      <c r="C617" s="40" t="s">
        <v>1905</v>
      </c>
      <c r="D617" s="40" t="s">
        <v>194</v>
      </c>
      <c r="E617" s="40" t="s">
        <v>1906</v>
      </c>
      <c r="F617" s="40" t="s">
        <v>1907</v>
      </c>
    </row>
    <row r="618" spans="1:6" ht="14.25" customHeight="1" x14ac:dyDescent="0.2">
      <c r="A618" s="85">
        <f t="shared" si="9"/>
        <v>42425.041669999999</v>
      </c>
      <c r="B618" s="34">
        <v>1</v>
      </c>
      <c r="C618" s="40" t="s">
        <v>1908</v>
      </c>
      <c r="D618" s="40" t="s">
        <v>194</v>
      </c>
      <c r="E618" s="40" t="s">
        <v>1909</v>
      </c>
      <c r="F618" s="40" t="s">
        <v>1910</v>
      </c>
    </row>
    <row r="619" spans="1:6" ht="14.25" customHeight="1" x14ac:dyDescent="0.2">
      <c r="A619" s="85">
        <f t="shared" si="9"/>
        <v>42425.083330000001</v>
      </c>
      <c r="B619" s="34">
        <v>2</v>
      </c>
      <c r="C619" s="40" t="s">
        <v>1911</v>
      </c>
      <c r="D619" s="40" t="s">
        <v>194</v>
      </c>
      <c r="E619" s="40" t="s">
        <v>1912</v>
      </c>
      <c r="F619" s="40" t="s">
        <v>1913</v>
      </c>
    </row>
    <row r="620" spans="1:6" ht="14.25" customHeight="1" x14ac:dyDescent="0.2">
      <c r="A620" s="85">
        <f t="shared" si="9"/>
        <v>42425.125</v>
      </c>
      <c r="B620" s="34">
        <v>3</v>
      </c>
      <c r="C620" s="40" t="s">
        <v>222</v>
      </c>
      <c r="D620" s="40" t="s">
        <v>194</v>
      </c>
      <c r="E620" s="40" t="s">
        <v>1914</v>
      </c>
      <c r="F620" s="40" t="s">
        <v>1915</v>
      </c>
    </row>
    <row r="621" spans="1:6" ht="14.25" customHeight="1" x14ac:dyDescent="0.2">
      <c r="A621" s="85">
        <f t="shared" si="9"/>
        <v>42425.166669999999</v>
      </c>
      <c r="B621" s="34">
        <v>4</v>
      </c>
      <c r="C621" s="40" t="s">
        <v>1916</v>
      </c>
      <c r="D621" s="40" t="s">
        <v>194</v>
      </c>
      <c r="E621" s="40" t="s">
        <v>1917</v>
      </c>
      <c r="F621" s="40" t="s">
        <v>207</v>
      </c>
    </row>
    <row r="622" spans="1:6" ht="14.25" customHeight="1" x14ac:dyDescent="0.2">
      <c r="A622" s="85">
        <f t="shared" si="9"/>
        <v>42425.208330000001</v>
      </c>
      <c r="B622" s="34">
        <v>5</v>
      </c>
      <c r="C622" s="40" t="s">
        <v>1918</v>
      </c>
      <c r="D622" s="40" t="s">
        <v>194</v>
      </c>
      <c r="E622" s="40" t="s">
        <v>1919</v>
      </c>
      <c r="F622" s="40" t="s">
        <v>1920</v>
      </c>
    </row>
    <row r="623" spans="1:6" ht="14.25" customHeight="1" x14ac:dyDescent="0.2">
      <c r="A623" s="85">
        <f t="shared" si="9"/>
        <v>42425.25</v>
      </c>
      <c r="B623" s="34">
        <v>6</v>
      </c>
      <c r="C623" s="40" t="s">
        <v>1921</v>
      </c>
      <c r="D623" s="40" t="s">
        <v>194</v>
      </c>
      <c r="E623" s="40" t="s">
        <v>1922</v>
      </c>
      <c r="F623" s="40" t="s">
        <v>1923</v>
      </c>
    </row>
    <row r="624" spans="1:6" ht="14.25" customHeight="1" x14ac:dyDescent="0.2">
      <c r="A624" s="85">
        <f t="shared" si="9"/>
        <v>42425.291669999999</v>
      </c>
      <c r="B624" s="34">
        <v>7</v>
      </c>
      <c r="C624" s="40" t="s">
        <v>1924</v>
      </c>
      <c r="D624" s="40" t="s">
        <v>194</v>
      </c>
      <c r="E624" s="40" t="s">
        <v>1925</v>
      </c>
      <c r="F624" s="40" t="s">
        <v>1926</v>
      </c>
    </row>
    <row r="625" spans="1:6" ht="14.25" customHeight="1" x14ac:dyDescent="0.2">
      <c r="A625" s="85">
        <f t="shared" si="9"/>
        <v>42425.333330000001</v>
      </c>
      <c r="B625" s="34">
        <v>8</v>
      </c>
      <c r="C625" s="40" t="s">
        <v>1927</v>
      </c>
      <c r="D625" s="40" t="s">
        <v>1928</v>
      </c>
      <c r="E625" s="40" t="s">
        <v>194</v>
      </c>
      <c r="F625" s="40" t="s">
        <v>1929</v>
      </c>
    </row>
    <row r="626" spans="1:6" ht="14.25" customHeight="1" x14ac:dyDescent="0.2">
      <c r="A626" s="85">
        <f t="shared" si="9"/>
        <v>42425.375</v>
      </c>
      <c r="B626" s="34">
        <v>9</v>
      </c>
      <c r="C626" s="40" t="s">
        <v>1930</v>
      </c>
      <c r="D626" s="40" t="s">
        <v>194</v>
      </c>
      <c r="E626" s="40" t="s">
        <v>1931</v>
      </c>
      <c r="F626" s="40" t="s">
        <v>1932</v>
      </c>
    </row>
    <row r="627" spans="1:6" ht="14.25" customHeight="1" x14ac:dyDescent="0.2">
      <c r="A627" s="85">
        <f t="shared" si="9"/>
        <v>42425.416669999999</v>
      </c>
      <c r="B627" s="34">
        <v>10</v>
      </c>
      <c r="C627" s="40" t="s">
        <v>1933</v>
      </c>
      <c r="D627" s="40" t="s">
        <v>194</v>
      </c>
      <c r="E627" s="40" t="s">
        <v>1934</v>
      </c>
      <c r="F627" s="40" t="s">
        <v>1935</v>
      </c>
    </row>
    <row r="628" spans="1:6" ht="14.25" customHeight="1" x14ac:dyDescent="0.2">
      <c r="A628" s="85">
        <f t="shared" si="9"/>
        <v>42425.458330000001</v>
      </c>
      <c r="B628" s="34">
        <v>11</v>
      </c>
      <c r="C628" s="40" t="s">
        <v>244</v>
      </c>
      <c r="D628" s="40" t="s">
        <v>194</v>
      </c>
      <c r="E628" s="40" t="s">
        <v>1936</v>
      </c>
      <c r="F628" s="40" t="s">
        <v>1937</v>
      </c>
    </row>
    <row r="629" spans="1:6" ht="14.25" customHeight="1" x14ac:dyDescent="0.2">
      <c r="A629" s="85">
        <f t="shared" si="9"/>
        <v>42425.5</v>
      </c>
      <c r="B629" s="34">
        <v>12</v>
      </c>
      <c r="C629" s="40" t="s">
        <v>1938</v>
      </c>
      <c r="D629" s="40" t="s">
        <v>195</v>
      </c>
      <c r="E629" s="40" t="s">
        <v>1939</v>
      </c>
      <c r="F629" s="40" t="s">
        <v>1940</v>
      </c>
    </row>
    <row r="630" spans="1:6" ht="14.25" customHeight="1" x14ac:dyDescent="0.2">
      <c r="A630" s="85">
        <f t="shared" si="9"/>
        <v>42425.541669999999</v>
      </c>
      <c r="B630" s="34">
        <v>13</v>
      </c>
      <c r="C630" s="40" t="s">
        <v>1941</v>
      </c>
      <c r="D630" s="40" t="s">
        <v>194</v>
      </c>
      <c r="E630" s="40" t="s">
        <v>1942</v>
      </c>
      <c r="F630" s="40" t="s">
        <v>1943</v>
      </c>
    </row>
    <row r="631" spans="1:6" ht="14.25" customHeight="1" x14ac:dyDescent="0.2">
      <c r="A631" s="85">
        <f t="shared" si="9"/>
        <v>42425.583330000001</v>
      </c>
      <c r="B631" s="34">
        <v>14</v>
      </c>
      <c r="C631" s="40" t="s">
        <v>1944</v>
      </c>
      <c r="D631" s="40" t="s">
        <v>194</v>
      </c>
      <c r="E631" s="40" t="s">
        <v>1945</v>
      </c>
      <c r="F631" s="40" t="s">
        <v>208</v>
      </c>
    </row>
    <row r="632" spans="1:6" ht="14.25" customHeight="1" x14ac:dyDescent="0.2">
      <c r="A632" s="85">
        <f t="shared" si="9"/>
        <v>42425.625</v>
      </c>
      <c r="B632" s="34">
        <v>15</v>
      </c>
      <c r="C632" s="40" t="s">
        <v>1946</v>
      </c>
      <c r="D632" s="40" t="s">
        <v>195</v>
      </c>
      <c r="E632" s="40" t="s">
        <v>1947</v>
      </c>
      <c r="F632" s="40" t="s">
        <v>1046</v>
      </c>
    </row>
    <row r="633" spans="1:6" ht="14.25" customHeight="1" x14ac:dyDescent="0.2">
      <c r="A633" s="85">
        <f t="shared" si="9"/>
        <v>42425.666669999999</v>
      </c>
      <c r="B633" s="34">
        <v>16</v>
      </c>
      <c r="C633" s="40" t="s">
        <v>1948</v>
      </c>
      <c r="D633" s="40" t="s">
        <v>194</v>
      </c>
      <c r="E633" s="40" t="s">
        <v>1949</v>
      </c>
      <c r="F633" s="40" t="s">
        <v>1950</v>
      </c>
    </row>
    <row r="634" spans="1:6" ht="14.25" customHeight="1" x14ac:dyDescent="0.2">
      <c r="A634" s="85">
        <f t="shared" si="9"/>
        <v>42425.708330000001</v>
      </c>
      <c r="B634" s="34">
        <v>17</v>
      </c>
      <c r="C634" s="40" t="s">
        <v>1951</v>
      </c>
      <c r="D634" s="40" t="s">
        <v>1952</v>
      </c>
      <c r="E634" s="40" t="s">
        <v>194</v>
      </c>
      <c r="F634" s="40" t="s">
        <v>1953</v>
      </c>
    </row>
    <row r="635" spans="1:6" ht="14.25" customHeight="1" x14ac:dyDescent="0.2">
      <c r="A635" s="85">
        <f t="shared" si="9"/>
        <v>42425.75</v>
      </c>
      <c r="B635" s="34">
        <v>18</v>
      </c>
      <c r="C635" s="40" t="s">
        <v>1954</v>
      </c>
      <c r="D635" s="40" t="s">
        <v>1955</v>
      </c>
      <c r="E635" s="40" t="s">
        <v>194</v>
      </c>
      <c r="F635" s="40" t="s">
        <v>1956</v>
      </c>
    </row>
    <row r="636" spans="1:6" ht="14.25" customHeight="1" x14ac:dyDescent="0.2">
      <c r="A636" s="85">
        <f t="shared" si="9"/>
        <v>42425.791669999999</v>
      </c>
      <c r="B636" s="34">
        <v>19</v>
      </c>
      <c r="C636" s="40" t="s">
        <v>1957</v>
      </c>
      <c r="D636" s="40" t="s">
        <v>195</v>
      </c>
      <c r="E636" s="40" t="s">
        <v>1958</v>
      </c>
      <c r="F636" s="40" t="s">
        <v>1959</v>
      </c>
    </row>
    <row r="637" spans="1:6" ht="14.25" customHeight="1" x14ac:dyDescent="0.2">
      <c r="A637" s="85">
        <f t="shared" si="9"/>
        <v>42425.833330000001</v>
      </c>
      <c r="B637" s="34">
        <v>20</v>
      </c>
      <c r="C637" s="40" t="s">
        <v>1960</v>
      </c>
      <c r="D637" s="40" t="s">
        <v>194</v>
      </c>
      <c r="E637" s="40" t="s">
        <v>1961</v>
      </c>
      <c r="F637" s="40" t="s">
        <v>1962</v>
      </c>
    </row>
    <row r="638" spans="1:6" ht="14.25" customHeight="1" x14ac:dyDescent="0.2">
      <c r="A638" s="85">
        <f t="shared" si="9"/>
        <v>42425.875</v>
      </c>
      <c r="B638" s="34">
        <v>21</v>
      </c>
      <c r="C638" s="40" t="s">
        <v>1963</v>
      </c>
      <c r="D638" s="40" t="s">
        <v>194</v>
      </c>
      <c r="E638" s="40" t="s">
        <v>1964</v>
      </c>
      <c r="F638" s="40" t="s">
        <v>1965</v>
      </c>
    </row>
    <row r="639" spans="1:6" ht="14.25" customHeight="1" x14ac:dyDescent="0.2">
      <c r="A639" s="85">
        <f t="shared" si="9"/>
        <v>42425.916669999999</v>
      </c>
      <c r="B639" s="34">
        <v>22</v>
      </c>
      <c r="C639" s="40" t="s">
        <v>1966</v>
      </c>
      <c r="D639" s="40" t="s">
        <v>194</v>
      </c>
      <c r="E639" s="40" t="s">
        <v>1967</v>
      </c>
      <c r="F639" s="40" t="s">
        <v>1968</v>
      </c>
    </row>
    <row r="640" spans="1:6" ht="14.25" customHeight="1" x14ac:dyDescent="0.2">
      <c r="A640" s="85">
        <f t="shared" si="9"/>
        <v>42425.958330000001</v>
      </c>
      <c r="B640" s="34">
        <v>23</v>
      </c>
      <c r="C640" s="40" t="s">
        <v>255</v>
      </c>
      <c r="D640" s="40" t="s">
        <v>194</v>
      </c>
      <c r="E640" s="40" t="s">
        <v>1969</v>
      </c>
      <c r="F640" s="40" t="s">
        <v>1970</v>
      </c>
    </row>
    <row r="641" spans="1:6" ht="14.25" customHeight="1" x14ac:dyDescent="0.2">
      <c r="A641" s="85">
        <f t="shared" si="9"/>
        <v>42426</v>
      </c>
      <c r="B641" s="34">
        <v>0</v>
      </c>
      <c r="C641" s="40" t="s">
        <v>1971</v>
      </c>
      <c r="D641" s="40" t="s">
        <v>194</v>
      </c>
      <c r="E641" s="40" t="s">
        <v>1972</v>
      </c>
      <c r="F641" s="40" t="s">
        <v>1973</v>
      </c>
    </row>
    <row r="642" spans="1:6" ht="14.25" customHeight="1" x14ac:dyDescent="0.2">
      <c r="A642" s="85">
        <f t="shared" ref="A642:A705" si="10">A618+1</f>
        <v>42426.041669999999</v>
      </c>
      <c r="B642" s="34">
        <v>1</v>
      </c>
      <c r="C642" s="40" t="s">
        <v>1974</v>
      </c>
      <c r="D642" s="40" t="s">
        <v>194</v>
      </c>
      <c r="E642" s="40" t="s">
        <v>1975</v>
      </c>
      <c r="F642" s="40" t="s">
        <v>1976</v>
      </c>
    </row>
    <row r="643" spans="1:6" ht="14.25" customHeight="1" x14ac:dyDescent="0.2">
      <c r="A643" s="85">
        <f t="shared" si="10"/>
        <v>42426.083330000001</v>
      </c>
      <c r="B643" s="34">
        <v>2</v>
      </c>
      <c r="C643" s="40" t="s">
        <v>222</v>
      </c>
      <c r="D643" s="40" t="s">
        <v>194</v>
      </c>
      <c r="E643" s="40" t="s">
        <v>1977</v>
      </c>
      <c r="F643" s="40" t="s">
        <v>1915</v>
      </c>
    </row>
    <row r="644" spans="1:6" ht="14.25" customHeight="1" x14ac:dyDescent="0.2">
      <c r="A644" s="85">
        <f t="shared" si="10"/>
        <v>42426.125</v>
      </c>
      <c r="B644" s="34">
        <v>3</v>
      </c>
      <c r="C644" s="40" t="s">
        <v>222</v>
      </c>
      <c r="D644" s="40" t="s">
        <v>194</v>
      </c>
      <c r="E644" s="40" t="s">
        <v>1978</v>
      </c>
      <c r="F644" s="40" t="s">
        <v>1915</v>
      </c>
    </row>
    <row r="645" spans="1:6" ht="14.25" customHeight="1" x14ac:dyDescent="0.2">
      <c r="A645" s="85">
        <f t="shared" si="10"/>
        <v>42426.166669999999</v>
      </c>
      <c r="B645" s="34">
        <v>4</v>
      </c>
      <c r="C645" s="40" t="s">
        <v>293</v>
      </c>
      <c r="D645" s="40" t="s">
        <v>194</v>
      </c>
      <c r="E645" s="40" t="s">
        <v>1979</v>
      </c>
      <c r="F645" s="40" t="s">
        <v>1980</v>
      </c>
    </row>
    <row r="646" spans="1:6" ht="14.25" customHeight="1" x14ac:dyDescent="0.2">
      <c r="A646" s="85">
        <f t="shared" si="10"/>
        <v>42426.208330000001</v>
      </c>
      <c r="B646" s="34">
        <v>5</v>
      </c>
      <c r="C646" s="40" t="s">
        <v>1981</v>
      </c>
      <c r="D646" s="40" t="s">
        <v>194</v>
      </c>
      <c r="E646" s="40" t="s">
        <v>1982</v>
      </c>
      <c r="F646" s="40" t="s">
        <v>1983</v>
      </c>
    </row>
    <row r="647" spans="1:6" ht="14.25" customHeight="1" x14ac:dyDescent="0.2">
      <c r="A647" s="85">
        <f t="shared" si="10"/>
        <v>42426.25</v>
      </c>
      <c r="B647" s="34">
        <v>6</v>
      </c>
      <c r="C647" s="40" t="s">
        <v>1984</v>
      </c>
      <c r="D647" s="40" t="s">
        <v>1985</v>
      </c>
      <c r="E647" s="40" t="s">
        <v>194</v>
      </c>
      <c r="F647" s="40" t="s">
        <v>1986</v>
      </c>
    </row>
    <row r="648" spans="1:6" ht="14.25" customHeight="1" x14ac:dyDescent="0.2">
      <c r="A648" s="85">
        <f t="shared" si="10"/>
        <v>42426.291669999999</v>
      </c>
      <c r="B648" s="34">
        <v>7</v>
      </c>
      <c r="C648" s="40" t="s">
        <v>1987</v>
      </c>
      <c r="D648" s="40" t="s">
        <v>1988</v>
      </c>
      <c r="E648" s="40" t="s">
        <v>194</v>
      </c>
      <c r="F648" s="40" t="s">
        <v>1989</v>
      </c>
    </row>
    <row r="649" spans="1:6" ht="14.25" customHeight="1" x14ac:dyDescent="0.2">
      <c r="A649" s="85">
        <f t="shared" si="10"/>
        <v>42426.333330000001</v>
      </c>
      <c r="B649" s="34">
        <v>8</v>
      </c>
      <c r="C649" s="40" t="s">
        <v>1990</v>
      </c>
      <c r="D649" s="40" t="s">
        <v>1991</v>
      </c>
      <c r="E649" s="40" t="s">
        <v>194</v>
      </c>
      <c r="F649" s="40" t="s">
        <v>1992</v>
      </c>
    </row>
    <row r="650" spans="1:6" ht="14.25" customHeight="1" x14ac:dyDescent="0.2">
      <c r="A650" s="85">
        <f t="shared" si="10"/>
        <v>42426.375</v>
      </c>
      <c r="B650" s="34">
        <v>9</v>
      </c>
      <c r="C650" s="40" t="s">
        <v>1993</v>
      </c>
      <c r="D650" s="40" t="s">
        <v>194</v>
      </c>
      <c r="E650" s="40" t="s">
        <v>1994</v>
      </c>
      <c r="F650" s="40" t="s">
        <v>1995</v>
      </c>
    </row>
    <row r="651" spans="1:6" ht="14.25" customHeight="1" x14ac:dyDescent="0.2">
      <c r="A651" s="85">
        <f t="shared" si="10"/>
        <v>42426.416669999999</v>
      </c>
      <c r="B651" s="34">
        <v>10</v>
      </c>
      <c r="C651" s="40" t="s">
        <v>1996</v>
      </c>
      <c r="D651" s="40" t="s">
        <v>194</v>
      </c>
      <c r="E651" s="40" t="s">
        <v>1997</v>
      </c>
      <c r="F651" s="40" t="s">
        <v>1998</v>
      </c>
    </row>
    <row r="652" spans="1:6" ht="14.25" customHeight="1" x14ac:dyDescent="0.2">
      <c r="A652" s="85">
        <f t="shared" si="10"/>
        <v>42426.458330000001</v>
      </c>
      <c r="B652" s="34">
        <v>11</v>
      </c>
      <c r="C652" s="40" t="s">
        <v>1999</v>
      </c>
      <c r="D652" s="40" t="s">
        <v>194</v>
      </c>
      <c r="E652" s="40" t="s">
        <v>2000</v>
      </c>
      <c r="F652" s="40" t="s">
        <v>2001</v>
      </c>
    </row>
    <row r="653" spans="1:6" ht="14.25" customHeight="1" x14ac:dyDescent="0.2">
      <c r="A653" s="85">
        <f t="shared" si="10"/>
        <v>42426.5</v>
      </c>
      <c r="B653" s="34">
        <v>12</v>
      </c>
      <c r="C653" s="40" t="s">
        <v>304</v>
      </c>
      <c r="D653" s="40" t="s">
        <v>194</v>
      </c>
      <c r="E653" s="40" t="s">
        <v>2002</v>
      </c>
      <c r="F653" s="40" t="s">
        <v>2003</v>
      </c>
    </row>
    <row r="654" spans="1:6" ht="14.25" customHeight="1" x14ac:dyDescent="0.2">
      <c r="A654" s="85">
        <f t="shared" si="10"/>
        <v>42426.541669999999</v>
      </c>
      <c r="B654" s="34">
        <v>13</v>
      </c>
      <c r="C654" s="40" t="s">
        <v>305</v>
      </c>
      <c r="D654" s="40" t="s">
        <v>194</v>
      </c>
      <c r="E654" s="40" t="s">
        <v>2004</v>
      </c>
      <c r="F654" s="40" t="s">
        <v>270</v>
      </c>
    </row>
    <row r="655" spans="1:6" ht="14.25" customHeight="1" x14ac:dyDescent="0.2">
      <c r="A655" s="85">
        <f t="shared" si="10"/>
        <v>42426.583330000001</v>
      </c>
      <c r="B655" s="34">
        <v>14</v>
      </c>
      <c r="C655" s="40" t="s">
        <v>2005</v>
      </c>
      <c r="D655" s="40" t="s">
        <v>195</v>
      </c>
      <c r="E655" s="40" t="s">
        <v>2006</v>
      </c>
      <c r="F655" s="40" t="s">
        <v>2007</v>
      </c>
    </row>
    <row r="656" spans="1:6" ht="14.25" customHeight="1" x14ac:dyDescent="0.2">
      <c r="A656" s="85">
        <f t="shared" si="10"/>
        <v>42426.625</v>
      </c>
      <c r="B656" s="34">
        <v>15</v>
      </c>
      <c r="C656" s="40" t="s">
        <v>2008</v>
      </c>
      <c r="D656" s="40" t="s">
        <v>195</v>
      </c>
      <c r="E656" s="40" t="s">
        <v>2009</v>
      </c>
      <c r="F656" s="40" t="s">
        <v>247</v>
      </c>
    </row>
    <row r="657" spans="1:6" ht="14.25" customHeight="1" x14ac:dyDescent="0.2">
      <c r="A657" s="85">
        <f t="shared" si="10"/>
        <v>42426.666669999999</v>
      </c>
      <c r="B657" s="34">
        <v>16</v>
      </c>
      <c r="C657" s="40" t="s">
        <v>2010</v>
      </c>
      <c r="D657" s="40" t="s">
        <v>195</v>
      </c>
      <c r="E657" s="40" t="s">
        <v>2011</v>
      </c>
      <c r="F657" s="40" t="s">
        <v>2012</v>
      </c>
    </row>
    <row r="658" spans="1:6" ht="14.25" customHeight="1" x14ac:dyDescent="0.2">
      <c r="A658" s="85">
        <f t="shared" si="10"/>
        <v>42426.708330000001</v>
      </c>
      <c r="B658" s="34">
        <v>17</v>
      </c>
      <c r="C658" s="40" t="s">
        <v>2013</v>
      </c>
      <c r="D658" s="40" t="s">
        <v>2014</v>
      </c>
      <c r="E658" s="40" t="s">
        <v>194</v>
      </c>
      <c r="F658" s="40" t="s">
        <v>2015</v>
      </c>
    </row>
    <row r="659" spans="1:6" ht="14.25" customHeight="1" x14ac:dyDescent="0.2">
      <c r="A659" s="85">
        <f t="shared" si="10"/>
        <v>42426.75</v>
      </c>
      <c r="B659" s="34">
        <v>18</v>
      </c>
      <c r="C659" s="40" t="s">
        <v>2016</v>
      </c>
      <c r="D659" s="40" t="s">
        <v>195</v>
      </c>
      <c r="E659" s="40" t="s">
        <v>2017</v>
      </c>
      <c r="F659" s="40" t="s">
        <v>2018</v>
      </c>
    </row>
    <row r="660" spans="1:6" ht="14.25" customHeight="1" x14ac:dyDescent="0.2">
      <c r="A660" s="85">
        <f t="shared" si="10"/>
        <v>42426.791669999999</v>
      </c>
      <c r="B660" s="34">
        <v>19</v>
      </c>
      <c r="C660" s="40" t="s">
        <v>2019</v>
      </c>
      <c r="D660" s="40" t="s">
        <v>195</v>
      </c>
      <c r="E660" s="40" t="s">
        <v>2020</v>
      </c>
      <c r="F660" s="40" t="s">
        <v>2021</v>
      </c>
    </row>
    <row r="661" spans="1:6" ht="14.25" customHeight="1" x14ac:dyDescent="0.2">
      <c r="A661" s="85">
        <f t="shared" si="10"/>
        <v>42426.833330000001</v>
      </c>
      <c r="B661" s="34">
        <v>20</v>
      </c>
      <c r="C661" s="40" t="s">
        <v>2022</v>
      </c>
      <c r="D661" s="40" t="s">
        <v>194</v>
      </c>
      <c r="E661" s="40" t="s">
        <v>2023</v>
      </c>
      <c r="F661" s="40" t="s">
        <v>2024</v>
      </c>
    </row>
    <row r="662" spans="1:6" ht="14.25" customHeight="1" x14ac:dyDescent="0.2">
      <c r="A662" s="85">
        <f t="shared" si="10"/>
        <v>42426.875</v>
      </c>
      <c r="B662" s="34">
        <v>21</v>
      </c>
      <c r="C662" s="40" t="s">
        <v>726</v>
      </c>
      <c r="D662" s="40" t="s">
        <v>194</v>
      </c>
      <c r="E662" s="40" t="s">
        <v>2025</v>
      </c>
      <c r="F662" s="40" t="s">
        <v>728</v>
      </c>
    </row>
    <row r="663" spans="1:6" ht="14.25" customHeight="1" x14ac:dyDescent="0.2">
      <c r="A663" s="85">
        <f t="shared" si="10"/>
        <v>42426.916669999999</v>
      </c>
      <c r="B663" s="34">
        <v>22</v>
      </c>
      <c r="C663" s="40" t="s">
        <v>2026</v>
      </c>
      <c r="D663" s="40" t="s">
        <v>194</v>
      </c>
      <c r="E663" s="40" t="s">
        <v>2027</v>
      </c>
      <c r="F663" s="40" t="s">
        <v>2028</v>
      </c>
    </row>
    <row r="664" spans="1:6" ht="14.25" customHeight="1" x14ac:dyDescent="0.2">
      <c r="A664" s="85">
        <f t="shared" si="10"/>
        <v>42426.958330000001</v>
      </c>
      <c r="B664" s="34">
        <v>23</v>
      </c>
      <c r="C664" s="40" t="s">
        <v>2029</v>
      </c>
      <c r="D664" s="40" t="s">
        <v>194</v>
      </c>
      <c r="E664" s="40" t="s">
        <v>2030</v>
      </c>
      <c r="F664" s="40" t="s">
        <v>245</v>
      </c>
    </row>
    <row r="665" spans="1:6" ht="14.25" customHeight="1" x14ac:dyDescent="0.2">
      <c r="A665" s="85">
        <f t="shared" si="10"/>
        <v>42427</v>
      </c>
      <c r="B665" s="34">
        <v>0</v>
      </c>
      <c r="C665" s="40" t="s">
        <v>2031</v>
      </c>
      <c r="D665" s="40" t="s">
        <v>194</v>
      </c>
      <c r="E665" s="40" t="s">
        <v>2032</v>
      </c>
      <c r="F665" s="40" t="s">
        <v>2033</v>
      </c>
    </row>
    <row r="666" spans="1:6" ht="14.25" customHeight="1" x14ac:dyDescent="0.2">
      <c r="A666" s="85">
        <f t="shared" si="10"/>
        <v>42427.041669999999</v>
      </c>
      <c r="B666" s="34">
        <v>1</v>
      </c>
      <c r="C666" s="40" t="s">
        <v>1633</v>
      </c>
      <c r="D666" s="40" t="s">
        <v>194</v>
      </c>
      <c r="E666" s="40" t="s">
        <v>2034</v>
      </c>
      <c r="F666" s="40" t="s">
        <v>1635</v>
      </c>
    </row>
    <row r="667" spans="1:6" ht="14.25" customHeight="1" x14ac:dyDescent="0.2">
      <c r="A667" s="85">
        <f t="shared" si="10"/>
        <v>42427.083330000001</v>
      </c>
      <c r="B667" s="34">
        <v>2</v>
      </c>
      <c r="C667" s="40" t="s">
        <v>2035</v>
      </c>
      <c r="D667" s="40" t="s">
        <v>194</v>
      </c>
      <c r="E667" s="40" t="s">
        <v>2036</v>
      </c>
      <c r="F667" s="40" t="s">
        <v>2037</v>
      </c>
    </row>
    <row r="668" spans="1:6" ht="14.25" customHeight="1" x14ac:dyDescent="0.2">
      <c r="A668" s="85">
        <f t="shared" si="10"/>
        <v>42427.125</v>
      </c>
      <c r="B668" s="34">
        <v>3</v>
      </c>
      <c r="C668" s="40" t="s">
        <v>2038</v>
      </c>
      <c r="D668" s="40" t="s">
        <v>194</v>
      </c>
      <c r="E668" s="40" t="s">
        <v>2039</v>
      </c>
      <c r="F668" s="40" t="s">
        <v>2040</v>
      </c>
    </row>
    <row r="669" spans="1:6" ht="14.25" customHeight="1" x14ac:dyDescent="0.2">
      <c r="A669" s="85">
        <f t="shared" si="10"/>
        <v>42427.166669999999</v>
      </c>
      <c r="B669" s="34">
        <v>4</v>
      </c>
      <c r="C669" s="40" t="s">
        <v>2041</v>
      </c>
      <c r="D669" s="40" t="s">
        <v>194</v>
      </c>
      <c r="E669" s="40" t="s">
        <v>2042</v>
      </c>
      <c r="F669" s="40" t="s">
        <v>2043</v>
      </c>
    </row>
    <row r="670" spans="1:6" ht="14.25" customHeight="1" x14ac:dyDescent="0.2">
      <c r="A670" s="85">
        <f t="shared" si="10"/>
        <v>42427.208330000001</v>
      </c>
      <c r="B670" s="34">
        <v>5</v>
      </c>
      <c r="C670" s="40" t="s">
        <v>2044</v>
      </c>
      <c r="D670" s="40" t="s">
        <v>194</v>
      </c>
      <c r="E670" s="40" t="s">
        <v>2045</v>
      </c>
      <c r="F670" s="40" t="s">
        <v>2046</v>
      </c>
    </row>
    <row r="671" spans="1:6" ht="14.25" customHeight="1" x14ac:dyDescent="0.2">
      <c r="A671" s="85">
        <f t="shared" si="10"/>
        <v>42427.25</v>
      </c>
      <c r="B671" s="34">
        <v>6</v>
      </c>
      <c r="C671" s="40" t="s">
        <v>2047</v>
      </c>
      <c r="D671" s="40" t="s">
        <v>194</v>
      </c>
      <c r="E671" s="40" t="s">
        <v>2048</v>
      </c>
      <c r="F671" s="40" t="s">
        <v>2049</v>
      </c>
    </row>
    <row r="672" spans="1:6" ht="14.25" customHeight="1" x14ac:dyDescent="0.2">
      <c r="A672" s="85">
        <f t="shared" si="10"/>
        <v>42427.291669999999</v>
      </c>
      <c r="B672" s="34">
        <v>7</v>
      </c>
      <c r="C672" s="40" t="s">
        <v>2050</v>
      </c>
      <c r="D672" s="40" t="s">
        <v>194</v>
      </c>
      <c r="E672" s="40" t="s">
        <v>2051</v>
      </c>
      <c r="F672" s="40" t="s">
        <v>2052</v>
      </c>
    </row>
    <row r="673" spans="1:6" ht="14.25" customHeight="1" x14ac:dyDescent="0.2">
      <c r="A673" s="85">
        <f t="shared" si="10"/>
        <v>42427.333330000001</v>
      </c>
      <c r="B673" s="34">
        <v>8</v>
      </c>
      <c r="C673" s="40" t="s">
        <v>2053</v>
      </c>
      <c r="D673" s="40" t="s">
        <v>194</v>
      </c>
      <c r="E673" s="40" t="s">
        <v>2054</v>
      </c>
      <c r="F673" s="40" t="s">
        <v>2055</v>
      </c>
    </row>
    <row r="674" spans="1:6" ht="14.25" customHeight="1" x14ac:dyDescent="0.2">
      <c r="A674" s="85">
        <f t="shared" si="10"/>
        <v>42427.375</v>
      </c>
      <c r="B674" s="34">
        <v>9</v>
      </c>
      <c r="C674" s="40" t="s">
        <v>2056</v>
      </c>
      <c r="D674" s="40" t="s">
        <v>194</v>
      </c>
      <c r="E674" s="40" t="s">
        <v>2057</v>
      </c>
      <c r="F674" s="40" t="s">
        <v>2058</v>
      </c>
    </row>
    <row r="675" spans="1:6" ht="14.25" customHeight="1" x14ac:dyDescent="0.2">
      <c r="A675" s="85">
        <f t="shared" si="10"/>
        <v>42427.416669999999</v>
      </c>
      <c r="B675" s="34">
        <v>10</v>
      </c>
      <c r="C675" s="40" t="s">
        <v>2059</v>
      </c>
      <c r="D675" s="40" t="s">
        <v>194</v>
      </c>
      <c r="E675" s="40" t="s">
        <v>2060</v>
      </c>
      <c r="F675" s="40" t="s">
        <v>220</v>
      </c>
    </row>
    <row r="676" spans="1:6" ht="14.25" customHeight="1" x14ac:dyDescent="0.2">
      <c r="A676" s="85">
        <f t="shared" si="10"/>
        <v>42427.458330000001</v>
      </c>
      <c r="B676" s="34">
        <v>11</v>
      </c>
      <c r="C676" s="40" t="s">
        <v>1468</v>
      </c>
      <c r="D676" s="40" t="s">
        <v>194</v>
      </c>
      <c r="E676" s="40" t="s">
        <v>2061</v>
      </c>
      <c r="F676" s="40" t="s">
        <v>2062</v>
      </c>
    </row>
    <row r="677" spans="1:6" ht="14.25" customHeight="1" x14ac:dyDescent="0.2">
      <c r="A677" s="85">
        <f t="shared" si="10"/>
        <v>42427.5</v>
      </c>
      <c r="B677" s="34">
        <v>12</v>
      </c>
      <c r="C677" s="40" t="s">
        <v>2063</v>
      </c>
      <c r="D677" s="40" t="s">
        <v>194</v>
      </c>
      <c r="E677" s="40" t="s">
        <v>2064</v>
      </c>
      <c r="F677" s="40" t="s">
        <v>2065</v>
      </c>
    </row>
    <row r="678" spans="1:6" ht="14.25" customHeight="1" x14ac:dyDescent="0.2">
      <c r="A678" s="85">
        <f t="shared" si="10"/>
        <v>42427.541669999999</v>
      </c>
      <c r="B678" s="34">
        <v>13</v>
      </c>
      <c r="C678" s="40" t="s">
        <v>2066</v>
      </c>
      <c r="D678" s="40" t="s">
        <v>194</v>
      </c>
      <c r="E678" s="40" t="s">
        <v>2067</v>
      </c>
      <c r="F678" s="40" t="s">
        <v>2068</v>
      </c>
    </row>
    <row r="679" spans="1:6" ht="14.25" customHeight="1" x14ac:dyDescent="0.2">
      <c r="A679" s="85">
        <f t="shared" si="10"/>
        <v>42427.583330000001</v>
      </c>
      <c r="B679" s="34">
        <v>14</v>
      </c>
      <c r="C679" s="40" t="s">
        <v>2069</v>
      </c>
      <c r="D679" s="40" t="s">
        <v>194</v>
      </c>
      <c r="E679" s="40" t="s">
        <v>2070</v>
      </c>
      <c r="F679" s="40" t="s">
        <v>2071</v>
      </c>
    </row>
    <row r="680" spans="1:6" ht="14.25" customHeight="1" x14ac:dyDescent="0.2">
      <c r="A680" s="85">
        <f t="shared" si="10"/>
        <v>42427.625</v>
      </c>
      <c r="B680" s="34">
        <v>15</v>
      </c>
      <c r="C680" s="40" t="s">
        <v>355</v>
      </c>
      <c r="D680" s="40" t="s">
        <v>194</v>
      </c>
      <c r="E680" s="40" t="s">
        <v>2072</v>
      </c>
      <c r="F680" s="40" t="s">
        <v>357</v>
      </c>
    </row>
    <row r="681" spans="1:6" ht="14.25" customHeight="1" x14ac:dyDescent="0.2">
      <c r="A681" s="85">
        <f t="shared" si="10"/>
        <v>42427.666669999999</v>
      </c>
      <c r="B681" s="34">
        <v>16</v>
      </c>
      <c r="C681" s="40" t="s">
        <v>2073</v>
      </c>
      <c r="D681" s="40" t="s">
        <v>194</v>
      </c>
      <c r="E681" s="40" t="s">
        <v>2074</v>
      </c>
      <c r="F681" s="40" t="s">
        <v>2075</v>
      </c>
    </row>
    <row r="682" spans="1:6" ht="14.25" customHeight="1" x14ac:dyDescent="0.2">
      <c r="A682" s="85">
        <f t="shared" si="10"/>
        <v>42427.708330000001</v>
      </c>
      <c r="B682" s="34">
        <v>17</v>
      </c>
      <c r="C682" s="40" t="s">
        <v>216</v>
      </c>
      <c r="D682" s="40" t="s">
        <v>194</v>
      </c>
      <c r="E682" s="40" t="s">
        <v>2076</v>
      </c>
      <c r="F682" s="40" t="s">
        <v>260</v>
      </c>
    </row>
    <row r="683" spans="1:6" ht="14.25" customHeight="1" x14ac:dyDescent="0.2">
      <c r="A683" s="85">
        <f t="shared" si="10"/>
        <v>42427.75</v>
      </c>
      <c r="B683" s="34">
        <v>18</v>
      </c>
      <c r="C683" s="40" t="s">
        <v>2077</v>
      </c>
      <c r="D683" s="40" t="s">
        <v>2078</v>
      </c>
      <c r="E683" s="40" t="s">
        <v>194</v>
      </c>
      <c r="F683" s="40" t="s">
        <v>2079</v>
      </c>
    </row>
    <row r="684" spans="1:6" ht="14.25" customHeight="1" x14ac:dyDescent="0.2">
      <c r="A684" s="85">
        <f t="shared" si="10"/>
        <v>42427.791669999999</v>
      </c>
      <c r="B684" s="34">
        <v>19</v>
      </c>
      <c r="C684" s="40" t="s">
        <v>2080</v>
      </c>
      <c r="D684" s="40" t="s">
        <v>2081</v>
      </c>
      <c r="E684" s="40" t="s">
        <v>194</v>
      </c>
      <c r="F684" s="40" t="s">
        <v>2082</v>
      </c>
    </row>
    <row r="685" spans="1:6" ht="14.25" customHeight="1" x14ac:dyDescent="0.2">
      <c r="A685" s="85">
        <f t="shared" si="10"/>
        <v>42427.833330000001</v>
      </c>
      <c r="B685" s="34">
        <v>20</v>
      </c>
      <c r="C685" s="40" t="s">
        <v>2083</v>
      </c>
      <c r="D685" s="40" t="s">
        <v>2084</v>
      </c>
      <c r="E685" s="40" t="s">
        <v>194</v>
      </c>
      <c r="F685" s="40" t="s">
        <v>2085</v>
      </c>
    </row>
    <row r="686" spans="1:6" ht="14.25" customHeight="1" x14ac:dyDescent="0.2">
      <c r="A686" s="85">
        <f t="shared" si="10"/>
        <v>42427.875</v>
      </c>
      <c r="B686" s="34">
        <v>21</v>
      </c>
      <c r="C686" s="40" t="s">
        <v>2086</v>
      </c>
      <c r="D686" s="40" t="s">
        <v>2087</v>
      </c>
      <c r="E686" s="40" t="s">
        <v>194</v>
      </c>
      <c r="F686" s="40" t="s">
        <v>2088</v>
      </c>
    </row>
    <row r="687" spans="1:6" ht="14.25" customHeight="1" x14ac:dyDescent="0.2">
      <c r="A687" s="85">
        <f t="shared" si="10"/>
        <v>42427.916669999999</v>
      </c>
      <c r="B687" s="34">
        <v>22</v>
      </c>
      <c r="C687" s="40" t="s">
        <v>2089</v>
      </c>
      <c r="D687" s="40" t="s">
        <v>194</v>
      </c>
      <c r="E687" s="40" t="s">
        <v>2090</v>
      </c>
      <c r="F687" s="40" t="s">
        <v>2091</v>
      </c>
    </row>
    <row r="688" spans="1:6" ht="14.25" customHeight="1" x14ac:dyDescent="0.2">
      <c r="A688" s="85">
        <f t="shared" si="10"/>
        <v>42427.958330000001</v>
      </c>
      <c r="B688" s="34">
        <v>23</v>
      </c>
      <c r="C688" s="40" t="s">
        <v>2092</v>
      </c>
      <c r="D688" s="40" t="s">
        <v>194</v>
      </c>
      <c r="E688" s="40" t="s">
        <v>2093</v>
      </c>
      <c r="F688" s="40" t="s">
        <v>2094</v>
      </c>
    </row>
    <row r="689" spans="1:6" ht="14.25" customHeight="1" x14ac:dyDescent="0.2">
      <c r="A689" s="85">
        <f t="shared" si="10"/>
        <v>42428</v>
      </c>
      <c r="B689" s="34">
        <v>0</v>
      </c>
      <c r="C689" s="40" t="s">
        <v>2095</v>
      </c>
      <c r="D689" s="40" t="s">
        <v>194</v>
      </c>
      <c r="E689" s="40" t="s">
        <v>2096</v>
      </c>
      <c r="F689" s="40" t="s">
        <v>2097</v>
      </c>
    </row>
    <row r="690" spans="1:6" ht="14.25" customHeight="1" x14ac:dyDescent="0.2">
      <c r="A690" s="85">
        <f t="shared" si="10"/>
        <v>42428.041669999999</v>
      </c>
      <c r="B690" s="34">
        <v>1</v>
      </c>
      <c r="C690" s="40" t="s">
        <v>2098</v>
      </c>
      <c r="D690" s="40" t="s">
        <v>194</v>
      </c>
      <c r="E690" s="40" t="s">
        <v>2099</v>
      </c>
      <c r="F690" s="40" t="s">
        <v>2100</v>
      </c>
    </row>
    <row r="691" spans="1:6" ht="14.25" customHeight="1" x14ac:dyDescent="0.2">
      <c r="A691" s="85">
        <f t="shared" si="10"/>
        <v>42428.083330000001</v>
      </c>
      <c r="B691" s="34">
        <v>2</v>
      </c>
      <c r="C691" s="40" t="s">
        <v>2101</v>
      </c>
      <c r="D691" s="40" t="s">
        <v>194</v>
      </c>
      <c r="E691" s="40" t="s">
        <v>2102</v>
      </c>
      <c r="F691" s="40" t="s">
        <v>2103</v>
      </c>
    </row>
    <row r="692" spans="1:6" ht="14.25" customHeight="1" x14ac:dyDescent="0.2">
      <c r="A692" s="85">
        <f t="shared" si="10"/>
        <v>42428.125</v>
      </c>
      <c r="B692" s="34">
        <v>3</v>
      </c>
      <c r="C692" s="40" t="s">
        <v>2104</v>
      </c>
      <c r="D692" s="40" t="s">
        <v>194</v>
      </c>
      <c r="E692" s="40" t="s">
        <v>2105</v>
      </c>
      <c r="F692" s="40" t="s">
        <v>2106</v>
      </c>
    </row>
    <row r="693" spans="1:6" ht="14.25" customHeight="1" x14ac:dyDescent="0.2">
      <c r="A693" s="85">
        <f t="shared" si="10"/>
        <v>42428.166669999999</v>
      </c>
      <c r="B693" s="34">
        <v>4</v>
      </c>
      <c r="C693" s="40" t="s">
        <v>2107</v>
      </c>
      <c r="D693" s="40" t="s">
        <v>194</v>
      </c>
      <c r="E693" s="40" t="s">
        <v>2108</v>
      </c>
      <c r="F693" s="40" t="s">
        <v>2109</v>
      </c>
    </row>
    <row r="694" spans="1:6" ht="14.25" customHeight="1" x14ac:dyDescent="0.2">
      <c r="A694" s="85">
        <f t="shared" si="10"/>
        <v>42428.208330000001</v>
      </c>
      <c r="B694" s="34">
        <v>5</v>
      </c>
      <c r="C694" s="40" t="s">
        <v>1548</v>
      </c>
      <c r="D694" s="40" t="s">
        <v>194</v>
      </c>
      <c r="E694" s="40" t="s">
        <v>2110</v>
      </c>
      <c r="F694" s="40" t="s">
        <v>2111</v>
      </c>
    </row>
    <row r="695" spans="1:6" ht="14.25" customHeight="1" x14ac:dyDescent="0.2">
      <c r="A695" s="85">
        <f t="shared" si="10"/>
        <v>42428.25</v>
      </c>
      <c r="B695" s="34">
        <v>6</v>
      </c>
      <c r="C695" s="40" t="s">
        <v>2112</v>
      </c>
      <c r="D695" s="40" t="s">
        <v>194</v>
      </c>
      <c r="E695" s="40" t="s">
        <v>2113</v>
      </c>
      <c r="F695" s="40" t="s">
        <v>2114</v>
      </c>
    </row>
    <row r="696" spans="1:6" ht="14.25" customHeight="1" x14ac:dyDescent="0.2">
      <c r="A696" s="85">
        <f t="shared" si="10"/>
        <v>42428.291669999999</v>
      </c>
      <c r="B696" s="34">
        <v>7</v>
      </c>
      <c r="C696" s="40" t="s">
        <v>2115</v>
      </c>
      <c r="D696" s="40" t="s">
        <v>194</v>
      </c>
      <c r="E696" s="40" t="s">
        <v>2116</v>
      </c>
      <c r="F696" s="40" t="s">
        <v>2117</v>
      </c>
    </row>
    <row r="697" spans="1:6" ht="14.25" customHeight="1" x14ac:dyDescent="0.2">
      <c r="A697" s="85">
        <f t="shared" si="10"/>
        <v>42428.333330000001</v>
      </c>
      <c r="B697" s="34">
        <v>8</v>
      </c>
      <c r="C697" s="40" t="s">
        <v>2118</v>
      </c>
      <c r="D697" s="40" t="s">
        <v>194</v>
      </c>
      <c r="E697" s="40" t="s">
        <v>2119</v>
      </c>
      <c r="F697" s="40" t="s">
        <v>2120</v>
      </c>
    </row>
    <row r="698" spans="1:6" ht="14.25" customHeight="1" x14ac:dyDescent="0.2">
      <c r="A698" s="85">
        <f t="shared" si="10"/>
        <v>42428.375</v>
      </c>
      <c r="B698" s="34">
        <v>9</v>
      </c>
      <c r="C698" s="40" t="s">
        <v>2121</v>
      </c>
      <c r="D698" s="40" t="s">
        <v>1223</v>
      </c>
      <c r="E698" s="40" t="s">
        <v>194</v>
      </c>
      <c r="F698" s="40" t="s">
        <v>2122</v>
      </c>
    </row>
    <row r="699" spans="1:6" ht="14.25" customHeight="1" x14ac:dyDescent="0.2">
      <c r="A699" s="85">
        <f t="shared" si="10"/>
        <v>42428.416669999999</v>
      </c>
      <c r="B699" s="34">
        <v>10</v>
      </c>
      <c r="C699" s="40" t="s">
        <v>2123</v>
      </c>
      <c r="D699" s="40" t="s">
        <v>194</v>
      </c>
      <c r="E699" s="40" t="s">
        <v>2124</v>
      </c>
      <c r="F699" s="40" t="s">
        <v>2125</v>
      </c>
    </row>
    <row r="700" spans="1:6" ht="14.25" customHeight="1" x14ac:dyDescent="0.2">
      <c r="A700" s="85">
        <f t="shared" si="10"/>
        <v>42428.458330000001</v>
      </c>
      <c r="B700" s="34">
        <v>11</v>
      </c>
      <c r="C700" s="40" t="s">
        <v>2126</v>
      </c>
      <c r="D700" s="40" t="s">
        <v>194</v>
      </c>
      <c r="E700" s="40" t="s">
        <v>959</v>
      </c>
      <c r="F700" s="40" t="s">
        <v>2127</v>
      </c>
    </row>
    <row r="701" spans="1:6" ht="14.25" customHeight="1" x14ac:dyDescent="0.2">
      <c r="A701" s="85">
        <f t="shared" si="10"/>
        <v>42428.5</v>
      </c>
      <c r="B701" s="34">
        <v>12</v>
      </c>
      <c r="C701" s="40" t="s">
        <v>2128</v>
      </c>
      <c r="D701" s="40" t="s">
        <v>194</v>
      </c>
      <c r="E701" s="40" t="s">
        <v>2129</v>
      </c>
      <c r="F701" s="40" t="s">
        <v>2130</v>
      </c>
    </row>
    <row r="702" spans="1:6" ht="14.25" customHeight="1" x14ac:dyDescent="0.2">
      <c r="A702" s="85">
        <f t="shared" si="10"/>
        <v>42428.541669999999</v>
      </c>
      <c r="B702" s="34">
        <v>13</v>
      </c>
      <c r="C702" s="40" t="s">
        <v>2131</v>
      </c>
      <c r="D702" s="40" t="s">
        <v>194</v>
      </c>
      <c r="E702" s="40" t="s">
        <v>2132</v>
      </c>
      <c r="F702" s="40" t="s">
        <v>2133</v>
      </c>
    </row>
    <row r="703" spans="1:6" ht="14.25" customHeight="1" x14ac:dyDescent="0.2">
      <c r="A703" s="85">
        <f t="shared" si="10"/>
        <v>42428.583330000001</v>
      </c>
      <c r="B703" s="34">
        <v>14</v>
      </c>
      <c r="C703" s="40" t="s">
        <v>2134</v>
      </c>
      <c r="D703" s="40" t="s">
        <v>194</v>
      </c>
      <c r="E703" s="40" t="s">
        <v>2135</v>
      </c>
      <c r="F703" s="40" t="s">
        <v>2136</v>
      </c>
    </row>
    <row r="704" spans="1:6" ht="14.25" customHeight="1" x14ac:dyDescent="0.2">
      <c r="A704" s="85">
        <f t="shared" si="10"/>
        <v>42428.625</v>
      </c>
      <c r="B704" s="34">
        <v>15</v>
      </c>
      <c r="C704" s="40" t="s">
        <v>2137</v>
      </c>
      <c r="D704" s="40" t="s">
        <v>194</v>
      </c>
      <c r="E704" s="40" t="s">
        <v>2138</v>
      </c>
      <c r="F704" s="40" t="s">
        <v>2139</v>
      </c>
    </row>
    <row r="705" spans="1:6" ht="14.25" customHeight="1" x14ac:dyDescent="0.2">
      <c r="A705" s="85">
        <f t="shared" si="10"/>
        <v>42428.666669999999</v>
      </c>
      <c r="B705" s="34">
        <v>16</v>
      </c>
      <c r="C705" s="40" t="s">
        <v>230</v>
      </c>
      <c r="D705" s="40" t="s">
        <v>194</v>
      </c>
      <c r="E705" s="40" t="s">
        <v>2140</v>
      </c>
      <c r="F705" s="40" t="s">
        <v>2141</v>
      </c>
    </row>
    <row r="706" spans="1:6" ht="14.25" customHeight="1" x14ac:dyDescent="0.2">
      <c r="A706" s="85">
        <f t="shared" ref="A706:A736" si="11">A682+1</f>
        <v>42428.708330000001</v>
      </c>
      <c r="B706" s="34">
        <v>17</v>
      </c>
      <c r="C706" s="40" t="s">
        <v>2142</v>
      </c>
      <c r="D706" s="40" t="s">
        <v>194</v>
      </c>
      <c r="E706" s="40" t="s">
        <v>2143</v>
      </c>
      <c r="F706" s="40" t="s">
        <v>261</v>
      </c>
    </row>
    <row r="707" spans="1:6" ht="14.25" customHeight="1" x14ac:dyDescent="0.2">
      <c r="A707" s="85">
        <f t="shared" si="11"/>
        <v>42428.75</v>
      </c>
      <c r="B707" s="34">
        <v>18</v>
      </c>
      <c r="C707" s="40" t="s">
        <v>2144</v>
      </c>
      <c r="D707" s="40" t="s">
        <v>2145</v>
      </c>
      <c r="E707" s="40" t="s">
        <v>194</v>
      </c>
      <c r="F707" s="40" t="s">
        <v>1832</v>
      </c>
    </row>
    <row r="708" spans="1:6" ht="14.25" customHeight="1" x14ac:dyDescent="0.2">
      <c r="A708" s="85">
        <f t="shared" si="11"/>
        <v>42428.791669999999</v>
      </c>
      <c r="B708" s="34">
        <v>19</v>
      </c>
      <c r="C708" s="40" t="s">
        <v>2146</v>
      </c>
      <c r="D708" s="40" t="s">
        <v>194</v>
      </c>
      <c r="E708" s="40" t="s">
        <v>2147</v>
      </c>
      <c r="F708" s="40" t="s">
        <v>2148</v>
      </c>
    </row>
    <row r="709" spans="1:6" ht="14.25" customHeight="1" x14ac:dyDescent="0.2">
      <c r="A709" s="85">
        <f t="shared" si="11"/>
        <v>42428.833330000001</v>
      </c>
      <c r="B709" s="34">
        <v>20</v>
      </c>
      <c r="C709" s="40" t="s">
        <v>2149</v>
      </c>
      <c r="D709" s="40" t="s">
        <v>194</v>
      </c>
      <c r="E709" s="40" t="s">
        <v>2150</v>
      </c>
      <c r="F709" s="40" t="s">
        <v>2151</v>
      </c>
    </row>
    <row r="710" spans="1:6" ht="14.25" customHeight="1" x14ac:dyDescent="0.2">
      <c r="A710" s="85">
        <f t="shared" si="11"/>
        <v>42428.875</v>
      </c>
      <c r="B710" s="34">
        <v>21</v>
      </c>
      <c r="C710" s="40" t="s">
        <v>2152</v>
      </c>
      <c r="D710" s="40" t="s">
        <v>194</v>
      </c>
      <c r="E710" s="40" t="s">
        <v>2153</v>
      </c>
      <c r="F710" s="40" t="s">
        <v>2154</v>
      </c>
    </row>
    <row r="711" spans="1:6" ht="14.25" customHeight="1" x14ac:dyDescent="0.2">
      <c r="A711" s="85">
        <f t="shared" si="11"/>
        <v>42428.916669999999</v>
      </c>
      <c r="B711" s="34">
        <v>22</v>
      </c>
      <c r="C711" s="40" t="s">
        <v>2155</v>
      </c>
      <c r="D711" s="40" t="s">
        <v>194</v>
      </c>
      <c r="E711" s="40" t="s">
        <v>2156</v>
      </c>
      <c r="F711" s="40" t="s">
        <v>2157</v>
      </c>
    </row>
    <row r="712" spans="1:6" ht="14.25" customHeight="1" x14ac:dyDescent="0.2">
      <c r="A712" s="85">
        <f t="shared" si="11"/>
        <v>42428.958330000001</v>
      </c>
      <c r="B712" s="34">
        <v>23</v>
      </c>
      <c r="C712" s="40" t="s">
        <v>2158</v>
      </c>
      <c r="D712" s="40" t="s">
        <v>194</v>
      </c>
      <c r="E712" s="40" t="s">
        <v>259</v>
      </c>
      <c r="F712" s="40" t="s">
        <v>2159</v>
      </c>
    </row>
    <row r="713" spans="1:6" x14ac:dyDescent="0.2">
      <c r="A713" s="85">
        <f t="shared" si="11"/>
        <v>42429</v>
      </c>
      <c r="B713" s="34">
        <v>0</v>
      </c>
      <c r="C713" s="40" t="s">
        <v>1264</v>
      </c>
      <c r="D713" s="40" t="s">
        <v>194</v>
      </c>
      <c r="E713" s="40" t="s">
        <v>2160</v>
      </c>
      <c r="F713" s="40" t="s">
        <v>1267</v>
      </c>
    </row>
    <row r="714" spans="1:6" x14ac:dyDescent="0.2">
      <c r="A714" s="85">
        <f t="shared" si="11"/>
        <v>42429.041669999999</v>
      </c>
      <c r="B714" s="34">
        <v>1</v>
      </c>
      <c r="C714" s="40" t="s">
        <v>2161</v>
      </c>
      <c r="D714" s="40" t="s">
        <v>194</v>
      </c>
      <c r="E714" s="40" t="s">
        <v>2162</v>
      </c>
      <c r="F714" s="40" t="s">
        <v>199</v>
      </c>
    </row>
    <row r="715" spans="1:6" x14ac:dyDescent="0.2">
      <c r="A715" s="85">
        <f t="shared" si="11"/>
        <v>42429.083330000001</v>
      </c>
      <c r="B715" s="34">
        <v>2</v>
      </c>
      <c r="C715" s="40" t="s">
        <v>2163</v>
      </c>
      <c r="D715" s="40" t="s">
        <v>194</v>
      </c>
      <c r="E715" s="40" t="s">
        <v>2164</v>
      </c>
      <c r="F715" s="40" t="s">
        <v>2165</v>
      </c>
    </row>
    <row r="716" spans="1:6" x14ac:dyDescent="0.2">
      <c r="A716" s="85">
        <f t="shared" si="11"/>
        <v>42429.125</v>
      </c>
      <c r="B716" s="34">
        <v>3</v>
      </c>
      <c r="C716" s="40" t="s">
        <v>2166</v>
      </c>
      <c r="D716" s="40" t="s">
        <v>194</v>
      </c>
      <c r="E716" s="40" t="s">
        <v>2167</v>
      </c>
      <c r="F716" s="40" t="s">
        <v>2168</v>
      </c>
    </row>
    <row r="717" spans="1:6" x14ac:dyDescent="0.2">
      <c r="A717" s="85">
        <f t="shared" si="11"/>
        <v>42429.166669999999</v>
      </c>
      <c r="B717" s="34">
        <v>4</v>
      </c>
      <c r="C717" s="40" t="s">
        <v>2169</v>
      </c>
      <c r="D717" s="40" t="s">
        <v>194</v>
      </c>
      <c r="E717" s="40" t="s">
        <v>2170</v>
      </c>
      <c r="F717" s="40" t="s">
        <v>2171</v>
      </c>
    </row>
    <row r="718" spans="1:6" x14ac:dyDescent="0.2">
      <c r="A718" s="85">
        <f t="shared" si="11"/>
        <v>42429.208330000001</v>
      </c>
      <c r="B718" s="34">
        <v>5</v>
      </c>
      <c r="C718" s="40" t="s">
        <v>2172</v>
      </c>
      <c r="D718" s="40" t="s">
        <v>194</v>
      </c>
      <c r="E718" s="40" t="s">
        <v>2173</v>
      </c>
      <c r="F718" s="40" t="s">
        <v>2174</v>
      </c>
    </row>
    <row r="719" spans="1:6" x14ac:dyDescent="0.2">
      <c r="A719" s="85">
        <f t="shared" si="11"/>
        <v>42429.25</v>
      </c>
      <c r="B719" s="34">
        <v>6</v>
      </c>
      <c r="C719" s="40" t="s">
        <v>800</v>
      </c>
      <c r="D719" s="40" t="s">
        <v>194</v>
      </c>
      <c r="E719" s="40" t="s">
        <v>2175</v>
      </c>
      <c r="F719" s="40" t="s">
        <v>2176</v>
      </c>
    </row>
    <row r="720" spans="1:6" x14ac:dyDescent="0.2">
      <c r="A720" s="85">
        <f t="shared" si="11"/>
        <v>42429.291669999999</v>
      </c>
      <c r="B720" s="34">
        <v>7</v>
      </c>
      <c r="C720" s="40" t="s">
        <v>297</v>
      </c>
      <c r="D720" s="40" t="s">
        <v>194</v>
      </c>
      <c r="E720" s="40" t="s">
        <v>2177</v>
      </c>
      <c r="F720" s="40" t="s">
        <v>2178</v>
      </c>
    </row>
    <row r="721" spans="1:6" x14ac:dyDescent="0.2">
      <c r="A721" s="85">
        <f t="shared" si="11"/>
        <v>42429.333330000001</v>
      </c>
      <c r="B721" s="34">
        <v>8</v>
      </c>
      <c r="C721" s="40" t="s">
        <v>2179</v>
      </c>
      <c r="D721" s="40" t="s">
        <v>194</v>
      </c>
      <c r="E721" s="40" t="s">
        <v>2180</v>
      </c>
      <c r="F721" s="40" t="s">
        <v>2181</v>
      </c>
    </row>
    <row r="722" spans="1:6" x14ac:dyDescent="0.2">
      <c r="A722" s="85">
        <f t="shared" si="11"/>
        <v>42429.375</v>
      </c>
      <c r="B722" s="34">
        <v>9</v>
      </c>
      <c r="C722" s="40" t="s">
        <v>2182</v>
      </c>
      <c r="D722" s="40" t="s">
        <v>194</v>
      </c>
      <c r="E722" s="40" t="s">
        <v>2183</v>
      </c>
      <c r="F722" s="40" t="s">
        <v>2184</v>
      </c>
    </row>
    <row r="723" spans="1:6" x14ac:dyDescent="0.2">
      <c r="A723" s="85">
        <f t="shared" si="11"/>
        <v>42429.416669999999</v>
      </c>
      <c r="B723" s="34">
        <v>10</v>
      </c>
      <c r="C723" s="40" t="s">
        <v>2185</v>
      </c>
      <c r="D723" s="40" t="s">
        <v>194</v>
      </c>
      <c r="E723" s="40" t="s">
        <v>2186</v>
      </c>
      <c r="F723" s="40" t="s">
        <v>2187</v>
      </c>
    </row>
    <row r="724" spans="1:6" x14ac:dyDescent="0.2">
      <c r="A724" s="85">
        <f t="shared" si="11"/>
        <v>42429.458330000001</v>
      </c>
      <c r="B724" s="34">
        <v>11</v>
      </c>
      <c r="C724" s="40" t="s">
        <v>362</v>
      </c>
      <c r="D724" s="40" t="s">
        <v>194</v>
      </c>
      <c r="E724" s="40" t="s">
        <v>2188</v>
      </c>
      <c r="F724" s="40" t="s">
        <v>2189</v>
      </c>
    </row>
    <row r="725" spans="1:6" x14ac:dyDescent="0.2">
      <c r="A725" s="85">
        <f t="shared" si="11"/>
        <v>42429.5</v>
      </c>
      <c r="B725" s="34">
        <v>12</v>
      </c>
      <c r="C725" s="40" t="s">
        <v>2190</v>
      </c>
      <c r="D725" s="40" t="s">
        <v>194</v>
      </c>
      <c r="E725" s="40" t="s">
        <v>2191</v>
      </c>
      <c r="F725" s="40" t="s">
        <v>2192</v>
      </c>
    </row>
    <row r="726" spans="1:6" x14ac:dyDescent="0.2">
      <c r="A726" s="85">
        <f t="shared" si="11"/>
        <v>42429.541669999999</v>
      </c>
      <c r="B726" s="34">
        <v>13</v>
      </c>
      <c r="C726" s="40" t="s">
        <v>2193</v>
      </c>
      <c r="D726" s="40" t="s">
        <v>194</v>
      </c>
      <c r="E726" s="40" t="s">
        <v>2194</v>
      </c>
      <c r="F726" s="40" t="s">
        <v>2195</v>
      </c>
    </row>
    <row r="727" spans="1:6" x14ac:dyDescent="0.2">
      <c r="A727" s="85">
        <f t="shared" si="11"/>
        <v>42429.583330000001</v>
      </c>
      <c r="B727" s="34">
        <v>14</v>
      </c>
      <c r="C727" s="40" t="s">
        <v>2196</v>
      </c>
      <c r="D727" s="40" t="s">
        <v>194</v>
      </c>
      <c r="E727" s="40" t="s">
        <v>2197</v>
      </c>
      <c r="F727" s="40" t="s">
        <v>2198</v>
      </c>
    </row>
    <row r="728" spans="1:6" x14ac:dyDescent="0.2">
      <c r="A728" s="85">
        <f t="shared" si="11"/>
        <v>42429.625</v>
      </c>
      <c r="B728" s="34">
        <v>15</v>
      </c>
      <c r="C728" s="40" t="s">
        <v>2199</v>
      </c>
      <c r="D728" s="40" t="s">
        <v>194</v>
      </c>
      <c r="E728" s="40" t="s">
        <v>2200</v>
      </c>
      <c r="F728" s="40" t="s">
        <v>2201</v>
      </c>
    </row>
    <row r="729" spans="1:6" x14ac:dyDescent="0.2">
      <c r="A729" s="85">
        <f t="shared" si="11"/>
        <v>42429.666669999999</v>
      </c>
      <c r="B729" s="34">
        <v>16</v>
      </c>
      <c r="C729" s="40" t="s">
        <v>2202</v>
      </c>
      <c r="D729" s="40" t="s">
        <v>194</v>
      </c>
      <c r="E729" s="40" t="s">
        <v>2203</v>
      </c>
      <c r="F729" s="40" t="s">
        <v>2204</v>
      </c>
    </row>
    <row r="730" spans="1:6" x14ac:dyDescent="0.2">
      <c r="A730" s="85">
        <f t="shared" si="11"/>
        <v>42429.708330000001</v>
      </c>
      <c r="B730" s="34">
        <v>17</v>
      </c>
      <c r="C730" s="40" t="s">
        <v>2205</v>
      </c>
      <c r="D730" s="40" t="s">
        <v>194</v>
      </c>
      <c r="E730" s="40" t="s">
        <v>2206</v>
      </c>
      <c r="F730" s="40" t="s">
        <v>2207</v>
      </c>
    </row>
    <row r="731" spans="1:6" x14ac:dyDescent="0.2">
      <c r="A731" s="85">
        <f t="shared" si="11"/>
        <v>42429.75</v>
      </c>
      <c r="B731" s="34">
        <v>18</v>
      </c>
      <c r="C731" s="40" t="s">
        <v>2208</v>
      </c>
      <c r="D731" s="40" t="s">
        <v>194</v>
      </c>
      <c r="E731" s="40" t="s">
        <v>2209</v>
      </c>
      <c r="F731" s="40" t="s">
        <v>2210</v>
      </c>
    </row>
    <row r="732" spans="1:6" x14ac:dyDescent="0.2">
      <c r="A732" s="85">
        <f t="shared" si="11"/>
        <v>42429.791669999999</v>
      </c>
      <c r="B732" s="34">
        <v>19</v>
      </c>
      <c r="C732" s="40" t="s">
        <v>2211</v>
      </c>
      <c r="D732" s="40" t="s">
        <v>195</v>
      </c>
      <c r="E732" s="40" t="s">
        <v>2212</v>
      </c>
      <c r="F732" s="40" t="s">
        <v>2213</v>
      </c>
    </row>
    <row r="733" spans="1:6" x14ac:dyDescent="0.2">
      <c r="A733" s="85">
        <f t="shared" si="11"/>
        <v>42429.833330000001</v>
      </c>
      <c r="B733" s="34">
        <v>20</v>
      </c>
      <c r="C733" s="40" t="s">
        <v>2214</v>
      </c>
      <c r="D733" s="40" t="s">
        <v>194</v>
      </c>
      <c r="E733" s="40" t="s">
        <v>2215</v>
      </c>
      <c r="F733" s="40" t="s">
        <v>2216</v>
      </c>
    </row>
    <row r="734" spans="1:6" x14ac:dyDescent="0.2">
      <c r="A734" s="85">
        <f t="shared" si="11"/>
        <v>42429.875</v>
      </c>
      <c r="B734" s="34">
        <v>21</v>
      </c>
      <c r="C734" s="40" t="s">
        <v>735</v>
      </c>
      <c r="D734" s="40" t="s">
        <v>195</v>
      </c>
      <c r="E734" s="40" t="s">
        <v>2217</v>
      </c>
      <c r="F734" s="40" t="s">
        <v>737</v>
      </c>
    </row>
    <row r="735" spans="1:6" x14ac:dyDescent="0.2">
      <c r="A735" s="85">
        <f t="shared" si="11"/>
        <v>42429.916669999999</v>
      </c>
      <c r="B735" s="34">
        <v>22</v>
      </c>
      <c r="C735" s="40" t="s">
        <v>2218</v>
      </c>
      <c r="D735" s="40" t="s">
        <v>194</v>
      </c>
      <c r="E735" s="40" t="s">
        <v>2219</v>
      </c>
      <c r="F735" s="40" t="s">
        <v>2220</v>
      </c>
    </row>
    <row r="736" spans="1:6" x14ac:dyDescent="0.2">
      <c r="A736" s="85">
        <f t="shared" si="11"/>
        <v>42429.958330000001</v>
      </c>
      <c r="B736" s="34">
        <v>23</v>
      </c>
      <c r="C736" s="40" t="s">
        <v>951</v>
      </c>
      <c r="D736" s="40" t="s">
        <v>194</v>
      </c>
      <c r="E736" s="40" t="s">
        <v>2221</v>
      </c>
      <c r="F736" s="40" t="s">
        <v>1175</v>
      </c>
    </row>
    <row r="740" spans="2:2" x14ac:dyDescent="0.2">
      <c r="B740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L6" sqref="L6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3" t="s">
        <v>59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2222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60</v>
      </c>
      <c r="B4" s="255" t="s">
        <v>61</v>
      </c>
      <c r="C4" s="255" t="s">
        <v>62</v>
      </c>
      <c r="D4" s="255" t="s">
        <v>63</v>
      </c>
      <c r="E4" s="255" t="s">
        <v>55</v>
      </c>
      <c r="F4" s="255" t="s">
        <v>64</v>
      </c>
      <c r="G4" s="255" t="s">
        <v>116</v>
      </c>
      <c r="H4" s="255"/>
      <c r="I4" s="255"/>
      <c r="J4" s="255"/>
      <c r="K4" s="255" t="s">
        <v>65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5" t="s">
        <v>211</v>
      </c>
      <c r="C6" s="74">
        <v>42370</v>
      </c>
      <c r="D6" s="74">
        <v>42551</v>
      </c>
      <c r="E6" s="50" t="s">
        <v>67</v>
      </c>
      <c r="F6" s="52" t="s">
        <v>68</v>
      </c>
      <c r="G6" s="52"/>
      <c r="H6" s="52"/>
      <c r="I6" s="52"/>
      <c r="J6" s="52"/>
      <c r="K6" s="115">
        <v>1470.04</v>
      </c>
      <c r="L6" s="115">
        <v>1975.47</v>
      </c>
      <c r="M6" s="115">
        <v>2254.13</v>
      </c>
      <c r="N6" s="115">
        <v>2667.44</v>
      </c>
    </row>
    <row r="7" spans="1:14" ht="45" x14ac:dyDescent="0.2">
      <c r="A7" s="51" t="s">
        <v>69</v>
      </c>
      <c r="B7" s="115" t="s">
        <v>211</v>
      </c>
      <c r="C7" s="74">
        <v>42370</v>
      </c>
      <c r="D7" s="74">
        <v>42551</v>
      </c>
      <c r="E7" s="50" t="s">
        <v>67</v>
      </c>
      <c r="F7" s="52" t="s">
        <v>68</v>
      </c>
      <c r="G7" s="52"/>
      <c r="H7" s="52"/>
      <c r="I7" s="52"/>
      <c r="J7" s="52"/>
      <c r="K7" s="140">
        <v>36.195340000000002</v>
      </c>
      <c r="L7" s="140">
        <v>54.023719999999997</v>
      </c>
      <c r="M7" s="140">
        <v>184.51668000000001</v>
      </c>
      <c r="N7" s="140">
        <v>478.97726999999998</v>
      </c>
    </row>
    <row r="8" spans="1:14" ht="57.75" customHeight="1" x14ac:dyDescent="0.2">
      <c r="A8" s="51" t="s">
        <v>70</v>
      </c>
      <c r="B8" s="115" t="s">
        <v>211</v>
      </c>
      <c r="C8" s="74">
        <v>42370</v>
      </c>
      <c r="D8" s="74">
        <v>42551</v>
      </c>
      <c r="E8" s="50" t="s">
        <v>71</v>
      </c>
      <c r="F8" s="52" t="s">
        <v>68</v>
      </c>
      <c r="G8" s="52"/>
      <c r="H8" s="52"/>
      <c r="I8" s="52"/>
      <c r="J8" s="52"/>
      <c r="K8" s="115">
        <v>784046.31</v>
      </c>
      <c r="L8" s="115">
        <v>1041911.99</v>
      </c>
      <c r="M8" s="115">
        <v>1131695.27</v>
      </c>
      <c r="N8" s="115">
        <v>1196686.3899999999</v>
      </c>
    </row>
    <row r="9" spans="1:14" ht="57.75" customHeight="1" x14ac:dyDescent="0.2">
      <c r="A9" s="51" t="s">
        <v>112</v>
      </c>
      <c r="B9" s="115" t="s">
        <v>210</v>
      </c>
      <c r="C9" s="74">
        <v>42370</v>
      </c>
      <c r="D9" s="74">
        <v>42551</v>
      </c>
      <c r="E9" s="50" t="s">
        <v>113</v>
      </c>
      <c r="F9" s="52" t="s">
        <v>68</v>
      </c>
      <c r="G9" s="52">
        <v>27.1</v>
      </c>
      <c r="H9" s="52">
        <v>24.9</v>
      </c>
      <c r="I9" s="52">
        <v>16.95</v>
      </c>
      <c r="J9" s="52">
        <v>9.92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5" t="s">
        <v>210</v>
      </c>
      <c r="C10" s="74">
        <v>42370</v>
      </c>
      <c r="D10" s="74">
        <v>42551</v>
      </c>
      <c r="E10" s="50" t="s">
        <v>115</v>
      </c>
      <c r="F10" s="52" t="s">
        <v>68</v>
      </c>
      <c r="G10" s="75">
        <v>0.47599999999999998</v>
      </c>
      <c r="H10" s="75">
        <v>0.47599999999999998</v>
      </c>
      <c r="I10" s="75">
        <v>0.47599999999999998</v>
      </c>
      <c r="J10" s="75">
        <v>0.47599999999999998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2016-03-11T14:08:45Z</dcterms:modified>
</cp:coreProperties>
</file>